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Eddie Marinov\Documents\_Studies\_Statii\1509 EconSt\KSP - Journal of Economics and Political Economy\DataSet\"/>
    </mc:Choice>
  </mc:AlternateContent>
  <bookViews>
    <workbookView xWindow="120" yWindow="510" windowWidth="21480" windowHeight="9255" tabRatio="729" activeTab="1"/>
  </bookViews>
  <sheets>
    <sheet name="Data sorted" sheetId="4" r:id="rId1"/>
    <sheet name="Template" sheetId="6" r:id="rId2"/>
    <sheet name="By partner" sheetId="7" r:id="rId3"/>
    <sheet name="By REC" sheetId="8" r:id="rId4"/>
    <sheet name="Inter-REC" sheetId="10" r:id="rId5"/>
    <sheet name="Intra-REC" sheetId="11" r:id="rId6"/>
    <sheet name="Intra-REC countries" sheetId="12" r:id="rId7"/>
  </sheets>
  <definedNames>
    <definedName name="DATA">#REF!</definedName>
    <definedName name="METADATA">#REF!</definedName>
  </definedNames>
  <calcPr calcId="152511"/>
</workbook>
</file>

<file path=xl/calcChain.xml><?xml version="1.0" encoding="utf-8"?>
<calcChain xmlns="http://schemas.openxmlformats.org/spreadsheetml/2006/main">
  <c r="AB24" i="7" l="1"/>
  <c r="AB23" i="7"/>
  <c r="AB22" i="7"/>
  <c r="AB21" i="7"/>
  <c r="AB20" i="7"/>
  <c r="AB19" i="7"/>
  <c r="AB18" i="7"/>
  <c r="X25" i="7"/>
  <c r="X24" i="7"/>
  <c r="X23" i="7"/>
  <c r="X22" i="7"/>
  <c r="X21" i="7"/>
  <c r="X20" i="7"/>
  <c r="X19" i="7"/>
  <c r="X18" i="7"/>
  <c r="Z24" i="7"/>
  <c r="Z23" i="7"/>
  <c r="Z22" i="7"/>
  <c r="Z21" i="7"/>
  <c r="Z20" i="7"/>
  <c r="Z19" i="7"/>
  <c r="Z18" i="7"/>
  <c r="AA24" i="7"/>
  <c r="AA23" i="7"/>
  <c r="AA22" i="7"/>
  <c r="AA21" i="7"/>
  <c r="AA20" i="7"/>
  <c r="AA19" i="7"/>
  <c r="AA18" i="7"/>
  <c r="Y25" i="7"/>
  <c r="Y24" i="7"/>
  <c r="Y23" i="7"/>
  <c r="Y22" i="7"/>
  <c r="Y21" i="7"/>
  <c r="Y20" i="7"/>
  <c r="Y19" i="7"/>
  <c r="Y18" i="7"/>
  <c r="X17" i="7"/>
  <c r="W25" i="7"/>
  <c r="W24" i="7"/>
  <c r="W23" i="7"/>
  <c r="W22" i="7"/>
  <c r="W21" i="7"/>
  <c r="W20" i="7"/>
  <c r="W19" i="7"/>
  <c r="W18" i="7"/>
  <c r="W17" i="7"/>
  <c r="M69" i="6" l="1"/>
  <c r="M68" i="6"/>
  <c r="M67" i="6"/>
  <c r="M66" i="6"/>
  <c r="M65" i="6"/>
  <c r="M64" i="6"/>
  <c r="M63" i="6"/>
  <c r="M62" i="6"/>
  <c r="M61" i="6"/>
  <c r="M60" i="6"/>
  <c r="M59" i="6"/>
  <c r="M58" i="6"/>
  <c r="M57" i="6"/>
  <c r="M56" i="6"/>
  <c r="M55" i="6"/>
  <c r="M54" i="6"/>
  <c r="M53" i="6"/>
  <c r="M52" i="6"/>
  <c r="M51" i="6"/>
  <c r="M50" i="6"/>
  <c r="M49" i="6"/>
  <c r="M48" i="6"/>
  <c r="M47" i="6"/>
  <c r="M46" i="6"/>
  <c r="M45" i="6"/>
  <c r="M44" i="6"/>
  <c r="M43" i="6"/>
  <c r="M42" i="6"/>
  <c r="M41" i="6"/>
  <c r="M40" i="6"/>
  <c r="M39" i="6"/>
  <c r="M38" i="6"/>
  <c r="M37" i="6"/>
  <c r="M36" i="6"/>
  <c r="M35" i="6"/>
  <c r="M34" i="6"/>
  <c r="M33" i="6"/>
  <c r="M32" i="6"/>
  <c r="M31" i="6"/>
  <c r="M30" i="6"/>
  <c r="M29" i="6"/>
  <c r="M28" i="6"/>
  <c r="M27" i="6"/>
  <c r="M26" i="6"/>
  <c r="M25" i="6"/>
  <c r="M24" i="6"/>
  <c r="M23" i="6"/>
  <c r="M22" i="6"/>
  <c r="M21" i="6"/>
  <c r="M20" i="6"/>
  <c r="M19" i="6"/>
  <c r="M18" i="6"/>
  <c r="M17" i="6"/>
  <c r="X69" i="6"/>
  <c r="X68" i="6"/>
  <c r="X67" i="6"/>
  <c r="X66" i="6"/>
  <c r="X65" i="6"/>
  <c r="X64" i="6"/>
  <c r="X63" i="6"/>
  <c r="X62" i="6"/>
  <c r="X61" i="6"/>
  <c r="X60" i="6"/>
  <c r="X59" i="6"/>
  <c r="X58" i="6"/>
  <c r="X57" i="6"/>
  <c r="X56" i="6"/>
  <c r="X55" i="6"/>
  <c r="X54" i="6"/>
  <c r="X53" i="6"/>
  <c r="X52" i="6"/>
  <c r="X51" i="6"/>
  <c r="X50" i="6"/>
  <c r="X49" i="6"/>
  <c r="X48" i="6"/>
  <c r="X47" i="6"/>
  <c r="X46" i="6"/>
  <c r="X45" i="6"/>
  <c r="X44" i="6"/>
  <c r="X43" i="6"/>
  <c r="X42" i="6"/>
  <c r="X41" i="6"/>
  <c r="X40" i="6"/>
  <c r="X39" i="6"/>
  <c r="X38" i="6"/>
  <c r="X37" i="6"/>
  <c r="X36" i="6"/>
  <c r="X35" i="6"/>
  <c r="X34" i="6"/>
  <c r="X33" i="6"/>
  <c r="X32" i="6"/>
  <c r="X31" i="6"/>
  <c r="X30" i="6"/>
  <c r="X29" i="6"/>
  <c r="X28" i="6"/>
  <c r="X27" i="6"/>
  <c r="X26" i="6"/>
  <c r="X25" i="6"/>
  <c r="X24" i="6"/>
  <c r="X23" i="6"/>
  <c r="X22" i="6"/>
  <c r="X21" i="6"/>
  <c r="X20" i="6"/>
  <c r="X19" i="6"/>
  <c r="X18" i="6"/>
  <c r="X17" i="6"/>
  <c r="Y69" i="6" l="1"/>
  <c r="Y68" i="6"/>
  <c r="Y67" i="6"/>
  <c r="Y66" i="6"/>
  <c r="Y65" i="6"/>
  <c r="Y64" i="6"/>
  <c r="Y63" i="6"/>
  <c r="Y62" i="6"/>
  <c r="Y61" i="6"/>
  <c r="Y60" i="6"/>
  <c r="Y59" i="6"/>
  <c r="Y58" i="6"/>
  <c r="Y57" i="6"/>
  <c r="Y56" i="6"/>
  <c r="Y55" i="6"/>
  <c r="Y54" i="6"/>
  <c r="Y53" i="6"/>
  <c r="Y52" i="6"/>
  <c r="Y51" i="6"/>
  <c r="Y50" i="6"/>
  <c r="Y49" i="6"/>
  <c r="Y48" i="6"/>
  <c r="Y47" i="6"/>
  <c r="Y46" i="6"/>
  <c r="Y45" i="6"/>
  <c r="Y44" i="6"/>
  <c r="Y43" i="6"/>
  <c r="Y42" i="6"/>
  <c r="Y41" i="6"/>
  <c r="Y40" i="6"/>
  <c r="Y39" i="6"/>
  <c r="Y38" i="6"/>
  <c r="Y37" i="6"/>
  <c r="Y36" i="6"/>
  <c r="Y35" i="6"/>
  <c r="Y34" i="6"/>
  <c r="Y33" i="6"/>
  <c r="Y32" i="6"/>
  <c r="Y31" i="6"/>
  <c r="Y30" i="6"/>
  <c r="Y29" i="6"/>
  <c r="Y28" i="6"/>
  <c r="Y27" i="6"/>
  <c r="Y26" i="6"/>
  <c r="Y25" i="6"/>
  <c r="Y24" i="6"/>
  <c r="Y23" i="6"/>
  <c r="Y22" i="6"/>
  <c r="Y21" i="6"/>
  <c r="Y20" i="6"/>
  <c r="Y19" i="6"/>
  <c r="Y18" i="6"/>
  <c r="Y17" i="6"/>
  <c r="Y11" i="7"/>
  <c r="X11" i="7"/>
  <c r="Y10" i="7"/>
  <c r="X10" i="7"/>
  <c r="Y9" i="7"/>
  <c r="X9" i="7"/>
  <c r="Y8" i="7"/>
  <c r="X8" i="7"/>
  <c r="Y7" i="7"/>
  <c r="X7" i="7"/>
  <c r="Y6" i="7"/>
  <c r="X6" i="7"/>
  <c r="Y5" i="7"/>
  <c r="X5" i="7"/>
  <c r="Y4" i="7"/>
  <c r="X4" i="7"/>
  <c r="W106" i="7"/>
  <c r="W11" i="7"/>
  <c r="W10" i="7"/>
  <c r="W9" i="7"/>
  <c r="W8" i="7"/>
  <c r="W7" i="7"/>
  <c r="W6" i="7"/>
  <c r="W5" i="7"/>
  <c r="W4" i="7"/>
  <c r="K105" i="7"/>
  <c r="V105" i="7"/>
  <c r="K106" i="7"/>
  <c r="V106" i="7"/>
  <c r="K107" i="7"/>
  <c r="V107" i="7"/>
  <c r="K108" i="7"/>
  <c r="V108" i="7"/>
  <c r="K109" i="7"/>
  <c r="V109" i="7"/>
  <c r="K110" i="7"/>
  <c r="V110" i="7"/>
  <c r="K111" i="7"/>
  <c r="V111" i="7"/>
  <c r="K113" i="7"/>
  <c r="B105" i="7"/>
  <c r="W102" i="7"/>
  <c r="W111" i="7" s="1"/>
  <c r="W101" i="7"/>
  <c r="W110" i="7" s="1"/>
  <c r="W100" i="7"/>
  <c r="W99" i="7"/>
  <c r="W108" i="7" s="1"/>
  <c r="W98" i="7"/>
  <c r="W107" i="7" s="1"/>
  <c r="W97" i="7"/>
  <c r="W96" i="7"/>
  <c r="W105" i="7" s="1"/>
  <c r="W95" i="7"/>
  <c r="W109" i="7" s="1"/>
  <c r="Y102" i="7"/>
  <c r="Y101" i="7"/>
  <c r="Y100" i="7"/>
  <c r="Y99" i="7"/>
  <c r="Y98" i="7"/>
  <c r="Y97" i="7"/>
  <c r="Y96" i="7"/>
  <c r="Y95" i="7"/>
  <c r="X102" i="7"/>
  <c r="X101" i="7"/>
  <c r="X100" i="7"/>
  <c r="X99" i="7"/>
  <c r="X98" i="7"/>
  <c r="X97" i="7"/>
  <c r="X96" i="7"/>
  <c r="X95" i="7"/>
  <c r="AX7" i="12" l="1"/>
  <c r="AW7" i="12"/>
  <c r="AV7" i="12"/>
  <c r="AU7" i="12"/>
  <c r="AT7" i="12"/>
  <c r="AS7" i="12"/>
  <c r="AR7" i="12"/>
  <c r="AQ7" i="12"/>
  <c r="AP7" i="12"/>
  <c r="AK7" i="12" s="1"/>
  <c r="AO7" i="12"/>
  <c r="AA27" i="12"/>
  <c r="AA26" i="12"/>
  <c r="AA25" i="12"/>
  <c r="AA24" i="12"/>
  <c r="AA23" i="12"/>
  <c r="AA22" i="12"/>
  <c r="AA21" i="12"/>
  <c r="AA20" i="12"/>
  <c r="AA19" i="12"/>
  <c r="AA18" i="12"/>
  <c r="AA17" i="12"/>
  <c r="AA16" i="12"/>
  <c r="AA15" i="12"/>
  <c r="AA14" i="12"/>
  <c r="AA13" i="12"/>
  <c r="AA12" i="12"/>
  <c r="AA11" i="12"/>
  <c r="AA10" i="12"/>
  <c r="AA9" i="12"/>
  <c r="AA8" i="12"/>
  <c r="AA7" i="12"/>
  <c r="AA6" i="12"/>
  <c r="AA5" i="12"/>
  <c r="AM119" i="12" l="1"/>
  <c r="AM116" i="12"/>
  <c r="AM111" i="12"/>
  <c r="AM109" i="12"/>
  <c r="AI103" i="12" l="1"/>
  <c r="AH103" i="12"/>
  <c r="AM103" i="12" s="1"/>
  <c r="AG103" i="12"/>
  <c r="AE103" i="12"/>
  <c r="AD103" i="12"/>
  <c r="AC103" i="12"/>
  <c r="AA103" i="12"/>
  <c r="Z103" i="12"/>
  <c r="AI102" i="12"/>
  <c r="AH102" i="12"/>
  <c r="AM102" i="12" s="1"/>
  <c r="AG102" i="12"/>
  <c r="AE102" i="12"/>
  <c r="AD102" i="12"/>
  <c r="AC102" i="12"/>
  <c r="AA102" i="12"/>
  <c r="Z102" i="12"/>
  <c r="AI101" i="12"/>
  <c r="AH101" i="12"/>
  <c r="AM101" i="12" s="1"/>
  <c r="AG101" i="12"/>
  <c r="AE101" i="12"/>
  <c r="AD101" i="12"/>
  <c r="AC101" i="12"/>
  <c r="AA101" i="12"/>
  <c r="Z101" i="12"/>
  <c r="AI100" i="12"/>
  <c r="AH100" i="12"/>
  <c r="AM100" i="12" s="1"/>
  <c r="AG100" i="12"/>
  <c r="AE100" i="12"/>
  <c r="AD100" i="12"/>
  <c r="AC100" i="12"/>
  <c r="AA100" i="12"/>
  <c r="Z100" i="12"/>
  <c r="AI99" i="12"/>
  <c r="AH99" i="12"/>
  <c r="AM99" i="12" s="1"/>
  <c r="AG99" i="12"/>
  <c r="AE99" i="12"/>
  <c r="AD99" i="12"/>
  <c r="AC99" i="12"/>
  <c r="AA99" i="12"/>
  <c r="Z99" i="12"/>
  <c r="AI97" i="12"/>
  <c r="AH97" i="12"/>
  <c r="AM97" i="12" s="1"/>
  <c r="AG97" i="12"/>
  <c r="AE97" i="12"/>
  <c r="AD97" i="12"/>
  <c r="AC97" i="12"/>
  <c r="AA97" i="12"/>
  <c r="Z97" i="12"/>
  <c r="CG76" i="10" l="1"/>
  <c r="CF76" i="10"/>
  <c r="CC76" i="10"/>
  <c r="CB76" i="10"/>
  <c r="CG75" i="10"/>
  <c r="CF75" i="10"/>
  <c r="CC75" i="10"/>
  <c r="CB75" i="10"/>
  <c r="CG74" i="10"/>
  <c r="CF74" i="10"/>
  <c r="CC74" i="10"/>
  <c r="CB74" i="10"/>
  <c r="CG73" i="10"/>
  <c r="CF73" i="10"/>
  <c r="CC73" i="10"/>
  <c r="CB73" i="10"/>
  <c r="CG72" i="10"/>
  <c r="CF72" i="10"/>
  <c r="CC72" i="10"/>
  <c r="CB72" i="10"/>
  <c r="CG71" i="10"/>
  <c r="CF71" i="10"/>
  <c r="CC71" i="10"/>
  <c r="CB71" i="10"/>
  <c r="CG70" i="10"/>
  <c r="CF70" i="10"/>
  <c r="CC70" i="10"/>
  <c r="CB70" i="10"/>
  <c r="CG69" i="10"/>
  <c r="CF69" i="10"/>
  <c r="CC69" i="10"/>
  <c r="CB69" i="10"/>
  <c r="CG67" i="10"/>
  <c r="CF67" i="10"/>
  <c r="CC67" i="10"/>
  <c r="CB67" i="10"/>
  <c r="CG66" i="10"/>
  <c r="CF66" i="10"/>
  <c r="CC66" i="10"/>
  <c r="CB66" i="10"/>
  <c r="CG65" i="10"/>
  <c r="CF65" i="10"/>
  <c r="CC65" i="10"/>
  <c r="CB65" i="10"/>
  <c r="CG64" i="10"/>
  <c r="CF64" i="10"/>
  <c r="CC64" i="10"/>
  <c r="CB64" i="10"/>
  <c r="CG63" i="10"/>
  <c r="CF63" i="10"/>
  <c r="CC63" i="10"/>
  <c r="CB63" i="10"/>
  <c r="CG62" i="10"/>
  <c r="CF62" i="10"/>
  <c r="CC62" i="10"/>
  <c r="CB62" i="10"/>
  <c r="CG61" i="10"/>
  <c r="CF61" i="10"/>
  <c r="CC61" i="10"/>
  <c r="CB61" i="10"/>
  <c r="CG60" i="10"/>
  <c r="CF60" i="10"/>
  <c r="CC60" i="10"/>
  <c r="CB60" i="10"/>
  <c r="CG58" i="10"/>
  <c r="CF58" i="10"/>
  <c r="CC58" i="10"/>
  <c r="CB58" i="10"/>
  <c r="CG57" i="10"/>
  <c r="CF57" i="10"/>
  <c r="CC57" i="10"/>
  <c r="CB57" i="10"/>
  <c r="CG56" i="10"/>
  <c r="CF56" i="10"/>
  <c r="CC56" i="10"/>
  <c r="CB56" i="10"/>
  <c r="CG55" i="10"/>
  <c r="CF55" i="10"/>
  <c r="CC55" i="10"/>
  <c r="CB55" i="10"/>
  <c r="CG54" i="10"/>
  <c r="CF54" i="10"/>
  <c r="CC54" i="10"/>
  <c r="CB54" i="10"/>
  <c r="CG53" i="10"/>
  <c r="CF53" i="10"/>
  <c r="CC53" i="10"/>
  <c r="CB53" i="10"/>
  <c r="CG52" i="10"/>
  <c r="CF52" i="10"/>
  <c r="CC52" i="10"/>
  <c r="CB52" i="10"/>
  <c r="CG51" i="10"/>
  <c r="CF51" i="10"/>
  <c r="CC51" i="10"/>
  <c r="CB51" i="10"/>
  <c r="CG49" i="10"/>
  <c r="CF49" i="10"/>
  <c r="CC49" i="10"/>
  <c r="CB49" i="10"/>
  <c r="CG48" i="10"/>
  <c r="CF48" i="10"/>
  <c r="CC48" i="10"/>
  <c r="CB48" i="10"/>
  <c r="CG47" i="10"/>
  <c r="CF47" i="10"/>
  <c r="CC47" i="10"/>
  <c r="CB47" i="10"/>
  <c r="CG46" i="10"/>
  <c r="CF46" i="10"/>
  <c r="CC46" i="10"/>
  <c r="CB46" i="10"/>
  <c r="CG45" i="10"/>
  <c r="CF45" i="10"/>
  <c r="CC45" i="10"/>
  <c r="CB45" i="10"/>
  <c r="CG44" i="10"/>
  <c r="CF44" i="10"/>
  <c r="CC44" i="10"/>
  <c r="CB44" i="10"/>
  <c r="CG43" i="10"/>
  <c r="CF43" i="10"/>
  <c r="CC43" i="10"/>
  <c r="CB43" i="10"/>
  <c r="CG42" i="10"/>
  <c r="CF42" i="10"/>
  <c r="CC42" i="10"/>
  <c r="CB42" i="10"/>
  <c r="CG40" i="10"/>
  <c r="CF40" i="10"/>
  <c r="CC40" i="10"/>
  <c r="CB40" i="10"/>
  <c r="CG39" i="10"/>
  <c r="CF39" i="10"/>
  <c r="CC39" i="10"/>
  <c r="CB39" i="10"/>
  <c r="CG38" i="10"/>
  <c r="CF38" i="10"/>
  <c r="CC38" i="10"/>
  <c r="CB38" i="10"/>
  <c r="CG37" i="10"/>
  <c r="CF37" i="10"/>
  <c r="CC37" i="10"/>
  <c r="CB37" i="10"/>
  <c r="CG36" i="10"/>
  <c r="CF36" i="10"/>
  <c r="CC36" i="10"/>
  <c r="CB36" i="10"/>
  <c r="CG35" i="10"/>
  <c r="CF35" i="10"/>
  <c r="CC35" i="10"/>
  <c r="CB35" i="10"/>
  <c r="CG34" i="10"/>
  <c r="CF34" i="10"/>
  <c r="CC34" i="10"/>
  <c r="CB34" i="10"/>
  <c r="CG33" i="10"/>
  <c r="CF33" i="10"/>
  <c r="CC33" i="10"/>
  <c r="CB33" i="10"/>
  <c r="CG31" i="10"/>
  <c r="CF31" i="10"/>
  <c r="CC31" i="10"/>
  <c r="CB31" i="10"/>
  <c r="CG30" i="10"/>
  <c r="CF30" i="10"/>
  <c r="CC30" i="10"/>
  <c r="CB30" i="10"/>
  <c r="CG29" i="10"/>
  <c r="CF29" i="10"/>
  <c r="CC29" i="10"/>
  <c r="CB29" i="10"/>
  <c r="CG28" i="10"/>
  <c r="CF28" i="10"/>
  <c r="CC28" i="10"/>
  <c r="CB28" i="10"/>
  <c r="CG27" i="10"/>
  <c r="CF27" i="10"/>
  <c r="CC27" i="10"/>
  <c r="CB27" i="10"/>
  <c r="CG26" i="10"/>
  <c r="CF26" i="10"/>
  <c r="CC26" i="10"/>
  <c r="CB26" i="10"/>
  <c r="CG25" i="10"/>
  <c r="CF25" i="10"/>
  <c r="CC25" i="10"/>
  <c r="CB25" i="10"/>
  <c r="CG24" i="10"/>
  <c r="CF24" i="10"/>
  <c r="CC24" i="10"/>
  <c r="CB24" i="10"/>
  <c r="CG22" i="10"/>
  <c r="CF22" i="10"/>
  <c r="CC22" i="10"/>
  <c r="CB22" i="10"/>
  <c r="CG21" i="10"/>
  <c r="CF21" i="10"/>
  <c r="CC21" i="10"/>
  <c r="CB21" i="10"/>
  <c r="CG20" i="10"/>
  <c r="CF20" i="10"/>
  <c r="CC20" i="10"/>
  <c r="CB20" i="10"/>
  <c r="CG19" i="10"/>
  <c r="CF19" i="10"/>
  <c r="CC19" i="10"/>
  <c r="CB19" i="10"/>
  <c r="CG18" i="10"/>
  <c r="CF18" i="10"/>
  <c r="CC18" i="10"/>
  <c r="CB18" i="10"/>
  <c r="CG17" i="10"/>
  <c r="CF17" i="10"/>
  <c r="CC17" i="10"/>
  <c r="CB17" i="10"/>
  <c r="CG16" i="10"/>
  <c r="CF16" i="10"/>
  <c r="CC16" i="10"/>
  <c r="CB16" i="10"/>
  <c r="CG15" i="10"/>
  <c r="CF15" i="10"/>
  <c r="CC15" i="10"/>
  <c r="CB15" i="10"/>
  <c r="CG13" i="10"/>
  <c r="CF13" i="10"/>
  <c r="CC13" i="10"/>
  <c r="CB13" i="10"/>
  <c r="CG12" i="10"/>
  <c r="CF12" i="10"/>
  <c r="CC12" i="10"/>
  <c r="CB12" i="10"/>
  <c r="CG11" i="10"/>
  <c r="CF11" i="10"/>
  <c r="CC11" i="10"/>
  <c r="CB11" i="10"/>
  <c r="CG10" i="10"/>
  <c r="CF10" i="10"/>
  <c r="CC10" i="10"/>
  <c r="CB10" i="10"/>
  <c r="CG9" i="10"/>
  <c r="CF9" i="10"/>
  <c r="CC9" i="10"/>
  <c r="CB9" i="10"/>
  <c r="CG8" i="10"/>
  <c r="CF8" i="10"/>
  <c r="CC8" i="10"/>
  <c r="CB8" i="10"/>
  <c r="CG7" i="10"/>
  <c r="CF7" i="10"/>
  <c r="CC7" i="10"/>
  <c r="CB7" i="10"/>
  <c r="CG6" i="10"/>
  <c r="CF6" i="10"/>
  <c r="CC6" i="10"/>
  <c r="CB6" i="10"/>
  <c r="CG4" i="10"/>
  <c r="CF4" i="10"/>
  <c r="CC4" i="10"/>
  <c r="CB4" i="10"/>
  <c r="AS86" i="10"/>
  <c r="AR86" i="10"/>
  <c r="AQ86" i="10"/>
  <c r="AP86" i="10"/>
  <c r="AO86" i="10"/>
  <c r="AN86" i="10"/>
  <c r="AM86" i="10"/>
  <c r="AL86" i="10"/>
  <c r="AK86" i="10"/>
  <c r="AJ86" i="10"/>
  <c r="AH86" i="10"/>
  <c r="AG86" i="10"/>
  <c r="AF86" i="10"/>
  <c r="AE86" i="10"/>
  <c r="AD86" i="10"/>
  <c r="AC86" i="10"/>
  <c r="AB86" i="10"/>
  <c r="AA86" i="10"/>
  <c r="Z86" i="10"/>
  <c r="Y86" i="10"/>
  <c r="AS85" i="10"/>
  <c r="AR85" i="10"/>
  <c r="AQ85" i="10"/>
  <c r="AP85" i="10"/>
  <c r="AO85" i="10"/>
  <c r="AN85" i="10"/>
  <c r="AM85" i="10"/>
  <c r="AL85" i="10"/>
  <c r="AK85" i="10"/>
  <c r="AJ85" i="10"/>
  <c r="AH85" i="10"/>
  <c r="AG85" i="10"/>
  <c r="AF85" i="10"/>
  <c r="AE85" i="10"/>
  <c r="AD85" i="10"/>
  <c r="AC85" i="10"/>
  <c r="AB85" i="10"/>
  <c r="AA85" i="10"/>
  <c r="Z85" i="10"/>
  <c r="Y85" i="10"/>
  <c r="AS84" i="10"/>
  <c r="AR84" i="10"/>
  <c r="AQ84" i="10"/>
  <c r="AP84" i="10"/>
  <c r="AO84" i="10"/>
  <c r="AN84" i="10"/>
  <c r="AM84" i="10"/>
  <c r="AL84" i="10"/>
  <c r="AK84" i="10"/>
  <c r="AJ84" i="10"/>
  <c r="AH84" i="10"/>
  <c r="AG84" i="10"/>
  <c r="AF84" i="10"/>
  <c r="AE84" i="10"/>
  <c r="AD84" i="10"/>
  <c r="AC84" i="10"/>
  <c r="AB84" i="10"/>
  <c r="AA84" i="10"/>
  <c r="Z84" i="10"/>
  <c r="Y84" i="10"/>
  <c r="AS83" i="10"/>
  <c r="AR83" i="10"/>
  <c r="AQ83" i="10"/>
  <c r="AP83" i="10"/>
  <c r="AO83" i="10"/>
  <c r="AN83" i="10"/>
  <c r="AM83" i="10"/>
  <c r="AL83" i="10"/>
  <c r="AK83" i="10"/>
  <c r="AJ83" i="10"/>
  <c r="AH83" i="10"/>
  <c r="AG83" i="10"/>
  <c r="AF83" i="10"/>
  <c r="AE83" i="10"/>
  <c r="AD83" i="10"/>
  <c r="AC83" i="10"/>
  <c r="AB83" i="10"/>
  <c r="AA83" i="10"/>
  <c r="Z83" i="10"/>
  <c r="Y83" i="10"/>
  <c r="AS82" i="10"/>
  <c r="AR82" i="10"/>
  <c r="AQ82" i="10"/>
  <c r="AP82" i="10"/>
  <c r="AO82" i="10"/>
  <c r="AN82" i="10"/>
  <c r="AM82" i="10"/>
  <c r="AL82" i="10"/>
  <c r="AK82" i="10"/>
  <c r="AJ82" i="10"/>
  <c r="AH82" i="10"/>
  <c r="AG82" i="10"/>
  <c r="AF82" i="10"/>
  <c r="AE82" i="10"/>
  <c r="AD82" i="10"/>
  <c r="AC82" i="10"/>
  <c r="AB82" i="10"/>
  <c r="AA82" i="10"/>
  <c r="Z82" i="10"/>
  <c r="Y82" i="10"/>
  <c r="AS81" i="10"/>
  <c r="AR81" i="10"/>
  <c r="AQ81" i="10"/>
  <c r="AP81" i="10"/>
  <c r="AO81" i="10"/>
  <c r="AN81" i="10"/>
  <c r="AM81" i="10"/>
  <c r="AL81" i="10"/>
  <c r="AK81" i="10"/>
  <c r="AJ81" i="10"/>
  <c r="AH81" i="10"/>
  <c r="AG81" i="10"/>
  <c r="AF81" i="10"/>
  <c r="AE81" i="10"/>
  <c r="AD81" i="10"/>
  <c r="AC81" i="10"/>
  <c r="AB81" i="10"/>
  <c r="AA81" i="10"/>
  <c r="Z81" i="10"/>
  <c r="Y81" i="10"/>
  <c r="AS80" i="10"/>
  <c r="AR80" i="10"/>
  <c r="AQ80" i="10"/>
  <c r="AP80" i="10"/>
  <c r="AO80" i="10"/>
  <c r="AN80" i="10"/>
  <c r="AM80" i="10"/>
  <c r="AL80" i="10"/>
  <c r="AK80" i="10"/>
  <c r="AJ80" i="10"/>
  <c r="AH80" i="10"/>
  <c r="AG80" i="10"/>
  <c r="AF80" i="10"/>
  <c r="AE80" i="10"/>
  <c r="AD80" i="10"/>
  <c r="AC80" i="10"/>
  <c r="AB80" i="10"/>
  <c r="AA80" i="10"/>
  <c r="Z80" i="10"/>
  <c r="Y80" i="10"/>
  <c r="AS79" i="10"/>
  <c r="AR79" i="10"/>
  <c r="AQ79" i="10"/>
  <c r="AP79" i="10"/>
  <c r="AO79" i="10"/>
  <c r="AN79" i="10"/>
  <c r="AM79" i="10"/>
  <c r="AL79" i="10"/>
  <c r="AK79" i="10"/>
  <c r="AJ79" i="10"/>
  <c r="AH79" i="10"/>
  <c r="AG79" i="10"/>
  <c r="AF79" i="10"/>
  <c r="AE79" i="10"/>
  <c r="AD79" i="10"/>
  <c r="AC79" i="10"/>
  <c r="AB79" i="10"/>
  <c r="AA79" i="10"/>
  <c r="Z79" i="10"/>
  <c r="Y79" i="10"/>
  <c r="AS78" i="10"/>
  <c r="AR78" i="10"/>
  <c r="AQ78" i="10"/>
  <c r="AP78" i="10"/>
  <c r="AO78" i="10"/>
  <c r="AN78" i="10"/>
  <c r="AM78" i="10"/>
  <c r="AL78" i="10"/>
  <c r="AK78" i="10"/>
  <c r="AJ78" i="10"/>
  <c r="AH78" i="10"/>
  <c r="AG78" i="10"/>
  <c r="AF78" i="10"/>
  <c r="AE78" i="10"/>
  <c r="AD78" i="10"/>
  <c r="AC78" i="10"/>
  <c r="AB78" i="10"/>
  <c r="AA78" i="10"/>
  <c r="Z78" i="10"/>
  <c r="Y78" i="10"/>
  <c r="AS76" i="10"/>
  <c r="AR76" i="10"/>
  <c r="BN76" i="10" s="1"/>
  <c r="AQ76" i="10"/>
  <c r="AP76" i="10"/>
  <c r="AO76" i="10"/>
  <c r="AN76" i="10"/>
  <c r="AM76" i="10"/>
  <c r="AL76" i="10"/>
  <c r="BH76" i="10" s="1"/>
  <c r="AK76" i="10"/>
  <c r="AJ76" i="10"/>
  <c r="AH76" i="10"/>
  <c r="AG76" i="10"/>
  <c r="AF76" i="10"/>
  <c r="AE76" i="10"/>
  <c r="BA76" i="10" s="1"/>
  <c r="BW76" i="10" s="1"/>
  <c r="AD76" i="10"/>
  <c r="AC76" i="10"/>
  <c r="AB76" i="10"/>
  <c r="AA76" i="10"/>
  <c r="Z76" i="10"/>
  <c r="Y76" i="10"/>
  <c r="AU76" i="10" s="1"/>
  <c r="BQ76" i="10" s="1"/>
  <c r="AS75" i="10"/>
  <c r="AR75" i="10"/>
  <c r="AQ75" i="10"/>
  <c r="AP75" i="10"/>
  <c r="AO75" i="10"/>
  <c r="AN75" i="10"/>
  <c r="AM75" i="10"/>
  <c r="AL75" i="10"/>
  <c r="AK75" i="10"/>
  <c r="AJ75" i="10"/>
  <c r="AH75" i="10"/>
  <c r="AG75" i="10"/>
  <c r="AF75" i="10"/>
  <c r="AE75" i="10"/>
  <c r="AD75" i="10"/>
  <c r="AC75" i="10"/>
  <c r="AB75" i="10"/>
  <c r="AA75" i="10"/>
  <c r="Z75" i="10"/>
  <c r="Y75" i="10"/>
  <c r="AS74" i="10"/>
  <c r="AR74" i="10"/>
  <c r="AQ74" i="10"/>
  <c r="AP74" i="10"/>
  <c r="BL74" i="10" s="1"/>
  <c r="AO74" i="10"/>
  <c r="AN74" i="10"/>
  <c r="AM74" i="10"/>
  <c r="AL74" i="10"/>
  <c r="AK74" i="10"/>
  <c r="AJ74" i="10"/>
  <c r="BF74" i="10" s="1"/>
  <c r="AH74" i="10"/>
  <c r="AG74" i="10"/>
  <c r="AF74" i="10"/>
  <c r="AE74" i="10"/>
  <c r="AD74" i="10"/>
  <c r="AC74" i="10"/>
  <c r="AY74" i="10" s="1"/>
  <c r="BU74" i="10" s="1"/>
  <c r="AB74" i="10"/>
  <c r="AA74" i="10"/>
  <c r="Z74" i="10"/>
  <c r="Y74" i="10"/>
  <c r="AS73" i="10"/>
  <c r="AR73" i="10"/>
  <c r="BN73" i="10" s="1"/>
  <c r="AQ73" i="10"/>
  <c r="AP73" i="10"/>
  <c r="AO73" i="10"/>
  <c r="AN73" i="10"/>
  <c r="AM73" i="10"/>
  <c r="AL73" i="10"/>
  <c r="BH73" i="10" s="1"/>
  <c r="AK73" i="10"/>
  <c r="AJ73" i="10"/>
  <c r="AH73" i="10"/>
  <c r="AG73" i="10"/>
  <c r="AF73" i="10"/>
  <c r="AE73" i="10"/>
  <c r="BA73" i="10" s="1"/>
  <c r="BW73" i="10" s="1"/>
  <c r="AD73" i="10"/>
  <c r="AC73" i="10"/>
  <c r="AB73" i="10"/>
  <c r="AA73" i="10"/>
  <c r="Z73" i="10"/>
  <c r="Y73" i="10"/>
  <c r="AU73" i="10" s="1"/>
  <c r="BQ73" i="10" s="1"/>
  <c r="AS72" i="10"/>
  <c r="AR72" i="10"/>
  <c r="AQ72" i="10"/>
  <c r="AP72" i="10"/>
  <c r="AO72" i="10"/>
  <c r="AN72" i="10"/>
  <c r="AM72" i="10"/>
  <c r="AL72" i="10"/>
  <c r="AK72" i="10"/>
  <c r="AJ72" i="10"/>
  <c r="AH72" i="10"/>
  <c r="AG72" i="10"/>
  <c r="AF72" i="10"/>
  <c r="AE72" i="10"/>
  <c r="AD72" i="10"/>
  <c r="AC72" i="10"/>
  <c r="AB72" i="10"/>
  <c r="AA72" i="10"/>
  <c r="Z72" i="10"/>
  <c r="Y72" i="10"/>
  <c r="AS71" i="10"/>
  <c r="AR71" i="10"/>
  <c r="AQ71" i="10"/>
  <c r="AP71" i="10"/>
  <c r="BL71" i="10" s="1"/>
  <c r="AO71" i="10"/>
  <c r="AN71" i="10"/>
  <c r="AM71" i="10"/>
  <c r="AL71" i="10"/>
  <c r="AK71" i="10"/>
  <c r="AJ71" i="10"/>
  <c r="BF71" i="10" s="1"/>
  <c r="AH71" i="10"/>
  <c r="AG71" i="10"/>
  <c r="AF71" i="10"/>
  <c r="AE71" i="10"/>
  <c r="AD71" i="10"/>
  <c r="AC71" i="10"/>
  <c r="AY71" i="10" s="1"/>
  <c r="BU71" i="10" s="1"/>
  <c r="AB71" i="10"/>
  <c r="AA71" i="10"/>
  <c r="Z71" i="10"/>
  <c r="Y71" i="10"/>
  <c r="AS70" i="10"/>
  <c r="BO70" i="10" s="1"/>
  <c r="AR70" i="10"/>
  <c r="BN70" i="10" s="1"/>
  <c r="AQ70" i="10"/>
  <c r="AP70" i="10"/>
  <c r="AO70" i="10"/>
  <c r="AN70" i="10"/>
  <c r="AM70" i="10"/>
  <c r="BI70" i="10" s="1"/>
  <c r="AL70" i="10"/>
  <c r="BH70" i="10" s="1"/>
  <c r="AK70" i="10"/>
  <c r="AJ70" i="10"/>
  <c r="AH70" i="10"/>
  <c r="AG70" i="10"/>
  <c r="AF70" i="10"/>
  <c r="BB70" i="10" s="1"/>
  <c r="BX70" i="10" s="1"/>
  <c r="AE70" i="10"/>
  <c r="BA70" i="10" s="1"/>
  <c r="BW70" i="10" s="1"/>
  <c r="AD70" i="10"/>
  <c r="AC70" i="10"/>
  <c r="AB70" i="10"/>
  <c r="AA70" i="10"/>
  <c r="Z70" i="10"/>
  <c r="AV70" i="10" s="1"/>
  <c r="BR70" i="10" s="1"/>
  <c r="Y70" i="10"/>
  <c r="AU70" i="10" s="1"/>
  <c r="BQ70" i="10" s="1"/>
  <c r="AS69" i="10"/>
  <c r="BO69" i="10" s="1"/>
  <c r="AR69" i="10"/>
  <c r="BN69" i="10" s="1"/>
  <c r="AQ69" i="10"/>
  <c r="BM69" i="10" s="1"/>
  <c r="AP69" i="10"/>
  <c r="BL69" i="10" s="1"/>
  <c r="AO69" i="10"/>
  <c r="BK69" i="10" s="1"/>
  <c r="AN69" i="10"/>
  <c r="BJ69" i="10" s="1"/>
  <c r="AM69" i="10"/>
  <c r="BI69" i="10" s="1"/>
  <c r="AL69" i="10"/>
  <c r="BH69" i="10" s="1"/>
  <c r="AK69" i="10"/>
  <c r="BG69" i="10" s="1"/>
  <c r="AJ69" i="10"/>
  <c r="BF69" i="10" s="1"/>
  <c r="AH69" i="10"/>
  <c r="AG69" i="10"/>
  <c r="BC69" i="10" s="1"/>
  <c r="BY69" i="10" s="1"/>
  <c r="AF69" i="10"/>
  <c r="BB69" i="10" s="1"/>
  <c r="AE69" i="10"/>
  <c r="BA69" i="10" s="1"/>
  <c r="BW69" i="10" s="1"/>
  <c r="AD69" i="10"/>
  <c r="AZ69" i="10" s="1"/>
  <c r="BV69" i="10" s="1"/>
  <c r="AC69" i="10"/>
  <c r="AY69" i="10" s="1"/>
  <c r="BU69" i="10" s="1"/>
  <c r="AB69" i="10"/>
  <c r="AX69" i="10" s="1"/>
  <c r="BT69" i="10" s="1"/>
  <c r="AA69" i="10"/>
  <c r="AW69" i="10" s="1"/>
  <c r="BS69" i="10" s="1"/>
  <c r="Z69" i="10"/>
  <c r="AV69" i="10" s="1"/>
  <c r="BR69" i="10" s="1"/>
  <c r="Y69" i="10"/>
  <c r="AU69" i="10" s="1"/>
  <c r="BQ69" i="10" s="1"/>
  <c r="AS67" i="10"/>
  <c r="AR67" i="10"/>
  <c r="AQ67" i="10"/>
  <c r="AP67" i="10"/>
  <c r="BL67" i="10" s="1"/>
  <c r="AO67" i="10"/>
  <c r="AN67" i="10"/>
  <c r="AM67" i="10"/>
  <c r="BI67" i="10" s="1"/>
  <c r="AL67" i="10"/>
  <c r="AK67" i="10"/>
  <c r="AJ67" i="10"/>
  <c r="BF67" i="10" s="1"/>
  <c r="AH67" i="10"/>
  <c r="AG67" i="10"/>
  <c r="AF67" i="10"/>
  <c r="AE67" i="10"/>
  <c r="AD67" i="10"/>
  <c r="AC67" i="10"/>
  <c r="AY67" i="10" s="1"/>
  <c r="BU67" i="10" s="1"/>
  <c r="AB67" i="10"/>
  <c r="AA67" i="10"/>
  <c r="Z67" i="10"/>
  <c r="Y67" i="10"/>
  <c r="AS66" i="10"/>
  <c r="AR66" i="10"/>
  <c r="AQ66" i="10"/>
  <c r="AP66" i="10"/>
  <c r="AO66" i="10"/>
  <c r="AN66" i="10"/>
  <c r="AM66" i="10"/>
  <c r="AL66" i="10"/>
  <c r="AK66" i="10"/>
  <c r="AJ66" i="10"/>
  <c r="AH66" i="10"/>
  <c r="AG66" i="10"/>
  <c r="AF66" i="10"/>
  <c r="AE66" i="10"/>
  <c r="AD66" i="10"/>
  <c r="AC66" i="10"/>
  <c r="AB66" i="10"/>
  <c r="AA66" i="10"/>
  <c r="Z66" i="10"/>
  <c r="Y66" i="10"/>
  <c r="AS65" i="10"/>
  <c r="AR65" i="10"/>
  <c r="AQ65" i="10"/>
  <c r="AP65" i="10"/>
  <c r="AO65" i="10"/>
  <c r="AN65" i="10"/>
  <c r="BJ65" i="10" s="1"/>
  <c r="AM65" i="10"/>
  <c r="AL65" i="10"/>
  <c r="AK65" i="10"/>
  <c r="AJ65" i="10"/>
  <c r="AH65" i="10"/>
  <c r="AG65" i="10"/>
  <c r="BC65" i="10" s="1"/>
  <c r="BY65" i="10" s="1"/>
  <c r="AF65" i="10"/>
  <c r="AE65" i="10"/>
  <c r="AD65" i="10"/>
  <c r="AC65" i="10"/>
  <c r="AB65" i="10"/>
  <c r="AA65" i="10"/>
  <c r="AW65" i="10" s="1"/>
  <c r="BS65" i="10" s="1"/>
  <c r="Z65" i="10"/>
  <c r="Y65" i="10"/>
  <c r="AS64" i="10"/>
  <c r="AR64" i="10"/>
  <c r="AQ64" i="10"/>
  <c r="AP64" i="10"/>
  <c r="BL64" i="10" s="1"/>
  <c r="AO64" i="10"/>
  <c r="AN64" i="10"/>
  <c r="AM64" i="10"/>
  <c r="AL64" i="10"/>
  <c r="AK64" i="10"/>
  <c r="AJ64" i="10"/>
  <c r="BF64" i="10" s="1"/>
  <c r="AH64" i="10"/>
  <c r="AG64" i="10"/>
  <c r="AF64" i="10"/>
  <c r="AE64" i="10"/>
  <c r="AD64" i="10"/>
  <c r="AC64" i="10"/>
  <c r="AY64" i="10" s="1"/>
  <c r="BU64" i="10" s="1"/>
  <c r="AB64" i="10"/>
  <c r="AA64" i="10"/>
  <c r="Z64" i="10"/>
  <c r="Y64" i="10"/>
  <c r="AS63" i="10"/>
  <c r="AR63" i="10"/>
  <c r="AQ63" i="10"/>
  <c r="AP63" i="10"/>
  <c r="AO63" i="10"/>
  <c r="AN63" i="10"/>
  <c r="AM63" i="10"/>
  <c r="AL63" i="10"/>
  <c r="AK63" i="10"/>
  <c r="AJ63" i="10"/>
  <c r="AH63" i="10"/>
  <c r="AG63" i="10"/>
  <c r="AF63" i="10"/>
  <c r="AE63" i="10"/>
  <c r="AD63" i="10"/>
  <c r="AC63" i="10"/>
  <c r="AB63" i="10"/>
  <c r="AA63" i="10"/>
  <c r="Z63" i="10"/>
  <c r="Y63" i="10"/>
  <c r="AS62" i="10"/>
  <c r="AR62" i="10"/>
  <c r="AQ62" i="10"/>
  <c r="AP62" i="10"/>
  <c r="AO62" i="10"/>
  <c r="AN62" i="10"/>
  <c r="BJ62" i="10" s="1"/>
  <c r="AM62" i="10"/>
  <c r="AL62" i="10"/>
  <c r="AK62" i="10"/>
  <c r="AJ62" i="10"/>
  <c r="AH62" i="10"/>
  <c r="AG62" i="10"/>
  <c r="BC62" i="10" s="1"/>
  <c r="BY62" i="10" s="1"/>
  <c r="AF62" i="10"/>
  <c r="AE62" i="10"/>
  <c r="AD62" i="10"/>
  <c r="AC62" i="10"/>
  <c r="AB62" i="10"/>
  <c r="AA62" i="10"/>
  <c r="AW62" i="10" s="1"/>
  <c r="BS62" i="10" s="1"/>
  <c r="Z62" i="10"/>
  <c r="Y62" i="10"/>
  <c r="AS61" i="10"/>
  <c r="AR61" i="10"/>
  <c r="AQ61" i="10"/>
  <c r="BM61" i="10" s="1"/>
  <c r="AP61" i="10"/>
  <c r="BL61" i="10" s="1"/>
  <c r="AO61" i="10"/>
  <c r="AN61" i="10"/>
  <c r="AM61" i="10"/>
  <c r="AL61" i="10"/>
  <c r="AK61" i="10"/>
  <c r="BG61" i="10" s="1"/>
  <c r="AJ61" i="10"/>
  <c r="BF61" i="10" s="1"/>
  <c r="AH61" i="10"/>
  <c r="AG61" i="10"/>
  <c r="AF61" i="10"/>
  <c r="AE61" i="10"/>
  <c r="AD61" i="10"/>
  <c r="AZ61" i="10" s="1"/>
  <c r="BV61" i="10" s="1"/>
  <c r="AC61" i="10"/>
  <c r="AY61" i="10" s="1"/>
  <c r="BU61" i="10" s="1"/>
  <c r="AB61" i="10"/>
  <c r="AA61" i="10"/>
  <c r="Z61" i="10"/>
  <c r="Y61" i="10"/>
  <c r="AS60" i="10"/>
  <c r="BO60" i="10" s="1"/>
  <c r="AR60" i="10"/>
  <c r="BN60" i="10" s="1"/>
  <c r="AQ60" i="10"/>
  <c r="BM60" i="10" s="1"/>
  <c r="AP60" i="10"/>
  <c r="BL60" i="10" s="1"/>
  <c r="AO60" i="10"/>
  <c r="BK60" i="10" s="1"/>
  <c r="AN60" i="10"/>
  <c r="BJ60" i="10" s="1"/>
  <c r="AM60" i="10"/>
  <c r="BI60" i="10" s="1"/>
  <c r="AL60" i="10"/>
  <c r="BH60" i="10" s="1"/>
  <c r="AK60" i="10"/>
  <c r="BG60" i="10" s="1"/>
  <c r="AJ60" i="10"/>
  <c r="BF60" i="10" s="1"/>
  <c r="AH60" i="10"/>
  <c r="AG60" i="10"/>
  <c r="BC60" i="10" s="1"/>
  <c r="BY60" i="10" s="1"/>
  <c r="AF60" i="10"/>
  <c r="BB60" i="10" s="1"/>
  <c r="BX60" i="10" s="1"/>
  <c r="AE60" i="10"/>
  <c r="BA60" i="10" s="1"/>
  <c r="BW60" i="10" s="1"/>
  <c r="AD60" i="10"/>
  <c r="AZ60" i="10" s="1"/>
  <c r="BV60" i="10" s="1"/>
  <c r="AC60" i="10"/>
  <c r="AY60" i="10" s="1"/>
  <c r="BU60" i="10" s="1"/>
  <c r="AB60" i="10"/>
  <c r="AX60" i="10" s="1"/>
  <c r="BT60" i="10" s="1"/>
  <c r="AA60" i="10"/>
  <c r="AW60" i="10" s="1"/>
  <c r="BS60" i="10" s="1"/>
  <c r="Z60" i="10"/>
  <c r="AV60" i="10" s="1"/>
  <c r="BR60" i="10" s="1"/>
  <c r="Y60" i="10"/>
  <c r="AU60" i="10" s="1"/>
  <c r="BQ60" i="10" s="1"/>
  <c r="AS58" i="10"/>
  <c r="AR58" i="10"/>
  <c r="AQ58" i="10"/>
  <c r="AP58" i="10"/>
  <c r="AO58" i="10"/>
  <c r="AN58" i="10"/>
  <c r="BJ58" i="10" s="1"/>
  <c r="AM58" i="10"/>
  <c r="AL58" i="10"/>
  <c r="AK58" i="10"/>
  <c r="AJ58" i="10"/>
  <c r="AH58" i="10"/>
  <c r="AG58" i="10"/>
  <c r="BC58" i="10" s="1"/>
  <c r="BY58" i="10" s="1"/>
  <c r="AF58" i="10"/>
  <c r="AE58" i="10"/>
  <c r="AD58" i="10"/>
  <c r="AC58" i="10"/>
  <c r="AB58" i="10"/>
  <c r="AA58" i="10"/>
  <c r="AW58" i="10" s="1"/>
  <c r="BS58" i="10" s="1"/>
  <c r="Z58" i="10"/>
  <c r="Y58" i="10"/>
  <c r="AS57" i="10"/>
  <c r="AR57" i="10"/>
  <c r="AQ57" i="10"/>
  <c r="AP57" i="10"/>
  <c r="AO57" i="10"/>
  <c r="AN57" i="10"/>
  <c r="AM57" i="10"/>
  <c r="AL57" i="10"/>
  <c r="AK57" i="10"/>
  <c r="AJ57" i="10"/>
  <c r="AH57" i="10"/>
  <c r="AG57" i="10"/>
  <c r="AF57" i="10"/>
  <c r="AE57" i="10"/>
  <c r="AD57" i="10"/>
  <c r="AC57" i="10"/>
  <c r="AB57" i="10"/>
  <c r="AA57" i="10"/>
  <c r="Z57" i="10"/>
  <c r="Y57" i="10"/>
  <c r="AS56" i="10"/>
  <c r="AR56" i="10"/>
  <c r="BN56" i="10" s="1"/>
  <c r="AQ56" i="10"/>
  <c r="AP56" i="10"/>
  <c r="AO56" i="10"/>
  <c r="AN56" i="10"/>
  <c r="AM56" i="10"/>
  <c r="AL56" i="10"/>
  <c r="BH56" i="10" s="1"/>
  <c r="AK56" i="10"/>
  <c r="AJ56" i="10"/>
  <c r="AH56" i="10"/>
  <c r="AG56" i="10"/>
  <c r="AF56" i="10"/>
  <c r="AE56" i="10"/>
  <c r="BA56" i="10" s="1"/>
  <c r="BW56" i="10" s="1"/>
  <c r="AD56" i="10"/>
  <c r="AC56" i="10"/>
  <c r="AB56" i="10"/>
  <c r="AA56" i="10"/>
  <c r="Z56" i="10"/>
  <c r="Y56" i="10"/>
  <c r="AU56" i="10" s="1"/>
  <c r="BQ56" i="10" s="1"/>
  <c r="AS55" i="10"/>
  <c r="AR55" i="10"/>
  <c r="AQ55" i="10"/>
  <c r="AP55" i="10"/>
  <c r="AO55" i="10"/>
  <c r="AN55" i="10"/>
  <c r="BJ55" i="10" s="1"/>
  <c r="AM55" i="10"/>
  <c r="AL55" i="10"/>
  <c r="AK55" i="10"/>
  <c r="AJ55" i="10"/>
  <c r="AH55" i="10"/>
  <c r="AG55" i="10"/>
  <c r="BC55" i="10" s="1"/>
  <c r="BY55" i="10" s="1"/>
  <c r="AF55" i="10"/>
  <c r="AE55" i="10"/>
  <c r="AD55" i="10"/>
  <c r="AC55" i="10"/>
  <c r="AB55" i="10"/>
  <c r="AA55" i="10"/>
  <c r="AW55" i="10" s="1"/>
  <c r="BS55" i="10" s="1"/>
  <c r="Z55" i="10"/>
  <c r="Y55" i="10"/>
  <c r="AS54" i="10"/>
  <c r="AR54" i="10"/>
  <c r="AQ54" i="10"/>
  <c r="AP54" i="10"/>
  <c r="AO54" i="10"/>
  <c r="AN54" i="10"/>
  <c r="AM54" i="10"/>
  <c r="AL54" i="10"/>
  <c r="AK54" i="10"/>
  <c r="AJ54" i="10"/>
  <c r="AH54" i="10"/>
  <c r="AG54" i="10"/>
  <c r="AF54" i="10"/>
  <c r="AE54" i="10"/>
  <c r="AD54" i="10"/>
  <c r="AC54" i="10"/>
  <c r="AB54" i="10"/>
  <c r="AA54" i="10"/>
  <c r="Z54" i="10"/>
  <c r="Y54" i="10"/>
  <c r="AS53" i="10"/>
  <c r="AR53" i="10"/>
  <c r="BN53" i="10" s="1"/>
  <c r="AQ53" i="10"/>
  <c r="AP53" i="10"/>
  <c r="AO53" i="10"/>
  <c r="AN53" i="10"/>
  <c r="AM53" i="10"/>
  <c r="AL53" i="10"/>
  <c r="BH53" i="10" s="1"/>
  <c r="AK53" i="10"/>
  <c r="AJ53" i="10"/>
  <c r="AH53" i="10"/>
  <c r="AG53" i="10"/>
  <c r="AF53" i="10"/>
  <c r="AE53" i="10"/>
  <c r="BA53" i="10" s="1"/>
  <c r="BW53" i="10" s="1"/>
  <c r="AD53" i="10"/>
  <c r="AC53" i="10"/>
  <c r="AB53" i="10"/>
  <c r="AA53" i="10"/>
  <c r="Z53" i="10"/>
  <c r="Y53" i="10"/>
  <c r="AU53" i="10" s="1"/>
  <c r="BQ53" i="10" s="1"/>
  <c r="AS52" i="10"/>
  <c r="AR52" i="10"/>
  <c r="AQ52" i="10"/>
  <c r="AP52" i="10"/>
  <c r="AO52" i="10"/>
  <c r="AN52" i="10"/>
  <c r="BJ52" i="10" s="1"/>
  <c r="AM52" i="10"/>
  <c r="AL52" i="10"/>
  <c r="AK52" i="10"/>
  <c r="AJ52" i="10"/>
  <c r="AH52" i="10"/>
  <c r="AG52" i="10"/>
  <c r="BC52" i="10" s="1"/>
  <c r="BY52" i="10" s="1"/>
  <c r="AF52" i="10"/>
  <c r="AE52" i="10"/>
  <c r="AD52" i="10"/>
  <c r="AC52" i="10"/>
  <c r="AB52" i="10"/>
  <c r="AA52" i="10"/>
  <c r="AW52" i="10" s="1"/>
  <c r="BS52" i="10" s="1"/>
  <c r="Z52" i="10"/>
  <c r="Y52" i="10"/>
  <c r="AS51" i="10"/>
  <c r="BO51" i="10" s="1"/>
  <c r="AR51" i="10"/>
  <c r="BN51" i="10" s="1"/>
  <c r="AQ51" i="10"/>
  <c r="BM51" i="10" s="1"/>
  <c r="AP51" i="10"/>
  <c r="BL51" i="10" s="1"/>
  <c r="AO51" i="10"/>
  <c r="BK51" i="10" s="1"/>
  <c r="AN51" i="10"/>
  <c r="BJ51" i="10" s="1"/>
  <c r="AM51" i="10"/>
  <c r="BI51" i="10" s="1"/>
  <c r="AL51" i="10"/>
  <c r="BH51" i="10" s="1"/>
  <c r="AK51" i="10"/>
  <c r="BG51" i="10" s="1"/>
  <c r="AJ51" i="10"/>
  <c r="BF51" i="10" s="1"/>
  <c r="AH51" i="10"/>
  <c r="AG51" i="10"/>
  <c r="BC51" i="10" s="1"/>
  <c r="BY51" i="10" s="1"/>
  <c r="AF51" i="10"/>
  <c r="BB51" i="10" s="1"/>
  <c r="BX51" i="10" s="1"/>
  <c r="AE51" i="10"/>
  <c r="BA51" i="10" s="1"/>
  <c r="BW51" i="10" s="1"/>
  <c r="AD51" i="10"/>
  <c r="AZ51" i="10" s="1"/>
  <c r="BV51" i="10" s="1"/>
  <c r="AC51" i="10"/>
  <c r="AY51" i="10" s="1"/>
  <c r="BU51" i="10" s="1"/>
  <c r="AB51" i="10"/>
  <c r="AX51" i="10" s="1"/>
  <c r="BT51" i="10" s="1"/>
  <c r="AA51" i="10"/>
  <c r="AW51" i="10" s="1"/>
  <c r="BS51" i="10" s="1"/>
  <c r="Z51" i="10"/>
  <c r="AV51" i="10" s="1"/>
  <c r="BR51" i="10" s="1"/>
  <c r="Y51" i="10"/>
  <c r="AU51" i="10" s="1"/>
  <c r="BQ51" i="10" s="1"/>
  <c r="AS49" i="10"/>
  <c r="AR49" i="10"/>
  <c r="BN49" i="10" s="1"/>
  <c r="AQ49" i="10"/>
  <c r="AP49" i="10"/>
  <c r="AO49" i="10"/>
  <c r="AN49" i="10"/>
  <c r="AM49" i="10"/>
  <c r="AL49" i="10"/>
  <c r="BH49" i="10" s="1"/>
  <c r="AK49" i="10"/>
  <c r="AJ49" i="10"/>
  <c r="AH49" i="10"/>
  <c r="AG49" i="10"/>
  <c r="AF49" i="10"/>
  <c r="AE49" i="10"/>
  <c r="BA49" i="10" s="1"/>
  <c r="BW49" i="10" s="1"/>
  <c r="AD49" i="10"/>
  <c r="AC49" i="10"/>
  <c r="AB49" i="10"/>
  <c r="AA49" i="10"/>
  <c r="Z49" i="10"/>
  <c r="Y49" i="10"/>
  <c r="AU49" i="10" s="1"/>
  <c r="BQ49" i="10" s="1"/>
  <c r="AS48" i="10"/>
  <c r="AR48" i="10"/>
  <c r="AQ48" i="10"/>
  <c r="AP48" i="10"/>
  <c r="AO48" i="10"/>
  <c r="AN48" i="10"/>
  <c r="AM48" i="10"/>
  <c r="AL48" i="10"/>
  <c r="AK48" i="10"/>
  <c r="AJ48" i="10"/>
  <c r="AH48" i="10"/>
  <c r="AG48" i="10"/>
  <c r="AF48" i="10"/>
  <c r="AE48" i="10"/>
  <c r="AD48" i="10"/>
  <c r="AC48" i="10"/>
  <c r="AB48" i="10"/>
  <c r="AA48" i="10"/>
  <c r="Z48" i="10"/>
  <c r="Y48" i="10"/>
  <c r="AS47" i="10"/>
  <c r="AR47" i="10"/>
  <c r="AQ47" i="10"/>
  <c r="AP47" i="10"/>
  <c r="BL47" i="10" s="1"/>
  <c r="AO47" i="10"/>
  <c r="AN47" i="10"/>
  <c r="AM47" i="10"/>
  <c r="AL47" i="10"/>
  <c r="AK47" i="10"/>
  <c r="AJ47" i="10"/>
  <c r="BF47" i="10" s="1"/>
  <c r="AH47" i="10"/>
  <c r="AG47" i="10"/>
  <c r="AF47" i="10"/>
  <c r="AE47" i="10"/>
  <c r="AD47" i="10"/>
  <c r="AC47" i="10"/>
  <c r="AY47" i="10" s="1"/>
  <c r="BU47" i="10" s="1"/>
  <c r="AB47" i="10"/>
  <c r="AA47" i="10"/>
  <c r="Z47" i="10"/>
  <c r="Y47" i="10"/>
  <c r="AS46" i="10"/>
  <c r="AR46" i="10"/>
  <c r="BN46" i="10" s="1"/>
  <c r="AQ46" i="10"/>
  <c r="AP46" i="10"/>
  <c r="AO46" i="10"/>
  <c r="AN46" i="10"/>
  <c r="AM46" i="10"/>
  <c r="AL46" i="10"/>
  <c r="BH46" i="10" s="1"/>
  <c r="AK46" i="10"/>
  <c r="AJ46" i="10"/>
  <c r="AH46" i="10"/>
  <c r="AG46" i="10"/>
  <c r="AF46" i="10"/>
  <c r="AE46" i="10"/>
  <c r="BA46" i="10" s="1"/>
  <c r="BW46" i="10" s="1"/>
  <c r="AD46" i="10"/>
  <c r="AC46" i="10"/>
  <c r="AB46" i="10"/>
  <c r="AA46" i="10"/>
  <c r="Z46" i="10"/>
  <c r="Y46" i="10"/>
  <c r="AU46" i="10" s="1"/>
  <c r="BQ46" i="10" s="1"/>
  <c r="AS45" i="10"/>
  <c r="AR45" i="10"/>
  <c r="AQ45" i="10"/>
  <c r="AP45" i="10"/>
  <c r="AO45" i="10"/>
  <c r="AN45" i="10"/>
  <c r="AM45" i="10"/>
  <c r="AL45" i="10"/>
  <c r="AK45" i="10"/>
  <c r="AJ45" i="10"/>
  <c r="AH45" i="10"/>
  <c r="AG45" i="10"/>
  <c r="AF45" i="10"/>
  <c r="AE45" i="10"/>
  <c r="AD45" i="10"/>
  <c r="AC45" i="10"/>
  <c r="AB45" i="10"/>
  <c r="AA45" i="10"/>
  <c r="Z45" i="10"/>
  <c r="Y45" i="10"/>
  <c r="AS44" i="10"/>
  <c r="AR44" i="10"/>
  <c r="AQ44" i="10"/>
  <c r="AP44" i="10"/>
  <c r="BL44" i="10" s="1"/>
  <c r="AO44" i="10"/>
  <c r="AN44" i="10"/>
  <c r="AM44" i="10"/>
  <c r="AL44" i="10"/>
  <c r="AK44" i="10"/>
  <c r="AJ44" i="10"/>
  <c r="BF44" i="10" s="1"/>
  <c r="AH44" i="10"/>
  <c r="AG44" i="10"/>
  <c r="AF44" i="10"/>
  <c r="AE44" i="10"/>
  <c r="AD44" i="10"/>
  <c r="AC44" i="10"/>
  <c r="AY44" i="10" s="1"/>
  <c r="BU44" i="10" s="1"/>
  <c r="AB44" i="10"/>
  <c r="AA44" i="10"/>
  <c r="Z44" i="10"/>
  <c r="Y44" i="10"/>
  <c r="AS43" i="10"/>
  <c r="AR43" i="10"/>
  <c r="BN43" i="10" s="1"/>
  <c r="AQ43" i="10"/>
  <c r="AP43" i="10"/>
  <c r="AO43" i="10"/>
  <c r="AN43" i="10"/>
  <c r="AM43" i="10"/>
  <c r="AL43" i="10"/>
  <c r="BH43" i="10" s="1"/>
  <c r="AK43" i="10"/>
  <c r="AJ43" i="10"/>
  <c r="AH43" i="10"/>
  <c r="AG43" i="10"/>
  <c r="AF43" i="10"/>
  <c r="AE43" i="10"/>
  <c r="BA43" i="10" s="1"/>
  <c r="BW43" i="10" s="1"/>
  <c r="AD43" i="10"/>
  <c r="AC43" i="10"/>
  <c r="AB43" i="10"/>
  <c r="AA43" i="10"/>
  <c r="Z43" i="10"/>
  <c r="Y43" i="10"/>
  <c r="AU43" i="10" s="1"/>
  <c r="BQ43" i="10" s="1"/>
  <c r="AS42" i="10"/>
  <c r="BO42" i="10" s="1"/>
  <c r="AR42" i="10"/>
  <c r="BN42" i="10" s="1"/>
  <c r="AQ42" i="10"/>
  <c r="BM42" i="10" s="1"/>
  <c r="AP42" i="10"/>
  <c r="BL42" i="10" s="1"/>
  <c r="AO42" i="10"/>
  <c r="BK42" i="10" s="1"/>
  <c r="AN42" i="10"/>
  <c r="BJ42" i="10" s="1"/>
  <c r="AM42" i="10"/>
  <c r="BI42" i="10" s="1"/>
  <c r="AL42" i="10"/>
  <c r="BH42" i="10" s="1"/>
  <c r="AK42" i="10"/>
  <c r="BG42" i="10" s="1"/>
  <c r="AJ42" i="10"/>
  <c r="BF42" i="10" s="1"/>
  <c r="AH42" i="10"/>
  <c r="AG42" i="10"/>
  <c r="BC42" i="10" s="1"/>
  <c r="BY42" i="10" s="1"/>
  <c r="AF42" i="10"/>
  <c r="BB42" i="10" s="1"/>
  <c r="BX42" i="10" s="1"/>
  <c r="AE42" i="10"/>
  <c r="BA42" i="10" s="1"/>
  <c r="BW42" i="10" s="1"/>
  <c r="AD42" i="10"/>
  <c r="AZ42" i="10" s="1"/>
  <c r="BV42" i="10" s="1"/>
  <c r="AC42" i="10"/>
  <c r="AY42" i="10" s="1"/>
  <c r="BU42" i="10" s="1"/>
  <c r="AB42" i="10"/>
  <c r="AX42" i="10" s="1"/>
  <c r="BT42" i="10" s="1"/>
  <c r="AA42" i="10"/>
  <c r="AW42" i="10" s="1"/>
  <c r="BS42" i="10" s="1"/>
  <c r="Z42" i="10"/>
  <c r="AV42" i="10" s="1"/>
  <c r="BR42" i="10" s="1"/>
  <c r="Y42" i="10"/>
  <c r="AU42" i="10" s="1"/>
  <c r="BQ42" i="10" s="1"/>
  <c r="AS40" i="10"/>
  <c r="AR40" i="10"/>
  <c r="AQ40" i="10"/>
  <c r="AP40" i="10"/>
  <c r="BL40" i="10" s="1"/>
  <c r="AO40" i="10"/>
  <c r="AN40" i="10"/>
  <c r="AM40" i="10"/>
  <c r="AL40" i="10"/>
  <c r="AK40" i="10"/>
  <c r="AJ40" i="10"/>
  <c r="BF40" i="10" s="1"/>
  <c r="AH40" i="10"/>
  <c r="AG40" i="10"/>
  <c r="AF40" i="10"/>
  <c r="AE40" i="10"/>
  <c r="AD40" i="10"/>
  <c r="AC40" i="10"/>
  <c r="AY40" i="10" s="1"/>
  <c r="BU40" i="10" s="1"/>
  <c r="AB40" i="10"/>
  <c r="AA40" i="10"/>
  <c r="Z40" i="10"/>
  <c r="Y40" i="10"/>
  <c r="AS39" i="10"/>
  <c r="AR39" i="10"/>
  <c r="AQ39" i="10"/>
  <c r="AP39" i="10"/>
  <c r="AO39" i="10"/>
  <c r="AN39" i="10"/>
  <c r="AM39" i="10"/>
  <c r="AL39" i="10"/>
  <c r="AK39" i="10"/>
  <c r="AJ39" i="10"/>
  <c r="AH39" i="10"/>
  <c r="AG39" i="10"/>
  <c r="AF39" i="10"/>
  <c r="AE39" i="10"/>
  <c r="AD39" i="10"/>
  <c r="AC39" i="10"/>
  <c r="AB39" i="10"/>
  <c r="AA39" i="10"/>
  <c r="Z39" i="10"/>
  <c r="Y39" i="10"/>
  <c r="AS38" i="10"/>
  <c r="AR38" i="10"/>
  <c r="AQ38" i="10"/>
  <c r="AP38" i="10"/>
  <c r="AO38" i="10"/>
  <c r="AN38" i="10"/>
  <c r="BJ38" i="10" s="1"/>
  <c r="AM38" i="10"/>
  <c r="AL38" i="10"/>
  <c r="AK38" i="10"/>
  <c r="AJ38" i="10"/>
  <c r="AH38" i="10"/>
  <c r="AG38" i="10"/>
  <c r="BC38" i="10" s="1"/>
  <c r="BY38" i="10" s="1"/>
  <c r="AF38" i="10"/>
  <c r="AE38" i="10"/>
  <c r="AD38" i="10"/>
  <c r="AC38" i="10"/>
  <c r="AB38" i="10"/>
  <c r="AA38" i="10"/>
  <c r="AW38" i="10" s="1"/>
  <c r="BS38" i="10" s="1"/>
  <c r="Z38" i="10"/>
  <c r="Y38" i="10"/>
  <c r="AS37" i="10"/>
  <c r="AR37" i="10"/>
  <c r="AQ37" i="10"/>
  <c r="AP37" i="10"/>
  <c r="BL37" i="10" s="1"/>
  <c r="AO37" i="10"/>
  <c r="AN37" i="10"/>
  <c r="AM37" i="10"/>
  <c r="AL37" i="10"/>
  <c r="AK37" i="10"/>
  <c r="AJ37" i="10"/>
  <c r="BF37" i="10" s="1"/>
  <c r="AH37" i="10"/>
  <c r="AG37" i="10"/>
  <c r="AF37" i="10"/>
  <c r="AE37" i="10"/>
  <c r="AD37" i="10"/>
  <c r="AC37" i="10"/>
  <c r="AY37" i="10" s="1"/>
  <c r="BU37" i="10" s="1"/>
  <c r="AB37" i="10"/>
  <c r="AA37" i="10"/>
  <c r="Z37" i="10"/>
  <c r="Y37" i="10"/>
  <c r="AS36" i="10"/>
  <c r="AR36" i="10"/>
  <c r="AQ36" i="10"/>
  <c r="AP36" i="10"/>
  <c r="AO36" i="10"/>
  <c r="AN36" i="10"/>
  <c r="AM36" i="10"/>
  <c r="AL36" i="10"/>
  <c r="AK36" i="10"/>
  <c r="AJ36" i="10"/>
  <c r="AH36" i="10"/>
  <c r="AG36" i="10"/>
  <c r="AF36" i="10"/>
  <c r="AE36" i="10"/>
  <c r="AD36" i="10"/>
  <c r="AC36" i="10"/>
  <c r="AB36" i="10"/>
  <c r="AA36" i="10"/>
  <c r="Z36" i="10"/>
  <c r="Y36" i="10"/>
  <c r="AS35" i="10"/>
  <c r="AR35" i="10"/>
  <c r="AQ35" i="10"/>
  <c r="AP35" i="10"/>
  <c r="AO35" i="10"/>
  <c r="AN35" i="10"/>
  <c r="BJ35" i="10" s="1"/>
  <c r="AM35" i="10"/>
  <c r="AL35" i="10"/>
  <c r="AK35" i="10"/>
  <c r="AJ35" i="10"/>
  <c r="AH35" i="10"/>
  <c r="AG35" i="10"/>
  <c r="BC35" i="10" s="1"/>
  <c r="BY35" i="10" s="1"/>
  <c r="AF35" i="10"/>
  <c r="AE35" i="10"/>
  <c r="AD35" i="10"/>
  <c r="AC35" i="10"/>
  <c r="AB35" i="10"/>
  <c r="AA35" i="10"/>
  <c r="AW35" i="10" s="1"/>
  <c r="BS35" i="10" s="1"/>
  <c r="Z35" i="10"/>
  <c r="Y35" i="10"/>
  <c r="AS34" i="10"/>
  <c r="AR34" i="10"/>
  <c r="AQ34" i="10"/>
  <c r="AP34" i="10"/>
  <c r="BL34" i="10" s="1"/>
  <c r="AO34" i="10"/>
  <c r="BK34" i="10" s="1"/>
  <c r="AN34" i="10"/>
  <c r="AM34" i="10"/>
  <c r="AL34" i="10"/>
  <c r="AK34" i="10"/>
  <c r="AJ34" i="10"/>
  <c r="BF34" i="10" s="1"/>
  <c r="AH34" i="10"/>
  <c r="AG34" i="10"/>
  <c r="AF34" i="10"/>
  <c r="AE34" i="10"/>
  <c r="AD34" i="10"/>
  <c r="AC34" i="10"/>
  <c r="AY34" i="10" s="1"/>
  <c r="BU34" i="10" s="1"/>
  <c r="AB34" i="10"/>
  <c r="AX34" i="10" s="1"/>
  <c r="BT34" i="10" s="1"/>
  <c r="AA34" i="10"/>
  <c r="Z34" i="10"/>
  <c r="Y34" i="10"/>
  <c r="AS33" i="10"/>
  <c r="BO33" i="10" s="1"/>
  <c r="AR33" i="10"/>
  <c r="BN33" i="10" s="1"/>
  <c r="AQ33" i="10"/>
  <c r="BM33" i="10" s="1"/>
  <c r="AP33" i="10"/>
  <c r="BL33" i="10" s="1"/>
  <c r="AO33" i="10"/>
  <c r="BK33" i="10" s="1"/>
  <c r="AN33" i="10"/>
  <c r="BJ33" i="10" s="1"/>
  <c r="AM33" i="10"/>
  <c r="BI33" i="10" s="1"/>
  <c r="AL33" i="10"/>
  <c r="BH33" i="10" s="1"/>
  <c r="AK33" i="10"/>
  <c r="BG33" i="10" s="1"/>
  <c r="AJ33" i="10"/>
  <c r="BF33" i="10" s="1"/>
  <c r="AH33" i="10"/>
  <c r="AG33" i="10"/>
  <c r="BC33" i="10" s="1"/>
  <c r="BY33" i="10" s="1"/>
  <c r="AF33" i="10"/>
  <c r="BB33" i="10" s="1"/>
  <c r="AE33" i="10"/>
  <c r="BA33" i="10" s="1"/>
  <c r="BW33" i="10" s="1"/>
  <c r="AD33" i="10"/>
  <c r="AZ33" i="10" s="1"/>
  <c r="BV33" i="10" s="1"/>
  <c r="AC33" i="10"/>
  <c r="AY33" i="10" s="1"/>
  <c r="BU33" i="10" s="1"/>
  <c r="AB33" i="10"/>
  <c r="AX33" i="10" s="1"/>
  <c r="BT33" i="10" s="1"/>
  <c r="AA33" i="10"/>
  <c r="AW33" i="10" s="1"/>
  <c r="BS33" i="10" s="1"/>
  <c r="Z33" i="10"/>
  <c r="AV33" i="10" s="1"/>
  <c r="BR33" i="10" s="1"/>
  <c r="Y33" i="10"/>
  <c r="AU33" i="10" s="1"/>
  <c r="BQ33" i="10" s="1"/>
  <c r="AS31" i="10"/>
  <c r="AR31" i="10"/>
  <c r="AQ31" i="10"/>
  <c r="AP31" i="10"/>
  <c r="AO31" i="10"/>
  <c r="AN31" i="10"/>
  <c r="AM31" i="10"/>
  <c r="AL31" i="10"/>
  <c r="AK31" i="10"/>
  <c r="AJ31" i="10"/>
  <c r="AH31" i="10"/>
  <c r="AG31" i="10"/>
  <c r="AF31" i="10"/>
  <c r="AE31" i="10"/>
  <c r="AD31" i="10"/>
  <c r="AC31" i="10"/>
  <c r="AB31" i="10"/>
  <c r="AA31" i="10"/>
  <c r="Z31" i="10"/>
  <c r="Y31" i="10"/>
  <c r="AS30" i="10"/>
  <c r="AR30" i="10"/>
  <c r="AQ30" i="10"/>
  <c r="AP30" i="10"/>
  <c r="AO30" i="10"/>
  <c r="AN30" i="10"/>
  <c r="AM30" i="10"/>
  <c r="AL30" i="10"/>
  <c r="AK30" i="10"/>
  <c r="AJ30" i="10"/>
  <c r="AH30" i="10"/>
  <c r="AG30" i="10"/>
  <c r="AF30" i="10"/>
  <c r="AE30" i="10"/>
  <c r="AD30" i="10"/>
  <c r="AC30" i="10"/>
  <c r="AB30" i="10"/>
  <c r="AA30" i="10"/>
  <c r="Z30" i="10"/>
  <c r="Y30" i="10"/>
  <c r="AS29" i="10"/>
  <c r="AR29" i="10"/>
  <c r="BN29" i="10" s="1"/>
  <c r="AQ29" i="10"/>
  <c r="AP29" i="10"/>
  <c r="BL29" i="10" s="1"/>
  <c r="AO29" i="10"/>
  <c r="AN29" i="10"/>
  <c r="AM29" i="10"/>
  <c r="AL29" i="10"/>
  <c r="BH29" i="10" s="1"/>
  <c r="AK29" i="10"/>
  <c r="AJ29" i="10"/>
  <c r="BF29" i="10" s="1"/>
  <c r="AH29" i="10"/>
  <c r="AG29" i="10"/>
  <c r="AF29" i="10"/>
  <c r="AE29" i="10"/>
  <c r="BA29" i="10" s="1"/>
  <c r="BW29" i="10" s="1"/>
  <c r="AD29" i="10"/>
  <c r="AC29" i="10"/>
  <c r="AY29" i="10" s="1"/>
  <c r="BU29" i="10" s="1"/>
  <c r="AB29" i="10"/>
  <c r="AA29" i="10"/>
  <c r="Z29" i="10"/>
  <c r="Y29" i="10"/>
  <c r="AU29" i="10" s="1"/>
  <c r="BQ29" i="10" s="1"/>
  <c r="AS28" i="10"/>
  <c r="AR28" i="10"/>
  <c r="BN28" i="10" s="1"/>
  <c r="AQ28" i="10"/>
  <c r="AP28" i="10"/>
  <c r="AO28" i="10"/>
  <c r="AN28" i="10"/>
  <c r="AM28" i="10"/>
  <c r="AL28" i="10"/>
  <c r="BH28" i="10" s="1"/>
  <c r="AK28" i="10"/>
  <c r="AJ28" i="10"/>
  <c r="AH28" i="10"/>
  <c r="AG28" i="10"/>
  <c r="AF28" i="10"/>
  <c r="AE28" i="10"/>
  <c r="BA28" i="10" s="1"/>
  <c r="BW28" i="10" s="1"/>
  <c r="AD28" i="10"/>
  <c r="AC28" i="10"/>
  <c r="AB28" i="10"/>
  <c r="AA28" i="10"/>
  <c r="Z28" i="10"/>
  <c r="Y28" i="10"/>
  <c r="AU28" i="10" s="1"/>
  <c r="BQ28" i="10" s="1"/>
  <c r="AS27" i="10"/>
  <c r="AR27" i="10"/>
  <c r="AQ27" i="10"/>
  <c r="AP27" i="10"/>
  <c r="AO27" i="10"/>
  <c r="AN27" i="10"/>
  <c r="AM27" i="10"/>
  <c r="AL27" i="10"/>
  <c r="AK27" i="10"/>
  <c r="AJ27" i="10"/>
  <c r="AH27" i="10"/>
  <c r="AG27" i="10"/>
  <c r="AF27" i="10"/>
  <c r="AE27" i="10"/>
  <c r="AD27" i="10"/>
  <c r="AC27" i="10"/>
  <c r="AB27" i="10"/>
  <c r="AA27" i="10"/>
  <c r="Z27" i="10"/>
  <c r="Y27" i="10"/>
  <c r="AS26" i="10"/>
  <c r="AR26" i="10"/>
  <c r="BN26" i="10" s="1"/>
  <c r="AQ26" i="10"/>
  <c r="AP26" i="10"/>
  <c r="BL26" i="10" s="1"/>
  <c r="AO26" i="10"/>
  <c r="AN26" i="10"/>
  <c r="AM26" i="10"/>
  <c r="AL26" i="10"/>
  <c r="BH26" i="10" s="1"/>
  <c r="AK26" i="10"/>
  <c r="AJ26" i="10"/>
  <c r="BF26" i="10" s="1"/>
  <c r="AH26" i="10"/>
  <c r="AG26" i="10"/>
  <c r="AF26" i="10"/>
  <c r="AE26" i="10"/>
  <c r="BA26" i="10" s="1"/>
  <c r="BW26" i="10" s="1"/>
  <c r="AD26" i="10"/>
  <c r="AC26" i="10"/>
  <c r="AY26" i="10" s="1"/>
  <c r="BU26" i="10" s="1"/>
  <c r="AB26" i="10"/>
  <c r="AA26" i="10"/>
  <c r="Z26" i="10"/>
  <c r="Y26" i="10"/>
  <c r="AU26" i="10" s="1"/>
  <c r="BQ26" i="10" s="1"/>
  <c r="AS25" i="10"/>
  <c r="AR25" i="10"/>
  <c r="BN25" i="10" s="1"/>
  <c r="AQ25" i="10"/>
  <c r="AP25" i="10"/>
  <c r="AO25" i="10"/>
  <c r="BK25" i="10" s="1"/>
  <c r="AN25" i="10"/>
  <c r="AM25" i="10"/>
  <c r="AL25" i="10"/>
  <c r="BH25" i="10" s="1"/>
  <c r="AK25" i="10"/>
  <c r="AJ25" i="10"/>
  <c r="AH25" i="10"/>
  <c r="AG25" i="10"/>
  <c r="AF25" i="10"/>
  <c r="AE25" i="10"/>
  <c r="BA25" i="10" s="1"/>
  <c r="BW25" i="10" s="1"/>
  <c r="AD25" i="10"/>
  <c r="AC25" i="10"/>
  <c r="AB25" i="10"/>
  <c r="AX25" i="10" s="1"/>
  <c r="BT25" i="10" s="1"/>
  <c r="AA25" i="10"/>
  <c r="Z25" i="10"/>
  <c r="Y25" i="10"/>
  <c r="AU25" i="10" s="1"/>
  <c r="BQ25" i="10" s="1"/>
  <c r="AS24" i="10"/>
  <c r="BO24" i="10" s="1"/>
  <c r="AR24" i="10"/>
  <c r="BN24" i="10" s="1"/>
  <c r="AQ24" i="10"/>
  <c r="BM24" i="10" s="1"/>
  <c r="AP24" i="10"/>
  <c r="BL24" i="10" s="1"/>
  <c r="AO24" i="10"/>
  <c r="BK24" i="10" s="1"/>
  <c r="AN24" i="10"/>
  <c r="BJ24" i="10" s="1"/>
  <c r="AM24" i="10"/>
  <c r="BI24" i="10" s="1"/>
  <c r="AL24" i="10"/>
  <c r="BH24" i="10" s="1"/>
  <c r="AK24" i="10"/>
  <c r="BG24" i="10" s="1"/>
  <c r="AJ24" i="10"/>
  <c r="BF24" i="10" s="1"/>
  <c r="AH24" i="10"/>
  <c r="AG24" i="10"/>
  <c r="BC24" i="10" s="1"/>
  <c r="BY24" i="10" s="1"/>
  <c r="AF24" i="10"/>
  <c r="BB24" i="10" s="1"/>
  <c r="AE24" i="10"/>
  <c r="BA24" i="10" s="1"/>
  <c r="BW24" i="10" s="1"/>
  <c r="AD24" i="10"/>
  <c r="AZ24" i="10" s="1"/>
  <c r="BV24" i="10" s="1"/>
  <c r="AC24" i="10"/>
  <c r="AY24" i="10" s="1"/>
  <c r="BU24" i="10" s="1"/>
  <c r="AB24" i="10"/>
  <c r="AX24" i="10" s="1"/>
  <c r="BT24" i="10" s="1"/>
  <c r="AA24" i="10"/>
  <c r="AW24" i="10" s="1"/>
  <c r="BS24" i="10" s="1"/>
  <c r="Z24" i="10"/>
  <c r="AV24" i="10" s="1"/>
  <c r="BR24" i="10" s="1"/>
  <c r="Y24" i="10"/>
  <c r="AU24" i="10" s="1"/>
  <c r="BQ24" i="10" s="1"/>
  <c r="AS22" i="10"/>
  <c r="AR22" i="10"/>
  <c r="AQ22" i="10"/>
  <c r="AP22" i="10"/>
  <c r="BL22" i="10" s="1"/>
  <c r="AO22" i="10"/>
  <c r="AN22" i="10"/>
  <c r="AM22" i="10"/>
  <c r="AL22" i="10"/>
  <c r="AK22" i="10"/>
  <c r="AJ22" i="10"/>
  <c r="BF22" i="10" s="1"/>
  <c r="AH22" i="10"/>
  <c r="AG22" i="10"/>
  <c r="AF22" i="10"/>
  <c r="AE22" i="10"/>
  <c r="AD22" i="10"/>
  <c r="AC22" i="10"/>
  <c r="AY22" i="10" s="1"/>
  <c r="BU22" i="10" s="1"/>
  <c r="AB22" i="10"/>
  <c r="AA22" i="10"/>
  <c r="Z22" i="10"/>
  <c r="Y22" i="10"/>
  <c r="AS21" i="10"/>
  <c r="AR21" i="10"/>
  <c r="AQ21" i="10"/>
  <c r="AP21" i="10"/>
  <c r="AO21" i="10"/>
  <c r="AN21" i="10"/>
  <c r="AM21" i="10"/>
  <c r="AL21" i="10"/>
  <c r="AK21" i="10"/>
  <c r="AJ21" i="10"/>
  <c r="AH21" i="10"/>
  <c r="AG21" i="10"/>
  <c r="AF21" i="10"/>
  <c r="AE21" i="10"/>
  <c r="AD21" i="10"/>
  <c r="AC21" i="10"/>
  <c r="AB21" i="10"/>
  <c r="AA21" i="10"/>
  <c r="Z21" i="10"/>
  <c r="Y21" i="10"/>
  <c r="AS20" i="10"/>
  <c r="AR20" i="10"/>
  <c r="AQ20" i="10"/>
  <c r="AP20" i="10"/>
  <c r="BL20" i="10" s="1"/>
  <c r="AO20" i="10"/>
  <c r="AN20" i="10"/>
  <c r="BJ20" i="10" s="1"/>
  <c r="AM20" i="10"/>
  <c r="AL20" i="10"/>
  <c r="AK20" i="10"/>
  <c r="AJ20" i="10"/>
  <c r="BF20" i="10" s="1"/>
  <c r="AH20" i="10"/>
  <c r="AG20" i="10"/>
  <c r="BC20" i="10" s="1"/>
  <c r="BY20" i="10" s="1"/>
  <c r="AF20" i="10"/>
  <c r="AE20" i="10"/>
  <c r="AD20" i="10"/>
  <c r="AC20" i="10"/>
  <c r="AY20" i="10" s="1"/>
  <c r="BU20" i="10" s="1"/>
  <c r="AB20" i="10"/>
  <c r="AA20" i="10"/>
  <c r="AW20" i="10" s="1"/>
  <c r="BS20" i="10" s="1"/>
  <c r="Z20" i="10"/>
  <c r="Y20" i="10"/>
  <c r="AS19" i="10"/>
  <c r="AR19" i="10"/>
  <c r="AQ19" i="10"/>
  <c r="AP19" i="10"/>
  <c r="BL19" i="10" s="1"/>
  <c r="AO19" i="10"/>
  <c r="AN19" i="10"/>
  <c r="AM19" i="10"/>
  <c r="AL19" i="10"/>
  <c r="AK19" i="10"/>
  <c r="AJ19" i="10"/>
  <c r="BF19" i="10" s="1"/>
  <c r="AH19" i="10"/>
  <c r="AG19" i="10"/>
  <c r="AF19" i="10"/>
  <c r="AE19" i="10"/>
  <c r="AD19" i="10"/>
  <c r="AC19" i="10"/>
  <c r="AY19" i="10" s="1"/>
  <c r="BU19" i="10" s="1"/>
  <c r="AB19" i="10"/>
  <c r="AA19" i="10"/>
  <c r="Z19" i="10"/>
  <c r="Y19" i="10"/>
  <c r="AS18" i="10"/>
  <c r="AR18" i="10"/>
  <c r="AQ18" i="10"/>
  <c r="AP18" i="10"/>
  <c r="AO18" i="10"/>
  <c r="AN18" i="10"/>
  <c r="AM18" i="10"/>
  <c r="AL18" i="10"/>
  <c r="AK18" i="10"/>
  <c r="AJ18" i="10"/>
  <c r="AH18" i="10"/>
  <c r="AG18" i="10"/>
  <c r="AF18" i="10"/>
  <c r="AE18" i="10"/>
  <c r="AD18" i="10"/>
  <c r="AC18" i="10"/>
  <c r="AB18" i="10"/>
  <c r="AA18" i="10"/>
  <c r="Z18" i="10"/>
  <c r="Y18" i="10"/>
  <c r="AS17" i="10"/>
  <c r="AR17" i="10"/>
  <c r="AQ17" i="10"/>
  <c r="AP17" i="10"/>
  <c r="BL17" i="10" s="1"/>
  <c r="AO17" i="10"/>
  <c r="AN17" i="10"/>
  <c r="BJ17" i="10" s="1"/>
  <c r="AM17" i="10"/>
  <c r="AL17" i="10"/>
  <c r="AK17" i="10"/>
  <c r="AJ17" i="10"/>
  <c r="BF17" i="10" s="1"/>
  <c r="AH17" i="10"/>
  <c r="AG17" i="10"/>
  <c r="BC17" i="10" s="1"/>
  <c r="BY17" i="10" s="1"/>
  <c r="AF17" i="10"/>
  <c r="AE17" i="10"/>
  <c r="AD17" i="10"/>
  <c r="AC17" i="10"/>
  <c r="AY17" i="10" s="1"/>
  <c r="BU17" i="10" s="1"/>
  <c r="AB17" i="10"/>
  <c r="AA17" i="10"/>
  <c r="AW17" i="10" s="1"/>
  <c r="BS17" i="10" s="1"/>
  <c r="Z17" i="10"/>
  <c r="Y17" i="10"/>
  <c r="AS16" i="10"/>
  <c r="AR16" i="10"/>
  <c r="AQ16" i="10"/>
  <c r="AP16" i="10"/>
  <c r="BL16" i="10" s="1"/>
  <c r="AO16" i="10"/>
  <c r="AN16" i="10"/>
  <c r="AM16" i="10"/>
  <c r="AL16" i="10"/>
  <c r="AK16" i="10"/>
  <c r="AJ16" i="10"/>
  <c r="BF16" i="10" s="1"/>
  <c r="AH16" i="10"/>
  <c r="AG16" i="10"/>
  <c r="AF16" i="10"/>
  <c r="AE16" i="10"/>
  <c r="AD16" i="10"/>
  <c r="AC16" i="10"/>
  <c r="AY16" i="10" s="1"/>
  <c r="BU16" i="10" s="1"/>
  <c r="AB16" i="10"/>
  <c r="AA16" i="10"/>
  <c r="Z16" i="10"/>
  <c r="Y16" i="10"/>
  <c r="AS15" i="10"/>
  <c r="BO15" i="10" s="1"/>
  <c r="AR15" i="10"/>
  <c r="BN15" i="10" s="1"/>
  <c r="AQ15" i="10"/>
  <c r="BM15" i="10" s="1"/>
  <c r="AP15" i="10"/>
  <c r="BL15" i="10" s="1"/>
  <c r="AO15" i="10"/>
  <c r="BK15" i="10" s="1"/>
  <c r="AN15" i="10"/>
  <c r="BJ15" i="10" s="1"/>
  <c r="AM15" i="10"/>
  <c r="BI15" i="10" s="1"/>
  <c r="AL15" i="10"/>
  <c r="BH15" i="10" s="1"/>
  <c r="AK15" i="10"/>
  <c r="BG15" i="10" s="1"/>
  <c r="AJ15" i="10"/>
  <c r="BF15" i="10" s="1"/>
  <c r="AH15" i="10"/>
  <c r="AG15" i="10"/>
  <c r="BC15" i="10" s="1"/>
  <c r="BY15" i="10" s="1"/>
  <c r="AF15" i="10"/>
  <c r="BB15" i="10" s="1"/>
  <c r="BX15" i="10" s="1"/>
  <c r="AE15" i="10"/>
  <c r="BA15" i="10" s="1"/>
  <c r="BW15" i="10" s="1"/>
  <c r="AD15" i="10"/>
  <c r="AZ15" i="10" s="1"/>
  <c r="BV15" i="10" s="1"/>
  <c r="AC15" i="10"/>
  <c r="AY15" i="10" s="1"/>
  <c r="BU15" i="10" s="1"/>
  <c r="AB15" i="10"/>
  <c r="AX15" i="10" s="1"/>
  <c r="BT15" i="10" s="1"/>
  <c r="AA15" i="10"/>
  <c r="AW15" i="10" s="1"/>
  <c r="BS15" i="10" s="1"/>
  <c r="Z15" i="10"/>
  <c r="AV15" i="10" s="1"/>
  <c r="BR15" i="10" s="1"/>
  <c r="Y15" i="10"/>
  <c r="AU15" i="10" s="1"/>
  <c r="BQ15" i="10" s="1"/>
  <c r="BH13" i="10"/>
  <c r="BB13" i="10"/>
  <c r="AS13" i="10"/>
  <c r="AR13" i="10"/>
  <c r="AQ13" i="10"/>
  <c r="BM13" i="10" s="1"/>
  <c r="AP13" i="10"/>
  <c r="AO13" i="10"/>
  <c r="BK13" i="10" s="1"/>
  <c r="AN13" i="10"/>
  <c r="BJ13" i="10" s="1"/>
  <c r="AM13" i="10"/>
  <c r="AL13" i="10"/>
  <c r="AK13" i="10"/>
  <c r="AJ13" i="10"/>
  <c r="AH13" i="10"/>
  <c r="BD13" i="10" s="1"/>
  <c r="BZ13" i="10" s="1"/>
  <c r="AG13" i="10"/>
  <c r="AF13" i="10"/>
  <c r="AE13" i="10"/>
  <c r="BA13" i="10" s="1"/>
  <c r="AD13" i="10"/>
  <c r="AZ13" i="10" s="1"/>
  <c r="BV13" i="10" s="1"/>
  <c r="AC13" i="10"/>
  <c r="AB13" i="10"/>
  <c r="AA13" i="10"/>
  <c r="Z13" i="10"/>
  <c r="AV13" i="10" s="1"/>
  <c r="Y13" i="10"/>
  <c r="BO12" i="10"/>
  <c r="BC12" i="10"/>
  <c r="AS12" i="10"/>
  <c r="AR12" i="10"/>
  <c r="BN12" i="10" s="1"/>
  <c r="AQ12" i="10"/>
  <c r="BM12" i="10" s="1"/>
  <c r="AP12" i="10"/>
  <c r="BL12" i="10" s="1"/>
  <c r="AO12" i="10"/>
  <c r="AN12" i="10"/>
  <c r="BJ12" i="10" s="1"/>
  <c r="AM12" i="10"/>
  <c r="AL12" i="10"/>
  <c r="BH12" i="10" s="1"/>
  <c r="AK12" i="10"/>
  <c r="AJ12" i="10"/>
  <c r="AH12" i="10"/>
  <c r="BD12" i="10" s="1"/>
  <c r="BZ12" i="10" s="1"/>
  <c r="AG12" i="10"/>
  <c r="AF12" i="10"/>
  <c r="AE12" i="10"/>
  <c r="BA12" i="10" s="1"/>
  <c r="AD12" i="10"/>
  <c r="AC12" i="10"/>
  <c r="AB12" i="10"/>
  <c r="AA12" i="10"/>
  <c r="AW12" i="10" s="1"/>
  <c r="Z12" i="10"/>
  <c r="AV12" i="10" s="1"/>
  <c r="Y12" i="10"/>
  <c r="AU12" i="10" s="1"/>
  <c r="BF11" i="10"/>
  <c r="AW11" i="10"/>
  <c r="AS11" i="10"/>
  <c r="BO11" i="10" s="1"/>
  <c r="AR11" i="10"/>
  <c r="AQ11" i="10"/>
  <c r="AP11" i="10"/>
  <c r="BL11" i="10" s="1"/>
  <c r="AO11" i="10"/>
  <c r="BK11" i="10" s="1"/>
  <c r="AN11" i="10"/>
  <c r="AM11" i="10"/>
  <c r="BI11" i="10" s="1"/>
  <c r="AL11" i="10"/>
  <c r="AK11" i="10"/>
  <c r="BG11" i="10" s="1"/>
  <c r="AJ11" i="10"/>
  <c r="AH11" i="10"/>
  <c r="AG11" i="10"/>
  <c r="BC11" i="10" s="1"/>
  <c r="AF11" i="10"/>
  <c r="BB11" i="10" s="1"/>
  <c r="AE11" i="10"/>
  <c r="AD11" i="10"/>
  <c r="AZ11" i="10" s="1"/>
  <c r="BV11" i="10" s="1"/>
  <c r="AC11" i="10"/>
  <c r="AB11" i="10"/>
  <c r="AX11" i="10" s="1"/>
  <c r="BT11" i="10" s="1"/>
  <c r="AA11" i="10"/>
  <c r="Z11" i="10"/>
  <c r="AV11" i="10" s="1"/>
  <c r="Y11" i="10"/>
  <c r="AU11" i="10" s="1"/>
  <c r="BQ11" i="10" s="1"/>
  <c r="BF10" i="10"/>
  <c r="AS10" i="10"/>
  <c r="AR10" i="10"/>
  <c r="BN10" i="10" s="1"/>
  <c r="AQ10" i="10"/>
  <c r="AP10" i="10"/>
  <c r="AO10" i="10"/>
  <c r="BK10" i="10" s="1"/>
  <c r="AN10" i="10"/>
  <c r="BJ10" i="10" s="1"/>
  <c r="AM10" i="10"/>
  <c r="AL10" i="10"/>
  <c r="BH10" i="10" s="1"/>
  <c r="AK10" i="10"/>
  <c r="AJ10" i="10"/>
  <c r="AH10" i="10"/>
  <c r="AG10" i="10"/>
  <c r="BC10" i="10" s="1"/>
  <c r="AF10" i="10"/>
  <c r="BB10" i="10" s="1"/>
  <c r="AE10" i="10"/>
  <c r="BA10" i="10" s="1"/>
  <c r="AD10" i="10"/>
  <c r="AZ10" i="10" s="1"/>
  <c r="BV10" i="10" s="1"/>
  <c r="AC10" i="10"/>
  <c r="AY10" i="10" s="1"/>
  <c r="AB10" i="10"/>
  <c r="AA10" i="10"/>
  <c r="AW10" i="10" s="1"/>
  <c r="Z10" i="10"/>
  <c r="Y10" i="10"/>
  <c r="AU10" i="10" s="1"/>
  <c r="BH9" i="10"/>
  <c r="BB9" i="10"/>
  <c r="AS9" i="10"/>
  <c r="AR9" i="10"/>
  <c r="AQ9" i="10"/>
  <c r="BM9" i="10" s="1"/>
  <c r="AP9" i="10"/>
  <c r="AO9" i="10"/>
  <c r="BK9" i="10" s="1"/>
  <c r="AN9" i="10"/>
  <c r="BJ9" i="10" s="1"/>
  <c r="AM9" i="10"/>
  <c r="AL9" i="10"/>
  <c r="AK9" i="10"/>
  <c r="AJ9" i="10"/>
  <c r="AH9" i="10"/>
  <c r="BD9" i="10" s="1"/>
  <c r="BZ9" i="10" s="1"/>
  <c r="AG9" i="10"/>
  <c r="AF9" i="10"/>
  <c r="AE9" i="10"/>
  <c r="BA9" i="10" s="1"/>
  <c r="AD9" i="10"/>
  <c r="AZ9" i="10" s="1"/>
  <c r="BV9" i="10" s="1"/>
  <c r="AC9" i="10"/>
  <c r="AY9" i="10" s="1"/>
  <c r="AB9" i="10"/>
  <c r="AA9" i="10"/>
  <c r="Z9" i="10"/>
  <c r="AV9" i="10" s="1"/>
  <c r="BR9" i="10" s="1"/>
  <c r="Y9" i="10"/>
  <c r="BO8" i="10"/>
  <c r="BD8" i="10"/>
  <c r="AV8" i="10"/>
  <c r="AS8" i="10"/>
  <c r="AR8" i="10"/>
  <c r="BN8" i="10" s="1"/>
  <c r="AQ8" i="10"/>
  <c r="BM8" i="10" s="1"/>
  <c r="AP8" i="10"/>
  <c r="AO8" i="10"/>
  <c r="AN8" i="10"/>
  <c r="BJ8" i="10" s="1"/>
  <c r="AM8" i="10"/>
  <c r="AL8" i="10"/>
  <c r="BH8" i="10" s="1"/>
  <c r="AK8" i="10"/>
  <c r="AJ8" i="10"/>
  <c r="BF8" i="10" s="1"/>
  <c r="AH8" i="10"/>
  <c r="AG8" i="10"/>
  <c r="BC8" i="10" s="1"/>
  <c r="AF8" i="10"/>
  <c r="AE8" i="10"/>
  <c r="BA8" i="10" s="1"/>
  <c r="AD8" i="10"/>
  <c r="AC8" i="10"/>
  <c r="AY8" i="10" s="1"/>
  <c r="AB8" i="10"/>
  <c r="AX8" i="10" s="1"/>
  <c r="BT8" i="10" s="1"/>
  <c r="AA8" i="10"/>
  <c r="AW8" i="10" s="1"/>
  <c r="Z8" i="10"/>
  <c r="Y8" i="10"/>
  <c r="AU8" i="10" s="1"/>
  <c r="AZ7" i="10"/>
  <c r="AS7" i="10"/>
  <c r="BO7" i="10" s="1"/>
  <c r="AR7" i="10"/>
  <c r="AQ7" i="10"/>
  <c r="AP7" i="10"/>
  <c r="BL7" i="10" s="1"/>
  <c r="AO7" i="10"/>
  <c r="BK7" i="10" s="1"/>
  <c r="AN7" i="10"/>
  <c r="AM7" i="10"/>
  <c r="BI7" i="10" s="1"/>
  <c r="AL7" i="10"/>
  <c r="AK7" i="10"/>
  <c r="AJ7" i="10"/>
  <c r="AH7" i="10"/>
  <c r="AG7" i="10"/>
  <c r="BC7" i="10" s="1"/>
  <c r="AF7" i="10"/>
  <c r="BB7" i="10" s="1"/>
  <c r="AE7" i="10"/>
  <c r="AD7" i="10"/>
  <c r="AC7" i="10"/>
  <c r="AB7" i="10"/>
  <c r="AX7" i="10" s="1"/>
  <c r="AA7" i="10"/>
  <c r="Z7" i="10"/>
  <c r="AV7" i="10" s="1"/>
  <c r="Y7" i="10"/>
  <c r="AU7" i="10" s="1"/>
  <c r="BH6" i="10"/>
  <c r="AZ6" i="10"/>
  <c r="BV6" i="10" s="1"/>
  <c r="AS6" i="10"/>
  <c r="AR6" i="10"/>
  <c r="AQ6" i="10"/>
  <c r="AP6" i="10"/>
  <c r="AO6" i="10"/>
  <c r="BK6" i="10" s="1"/>
  <c r="AN6" i="10"/>
  <c r="BJ6" i="10" s="1"/>
  <c r="AM6" i="10"/>
  <c r="BI6" i="10" s="1"/>
  <c r="AL6" i="10"/>
  <c r="AK6" i="10"/>
  <c r="AJ6" i="10"/>
  <c r="AH6" i="10"/>
  <c r="AG6" i="10"/>
  <c r="AF6" i="10"/>
  <c r="AE6" i="10"/>
  <c r="BA6" i="10" s="1"/>
  <c r="AD6" i="10"/>
  <c r="AC6" i="10"/>
  <c r="AY6" i="10" s="1"/>
  <c r="AB6" i="10"/>
  <c r="AX6" i="10" s="1"/>
  <c r="AA6" i="10"/>
  <c r="Z6" i="10"/>
  <c r="Y6" i="10"/>
  <c r="BK4" i="10"/>
  <c r="BD4" i="10"/>
  <c r="BZ4" i="10" s="1"/>
  <c r="AZ4" i="10"/>
  <c r="BV4" i="10" s="1"/>
  <c r="AX4" i="10"/>
  <c r="BT4" i="10" s="1"/>
  <c r="AS4" i="10"/>
  <c r="BO4" i="10" s="1"/>
  <c r="AR4" i="10"/>
  <c r="BN11" i="10" s="1"/>
  <c r="AQ4" i="10"/>
  <c r="BM4" i="10" s="1"/>
  <c r="AP4" i="10"/>
  <c r="BL4" i="10" s="1"/>
  <c r="AO4" i="10"/>
  <c r="BK81" i="10" s="1"/>
  <c r="AN4" i="10"/>
  <c r="BJ4" i="10" s="1"/>
  <c r="AM4" i="10"/>
  <c r="BI10" i="10" s="1"/>
  <c r="AL4" i="10"/>
  <c r="BH4" i="10" s="1"/>
  <c r="AK4" i="10"/>
  <c r="BG12" i="10" s="1"/>
  <c r="AH4" i="10"/>
  <c r="AG4" i="10"/>
  <c r="BC4" i="10" s="1"/>
  <c r="BY4" i="10" s="1"/>
  <c r="AF4" i="10"/>
  <c r="BB78" i="10" s="1"/>
  <c r="AE4" i="10"/>
  <c r="BA82" i="10" s="1"/>
  <c r="AD4" i="10"/>
  <c r="AC4" i="10"/>
  <c r="AY13" i="10" s="1"/>
  <c r="AB4" i="10"/>
  <c r="AX79" i="10" s="1"/>
  <c r="AA4" i="10"/>
  <c r="AW4" i="10" s="1"/>
  <c r="BS4" i="10" s="1"/>
  <c r="Z4" i="10"/>
  <c r="AV4" i="10" s="1"/>
  <c r="BR4" i="10" s="1"/>
  <c r="AJ4" i="10"/>
  <c r="BF4" i="10" s="1"/>
  <c r="Y4" i="10"/>
  <c r="AU4" i="10" s="1"/>
  <c r="BQ4" i="10" s="1"/>
  <c r="BS8" i="10" l="1"/>
  <c r="BY11" i="10"/>
  <c r="BR13" i="10"/>
  <c r="BQ7" i="10"/>
  <c r="BQ12" i="10"/>
  <c r="BY7" i="10"/>
  <c r="BS10" i="10"/>
  <c r="BR12" i="10"/>
  <c r="BR7" i="10"/>
  <c r="BG9" i="10"/>
  <c r="BG13" i="10"/>
  <c r="BN18" i="10"/>
  <c r="BH21" i="10"/>
  <c r="AW30" i="10"/>
  <c r="BS30" i="10" s="1"/>
  <c r="AZ82" i="10"/>
  <c r="BV82" i="10" s="1"/>
  <c r="AZ86" i="10"/>
  <c r="BV86" i="10" s="1"/>
  <c r="AY4" i="10"/>
  <c r="BU4" i="10" s="1"/>
  <c r="BF6" i="10"/>
  <c r="BL6" i="10"/>
  <c r="AW7" i="10"/>
  <c r="BS7" i="10" s="1"/>
  <c r="BJ7" i="10"/>
  <c r="BB8" i="10"/>
  <c r="BI8" i="10"/>
  <c r="AU9" i="10"/>
  <c r="BQ9" i="10" s="1"/>
  <c r="BN9" i="10"/>
  <c r="AV10" i="10"/>
  <c r="BR10" i="10" s="1"/>
  <c r="BO10" i="10"/>
  <c r="BJ11" i="10"/>
  <c r="BB12" i="10"/>
  <c r="BI12" i="10"/>
  <c r="AU13" i="10"/>
  <c r="BQ13" i="10" s="1"/>
  <c r="BN13" i="10"/>
  <c r="AZ16" i="10"/>
  <c r="BV16" i="10" s="1"/>
  <c r="BG16" i="10"/>
  <c r="BM16" i="10"/>
  <c r="AX17" i="10"/>
  <c r="BT17" i="10" s="1"/>
  <c r="CH17" i="10"/>
  <c r="CD17" i="10"/>
  <c r="BD17" i="10"/>
  <c r="BK17" i="10"/>
  <c r="AV18" i="10"/>
  <c r="BR18" i="10" s="1"/>
  <c r="BB18" i="10"/>
  <c r="BX18" i="10" s="1"/>
  <c r="BI18" i="10"/>
  <c r="BO18" i="10"/>
  <c r="AZ19" i="10"/>
  <c r="BV19" i="10" s="1"/>
  <c r="BG19" i="10"/>
  <c r="BM19" i="10"/>
  <c r="AX20" i="10"/>
  <c r="BT20" i="10" s="1"/>
  <c r="CH20" i="10"/>
  <c r="CD20" i="10"/>
  <c r="BD20" i="10"/>
  <c r="BK20" i="10"/>
  <c r="AV21" i="10"/>
  <c r="BR21" i="10" s="1"/>
  <c r="BB21" i="10"/>
  <c r="BX21" i="10" s="1"/>
  <c r="BI21" i="10"/>
  <c r="BO21" i="10"/>
  <c r="AZ22" i="10"/>
  <c r="BV22" i="10" s="1"/>
  <c r="BG22" i="10"/>
  <c r="BM22" i="10"/>
  <c r="CH24" i="10"/>
  <c r="CD24" i="10"/>
  <c r="BD24" i="10"/>
  <c r="BZ24" i="10" s="1"/>
  <c r="AV25" i="10"/>
  <c r="BR25" i="10" s="1"/>
  <c r="BB25" i="10"/>
  <c r="BI25" i="10"/>
  <c r="BO25" i="10"/>
  <c r="AZ26" i="10"/>
  <c r="BV26" i="10" s="1"/>
  <c r="BG26" i="10"/>
  <c r="BM26" i="10"/>
  <c r="AX27" i="10"/>
  <c r="BT27" i="10" s="1"/>
  <c r="CH27" i="10"/>
  <c r="CD27" i="10"/>
  <c r="BD27" i="10"/>
  <c r="BZ27" i="10" s="1"/>
  <c r="BK27" i="10"/>
  <c r="AV28" i="10"/>
  <c r="BR28" i="10" s="1"/>
  <c r="BB28" i="10"/>
  <c r="BI28" i="10"/>
  <c r="BO28" i="10"/>
  <c r="AZ29" i="10"/>
  <c r="BV29" i="10" s="1"/>
  <c r="BG29" i="10"/>
  <c r="BT6" i="10"/>
  <c r="BD6" i="10"/>
  <c r="BZ6" i="10" s="1"/>
  <c r="CH6" i="10"/>
  <c r="CD6" i="10"/>
  <c r="BQ8" i="10"/>
  <c r="BA18" i="10"/>
  <c r="BW18" i="10" s="1"/>
  <c r="BA21" i="10"/>
  <c r="BW21" i="10" s="1"/>
  <c r="BC27" i="10"/>
  <c r="BY27" i="10" s="1"/>
  <c r="BG4" i="10"/>
  <c r="BG6" i="10"/>
  <c r="BV7" i="10"/>
  <c r="BI9" i="10"/>
  <c r="BS12" i="10"/>
  <c r="BA16" i="10"/>
  <c r="BW16" i="10" s="1"/>
  <c r="AU19" i="10"/>
  <c r="BQ19" i="10" s="1"/>
  <c r="BN19" i="10"/>
  <c r="AW21" i="10"/>
  <c r="BS21" i="10" s="1"/>
  <c r="BA22" i="10"/>
  <c r="BW22" i="10" s="1"/>
  <c r="BF27" i="10"/>
  <c r="BF30" i="10"/>
  <c r="AU36" i="10"/>
  <c r="BQ36" i="10" s="1"/>
  <c r="AU39" i="10"/>
  <c r="BQ39" i="10" s="1"/>
  <c r="BA39" i="10"/>
  <c r="BW39" i="10" s="1"/>
  <c r="BN39" i="10"/>
  <c r="AW45" i="10"/>
  <c r="BS45" i="10" s="1"/>
  <c r="BC45" i="10"/>
  <c r="BY45" i="10" s="1"/>
  <c r="BJ45" i="10"/>
  <c r="AW48" i="10"/>
  <c r="BS48" i="10" s="1"/>
  <c r="BC48" i="10"/>
  <c r="BY48" i="10" s="1"/>
  <c r="BJ48" i="10"/>
  <c r="AY54" i="10"/>
  <c r="BU54" i="10" s="1"/>
  <c r="BF54" i="10"/>
  <c r="BL54" i="10"/>
  <c r="AY57" i="10"/>
  <c r="BU57" i="10" s="1"/>
  <c r="BF57" i="10"/>
  <c r="BL57" i="10"/>
  <c r="AU63" i="10"/>
  <c r="BQ63" i="10" s="1"/>
  <c r="BA63" i="10"/>
  <c r="BW63" i="10" s="1"/>
  <c r="BH63" i="10"/>
  <c r="BN63" i="10"/>
  <c r="AU66" i="10"/>
  <c r="BQ66" i="10" s="1"/>
  <c r="BA66" i="10"/>
  <c r="BW66" i="10" s="1"/>
  <c r="BH66" i="10"/>
  <c r="BN66" i="10"/>
  <c r="BR11" i="10"/>
  <c r="AU18" i="10"/>
  <c r="BQ18" i="10" s="1"/>
  <c r="AU21" i="10"/>
  <c r="BQ21" i="10" s="1"/>
  <c r="BJ27" i="10"/>
  <c r="BM6" i="10"/>
  <c r="BR8" i="10"/>
  <c r="BO9" i="10"/>
  <c r="BD11" i="10"/>
  <c r="BZ11" i="10" s="1"/>
  <c r="CH11" i="10"/>
  <c r="CD11" i="10"/>
  <c r="BI13" i="10"/>
  <c r="BC18" i="10"/>
  <c r="BY18" i="10" s="1"/>
  <c r="BH19" i="10"/>
  <c r="AU22" i="10"/>
  <c r="BQ22" i="10" s="1"/>
  <c r="BC25" i="10"/>
  <c r="BY25" i="10" s="1"/>
  <c r="BL27" i="10"/>
  <c r="BC28" i="10"/>
  <c r="BY28" i="10" s="1"/>
  <c r="AW31" i="10"/>
  <c r="BS31" i="10" s="1"/>
  <c r="BA36" i="10"/>
  <c r="BW36" i="10" s="1"/>
  <c r="BA4" i="10"/>
  <c r="BW4" i="10" s="1"/>
  <c r="BN4" i="10"/>
  <c r="AU6" i="10"/>
  <c r="BQ6" i="10" s="1"/>
  <c r="BN6" i="10"/>
  <c r="AY7" i="10"/>
  <c r="BU7" i="10" s="1"/>
  <c r="BF7" i="10"/>
  <c r="CH8" i="10"/>
  <c r="CD8" i="10"/>
  <c r="BK8" i="10"/>
  <c r="AW9" i="10"/>
  <c r="BS9" i="10" s="1"/>
  <c r="BC9" i="10"/>
  <c r="BY9" i="10" s="1"/>
  <c r="AX10" i="10"/>
  <c r="BT10" i="10" s="1"/>
  <c r="BD10" i="10"/>
  <c r="BZ10" i="10" s="1"/>
  <c r="CH10" i="10"/>
  <c r="CD10" i="10"/>
  <c r="AY11" i="10"/>
  <c r="BU11" i="10" s="1"/>
  <c r="CH12" i="10"/>
  <c r="CD12" i="10"/>
  <c r="BK12" i="10"/>
  <c r="AW13" i="10"/>
  <c r="BS13" i="10" s="1"/>
  <c r="BC13" i="10"/>
  <c r="BY13" i="10" s="1"/>
  <c r="CH15" i="10"/>
  <c r="CD15" i="10"/>
  <c r="BD15" i="10"/>
  <c r="BZ15" i="10" s="1"/>
  <c r="AV16" i="10"/>
  <c r="BR16" i="10" s="1"/>
  <c r="BB16" i="10"/>
  <c r="BX16" i="10" s="1"/>
  <c r="BI16" i="10"/>
  <c r="BO16" i="10"/>
  <c r="AZ17" i="10"/>
  <c r="BV17" i="10" s="1"/>
  <c r="BG17" i="10"/>
  <c r="BM17" i="10"/>
  <c r="AX18" i="10"/>
  <c r="BT18" i="10" s="1"/>
  <c r="CH18" i="10"/>
  <c r="CD18" i="10"/>
  <c r="BD18" i="10"/>
  <c r="BZ18" i="10" s="1"/>
  <c r="BK18" i="10"/>
  <c r="AV19" i="10"/>
  <c r="BR19" i="10" s="1"/>
  <c r="BB19" i="10"/>
  <c r="BX19" i="10" s="1"/>
  <c r="BI19" i="10"/>
  <c r="BO19" i="10"/>
  <c r="AZ20" i="10"/>
  <c r="BV20" i="10" s="1"/>
  <c r="BG20" i="10"/>
  <c r="BM20" i="10"/>
  <c r="AX21" i="10"/>
  <c r="BT21" i="10" s="1"/>
  <c r="CH21" i="10"/>
  <c r="CD21" i="10"/>
  <c r="BD21" i="10"/>
  <c r="BZ21" i="10" s="1"/>
  <c r="BK21" i="10"/>
  <c r="AV22" i="10"/>
  <c r="BR22" i="10" s="1"/>
  <c r="BB22" i="10"/>
  <c r="BX22" i="10" s="1"/>
  <c r="BI22" i="10"/>
  <c r="BO22" i="10"/>
  <c r="CH25" i="10"/>
  <c r="CD25" i="10"/>
  <c r="BD25" i="10"/>
  <c r="BZ25" i="10" s="1"/>
  <c r="AV26" i="10"/>
  <c r="BR26" i="10" s="1"/>
  <c r="BB26" i="10"/>
  <c r="BI26" i="10"/>
  <c r="BO26" i="10"/>
  <c r="AZ27" i="10"/>
  <c r="BV27" i="10" s="1"/>
  <c r="BG27" i="10"/>
  <c r="BM27" i="10"/>
  <c r="AX28" i="10"/>
  <c r="BT28" i="10" s="1"/>
  <c r="CH28" i="10"/>
  <c r="CD28" i="10"/>
  <c r="BD28" i="10"/>
  <c r="BZ28" i="10" s="1"/>
  <c r="BK28" i="10"/>
  <c r="AV29" i="10"/>
  <c r="BR29" i="10" s="1"/>
  <c r="BB29" i="10"/>
  <c r="BW10" i="10"/>
  <c r="BY12" i="10"/>
  <c r="BN21" i="10"/>
  <c r="AW27" i="10"/>
  <c r="BS27" i="10" s="1"/>
  <c r="BW82" i="10"/>
  <c r="BD7" i="10"/>
  <c r="BZ7" i="10" s="1"/>
  <c r="CH7" i="10"/>
  <c r="CD7" i="10"/>
  <c r="BS11" i="10"/>
  <c r="BN16" i="10"/>
  <c r="AW18" i="10"/>
  <c r="BS18" i="10" s="1"/>
  <c r="BC21" i="10"/>
  <c r="BY21" i="10" s="1"/>
  <c r="BN22" i="10"/>
  <c r="AW25" i="10"/>
  <c r="BS25" i="10" s="1"/>
  <c r="BJ25" i="10"/>
  <c r="AY27" i="10"/>
  <c r="BU27" i="10" s="1"/>
  <c r="AY30" i="10"/>
  <c r="BU30" i="10" s="1"/>
  <c r="BC31" i="10"/>
  <c r="BY31" i="10" s="1"/>
  <c r="BN36" i="10"/>
  <c r="BB4" i="10"/>
  <c r="BX4" i="10" s="1"/>
  <c r="BI4" i="10"/>
  <c r="AV6" i="10"/>
  <c r="BR6" i="10" s="1"/>
  <c r="BB6" i="10"/>
  <c r="BX6" i="10" s="1"/>
  <c r="BO6" i="10"/>
  <c r="BG7" i="10"/>
  <c r="BM7" i="10"/>
  <c r="BL8" i="10"/>
  <c r="AX9" i="10"/>
  <c r="BT9" i="10" s="1"/>
  <c r="CH9" i="10"/>
  <c r="CD9" i="10"/>
  <c r="BL10" i="10"/>
  <c r="BM11" i="10"/>
  <c r="AY12" i="10"/>
  <c r="BU12" i="10" s="1"/>
  <c r="BF12" i="10"/>
  <c r="AX12" i="10"/>
  <c r="BT12" i="10" s="1"/>
  <c r="AX13" i="10"/>
  <c r="BT13" i="10" s="1"/>
  <c r="CH13" i="10"/>
  <c r="CD13" i="10"/>
  <c r="AW16" i="10"/>
  <c r="BS16" i="10" s="1"/>
  <c r="BC16" i="10"/>
  <c r="BY16" i="10" s="1"/>
  <c r="BJ16" i="10"/>
  <c r="AU17" i="10"/>
  <c r="BQ17" i="10" s="1"/>
  <c r="BA17" i="10"/>
  <c r="BW17" i="10" s="1"/>
  <c r="BH17" i="10"/>
  <c r="BN17" i="10"/>
  <c r="AY18" i="10"/>
  <c r="BU18" i="10" s="1"/>
  <c r="BF18" i="10"/>
  <c r="BL18" i="10"/>
  <c r="AW19" i="10"/>
  <c r="BS19" i="10" s="1"/>
  <c r="BC19" i="10"/>
  <c r="BY19" i="10" s="1"/>
  <c r="BJ19" i="10"/>
  <c r="AU20" i="10"/>
  <c r="BQ20" i="10" s="1"/>
  <c r="BA20" i="10"/>
  <c r="BW20" i="10" s="1"/>
  <c r="BH20" i="10"/>
  <c r="BN20" i="10"/>
  <c r="AY21" i="10"/>
  <c r="BU21" i="10" s="1"/>
  <c r="BF21" i="10"/>
  <c r="BL21" i="10"/>
  <c r="AW22" i="10"/>
  <c r="BS22" i="10" s="1"/>
  <c r="BC22" i="10"/>
  <c r="BY22" i="10" s="1"/>
  <c r="BJ22" i="10"/>
  <c r="AY25" i="10"/>
  <c r="BU25" i="10" s="1"/>
  <c r="BF25" i="10"/>
  <c r="BL25" i="10"/>
  <c r="AW26" i="10"/>
  <c r="BS26" i="10" s="1"/>
  <c r="BC26" i="10"/>
  <c r="BY26" i="10" s="1"/>
  <c r="BJ26" i="10"/>
  <c r="AU27" i="10"/>
  <c r="BQ27" i="10" s="1"/>
  <c r="BA27" i="10"/>
  <c r="BW27" i="10" s="1"/>
  <c r="BH27" i="10"/>
  <c r="BN27" i="10"/>
  <c r="AY28" i="10"/>
  <c r="BU28" i="10" s="1"/>
  <c r="BF28" i="10"/>
  <c r="BL28" i="10"/>
  <c r="AW29" i="10"/>
  <c r="BS29" i="10" s="1"/>
  <c r="BC29" i="10"/>
  <c r="BY29" i="10" s="1"/>
  <c r="BJ29" i="10"/>
  <c r="AU30" i="10"/>
  <c r="BQ30" i="10" s="1"/>
  <c r="BA30" i="10"/>
  <c r="BW30" i="10" s="1"/>
  <c r="BZ8" i="10"/>
  <c r="BQ10" i="10"/>
  <c r="BH18" i="10"/>
  <c r="BO83" i="10"/>
  <c r="BO79" i="10"/>
  <c r="BT7" i="10"/>
  <c r="BY8" i="10"/>
  <c r="BG8" i="10"/>
  <c r="BY10" i="10"/>
  <c r="BO13" i="10"/>
  <c r="AU16" i="10"/>
  <c r="BQ16" i="10" s="1"/>
  <c r="BH16" i="10"/>
  <c r="BJ18" i="10"/>
  <c r="BA19" i="10"/>
  <c r="BW19" i="10" s="1"/>
  <c r="BJ21" i="10"/>
  <c r="BH22" i="10"/>
  <c r="AW28" i="10"/>
  <c r="BS28" i="10" s="1"/>
  <c r="BJ28" i="10"/>
  <c r="BL30" i="10"/>
  <c r="BJ31" i="10"/>
  <c r="BH36" i="10"/>
  <c r="BH39" i="10"/>
  <c r="BT79" i="10"/>
  <c r="CH4" i="10"/>
  <c r="CD4" i="10"/>
  <c r="BD85" i="10"/>
  <c r="BZ85" i="10" s="1"/>
  <c r="BD80" i="10"/>
  <c r="BZ80" i="10" s="1"/>
  <c r="BD84" i="10"/>
  <c r="BZ84" i="10" s="1"/>
  <c r="BD81" i="10"/>
  <c r="BZ81" i="10" s="1"/>
  <c r="AW6" i="10"/>
  <c r="BS6" i="10" s="1"/>
  <c r="BC6" i="10"/>
  <c r="BY6" i="10" s="1"/>
  <c r="BA7" i="10"/>
  <c r="BW7" i="10" s="1"/>
  <c r="BH7" i="10"/>
  <c r="BN7" i="10"/>
  <c r="AZ8" i="10"/>
  <c r="BV8" i="10" s="1"/>
  <c r="BF9" i="10"/>
  <c r="BL9" i="10"/>
  <c r="BG10" i="10"/>
  <c r="BM10" i="10"/>
  <c r="BA11" i="10"/>
  <c r="BW11" i="10" s="1"/>
  <c r="BH11" i="10"/>
  <c r="AZ12" i="10"/>
  <c r="BV12" i="10" s="1"/>
  <c r="BF13" i="10"/>
  <c r="BL13" i="10"/>
  <c r="AX16" i="10"/>
  <c r="BT16" i="10" s="1"/>
  <c r="CH16" i="10"/>
  <c r="CD16" i="10"/>
  <c r="BD16" i="10"/>
  <c r="BZ16" i="10" s="1"/>
  <c r="BK16" i="10"/>
  <c r="AV17" i="10"/>
  <c r="BR17" i="10" s="1"/>
  <c r="BB17" i="10"/>
  <c r="BX17" i="10" s="1"/>
  <c r="BI17" i="10"/>
  <c r="BO17" i="10"/>
  <c r="AZ18" i="10"/>
  <c r="BV18" i="10" s="1"/>
  <c r="BG18" i="10"/>
  <c r="BM18" i="10"/>
  <c r="AX19" i="10"/>
  <c r="BT19" i="10" s="1"/>
  <c r="CH19" i="10"/>
  <c r="CD19" i="10"/>
  <c r="BD19" i="10"/>
  <c r="BZ19" i="10" s="1"/>
  <c r="BK19" i="10"/>
  <c r="AV20" i="10"/>
  <c r="BR20" i="10" s="1"/>
  <c r="BB20" i="10"/>
  <c r="BX20" i="10" s="1"/>
  <c r="BI20" i="10"/>
  <c r="BO20" i="10"/>
  <c r="AZ21" i="10"/>
  <c r="BV21" i="10" s="1"/>
  <c r="BG21" i="10"/>
  <c r="BM21" i="10"/>
  <c r="AX22" i="10"/>
  <c r="BT22" i="10" s="1"/>
  <c r="CH22" i="10"/>
  <c r="CD22" i="10"/>
  <c r="BD22" i="10"/>
  <c r="BZ22" i="10" s="1"/>
  <c r="BK22" i="10"/>
  <c r="BX24" i="10"/>
  <c r="AZ25" i="10"/>
  <c r="BV25" i="10" s="1"/>
  <c r="BG25" i="10"/>
  <c r="BM25" i="10"/>
  <c r="AX26" i="10"/>
  <c r="BT26" i="10" s="1"/>
  <c r="CH26" i="10"/>
  <c r="CD26" i="10"/>
  <c r="BD26" i="10"/>
  <c r="BZ26" i="10" s="1"/>
  <c r="BK26" i="10"/>
  <c r="AV27" i="10"/>
  <c r="BR27" i="10" s="1"/>
  <c r="BB27" i="10"/>
  <c r="BI27" i="10"/>
  <c r="AX29" i="10"/>
  <c r="BT29" i="10" s="1"/>
  <c r="AW72" i="10"/>
  <c r="BS72" i="10" s="1"/>
  <c r="BC72" i="10"/>
  <c r="BY72" i="10" s="1"/>
  <c r="BJ72" i="10"/>
  <c r="AW75" i="10"/>
  <c r="BS75" i="10" s="1"/>
  <c r="BC75" i="10"/>
  <c r="BY75" i="10" s="1"/>
  <c r="BJ75" i="10"/>
  <c r="AY78" i="10"/>
  <c r="BU78" i="10" s="1"/>
  <c r="BF78" i="10"/>
  <c r="BL78" i="10"/>
  <c r="BI79" i="10"/>
  <c r="AX80" i="10"/>
  <c r="BT80" i="10" s="1"/>
  <c r="AU81" i="10"/>
  <c r="BQ81" i="10" s="1"/>
  <c r="BA81" i="10"/>
  <c r="BW81" i="10" s="1"/>
  <c r="BH81" i="10"/>
  <c r="BN81" i="10"/>
  <c r="BK82" i="10"/>
  <c r="AU83" i="10"/>
  <c r="BQ83" i="10" s="1"/>
  <c r="BA83" i="10"/>
  <c r="BW83" i="10" s="1"/>
  <c r="BH83" i="10"/>
  <c r="BN83" i="10"/>
  <c r="BI29" i="10"/>
  <c r="BO29" i="10"/>
  <c r="AZ30" i="10"/>
  <c r="BV30" i="10" s="1"/>
  <c r="BG30" i="10"/>
  <c r="BM30" i="10"/>
  <c r="AX31" i="10"/>
  <c r="BT31" i="10" s="1"/>
  <c r="CH31" i="10"/>
  <c r="CD31" i="10"/>
  <c r="BD31" i="10"/>
  <c r="BZ31" i="10" s="1"/>
  <c r="BK31" i="10"/>
  <c r="BX33" i="10"/>
  <c r="AZ34" i="10"/>
  <c r="BV34" i="10" s="1"/>
  <c r="BG34" i="10"/>
  <c r="BM34" i="10"/>
  <c r="AX35" i="10"/>
  <c r="BT35" i="10" s="1"/>
  <c r="CH35" i="10"/>
  <c r="CD35" i="10"/>
  <c r="BD35" i="10"/>
  <c r="BK35" i="10"/>
  <c r="AV36" i="10"/>
  <c r="BR36" i="10" s="1"/>
  <c r="BB36" i="10"/>
  <c r="BX36" i="10" s="1"/>
  <c r="BI36" i="10"/>
  <c r="BO36" i="10"/>
  <c r="AZ37" i="10"/>
  <c r="BV37" i="10" s="1"/>
  <c r="BG37" i="10"/>
  <c r="BM37" i="10"/>
  <c r="AX38" i="10"/>
  <c r="BT38" i="10" s="1"/>
  <c r="CH38" i="10"/>
  <c r="CD38" i="10"/>
  <c r="BD38" i="10"/>
  <c r="BK38" i="10"/>
  <c r="AV39" i="10"/>
  <c r="BR39" i="10" s="1"/>
  <c r="BB39" i="10"/>
  <c r="BX39" i="10" s="1"/>
  <c r="BI39" i="10"/>
  <c r="BO39" i="10"/>
  <c r="AZ40" i="10"/>
  <c r="BV40" i="10" s="1"/>
  <c r="BG40" i="10"/>
  <c r="BM40" i="10"/>
  <c r="CH42" i="10"/>
  <c r="CD42" i="10"/>
  <c r="BD42" i="10"/>
  <c r="BZ42" i="10" s="1"/>
  <c r="AV43" i="10"/>
  <c r="BR43" i="10" s="1"/>
  <c r="BB43" i="10"/>
  <c r="BX43" i="10" s="1"/>
  <c r="BI43" i="10"/>
  <c r="BO43" i="10"/>
  <c r="AZ44" i="10"/>
  <c r="BV44" i="10" s="1"/>
  <c r="BG44" i="10"/>
  <c r="BM44" i="10"/>
  <c r="AX45" i="10"/>
  <c r="BT45" i="10" s="1"/>
  <c r="CH45" i="10"/>
  <c r="CD45" i="10"/>
  <c r="BD45" i="10"/>
  <c r="BK45" i="10"/>
  <c r="AV46" i="10"/>
  <c r="BR46" i="10" s="1"/>
  <c r="BB46" i="10"/>
  <c r="BX46" i="10" s="1"/>
  <c r="BI46" i="10"/>
  <c r="BO46" i="10"/>
  <c r="AZ47" i="10"/>
  <c r="BV47" i="10" s="1"/>
  <c r="BG47" i="10"/>
  <c r="BM47" i="10"/>
  <c r="AX48" i="10"/>
  <c r="BT48" i="10" s="1"/>
  <c r="CH48" i="10"/>
  <c r="CD48" i="10"/>
  <c r="BD48" i="10"/>
  <c r="BK48" i="10"/>
  <c r="AV49" i="10"/>
  <c r="BR49" i="10" s="1"/>
  <c r="BB49" i="10"/>
  <c r="BX49" i="10" s="1"/>
  <c r="BI49" i="10"/>
  <c r="BO49" i="10"/>
  <c r="AX52" i="10"/>
  <c r="BT52" i="10" s="1"/>
  <c r="CH52" i="10"/>
  <c r="CD52" i="10"/>
  <c r="BD52" i="10"/>
  <c r="BK52" i="10"/>
  <c r="AV53" i="10"/>
  <c r="BR53" i="10" s="1"/>
  <c r="BB53" i="10"/>
  <c r="BX53" i="10" s="1"/>
  <c r="BI53" i="10"/>
  <c r="BO53" i="10"/>
  <c r="AZ54" i="10"/>
  <c r="BV54" i="10" s="1"/>
  <c r="BG54" i="10"/>
  <c r="BM54" i="10"/>
  <c r="AX55" i="10"/>
  <c r="BT55" i="10" s="1"/>
  <c r="CH55" i="10"/>
  <c r="CD55" i="10"/>
  <c r="BD55" i="10"/>
  <c r="BK55" i="10"/>
  <c r="AV56" i="10"/>
  <c r="BR56" i="10" s="1"/>
  <c r="BB56" i="10"/>
  <c r="BX56" i="10" s="1"/>
  <c r="BI56" i="10"/>
  <c r="BO56" i="10"/>
  <c r="AZ57" i="10"/>
  <c r="BV57" i="10" s="1"/>
  <c r="BG57" i="10"/>
  <c r="BM57" i="10"/>
  <c r="AX58" i="10"/>
  <c r="BT58" i="10" s="1"/>
  <c r="CH58" i="10"/>
  <c r="CD58" i="10"/>
  <c r="BD58" i="10"/>
  <c r="BK58" i="10"/>
  <c r="AZ78" i="10"/>
  <c r="BV78" i="10" s="1"/>
  <c r="AW79" i="10"/>
  <c r="BS79" i="10" s="1"/>
  <c r="BC79" i="10"/>
  <c r="BY79" i="10" s="1"/>
  <c r="BJ79" i="10"/>
  <c r="BF80" i="10"/>
  <c r="AV81" i="10"/>
  <c r="BR81" i="10" s="1"/>
  <c r="BB81" i="10"/>
  <c r="BX81" i="10" s="1"/>
  <c r="BH30" i="10"/>
  <c r="BN30" i="10"/>
  <c r="AY31" i="10"/>
  <c r="BU31" i="10" s="1"/>
  <c r="BF31" i="10"/>
  <c r="BL31" i="10"/>
  <c r="AU34" i="10"/>
  <c r="BQ34" i="10" s="1"/>
  <c r="BA34" i="10"/>
  <c r="BW34" i="10" s="1"/>
  <c r="BH34" i="10"/>
  <c r="BN34" i="10"/>
  <c r="AY35" i="10"/>
  <c r="BU35" i="10" s="1"/>
  <c r="BF35" i="10"/>
  <c r="BL35" i="10"/>
  <c r="AW36" i="10"/>
  <c r="BS36" i="10" s="1"/>
  <c r="BC36" i="10"/>
  <c r="BY36" i="10" s="1"/>
  <c r="BJ36" i="10"/>
  <c r="AU37" i="10"/>
  <c r="BQ37" i="10" s="1"/>
  <c r="BA37" i="10"/>
  <c r="BW37" i="10" s="1"/>
  <c r="BH37" i="10"/>
  <c r="BN37" i="10"/>
  <c r="AY38" i="10"/>
  <c r="BU38" i="10" s="1"/>
  <c r="BF38" i="10"/>
  <c r="BL38" i="10"/>
  <c r="AW39" i="10"/>
  <c r="BS39" i="10" s="1"/>
  <c r="BC39" i="10"/>
  <c r="BY39" i="10" s="1"/>
  <c r="BJ39" i="10"/>
  <c r="AU40" i="10"/>
  <c r="BQ40" i="10" s="1"/>
  <c r="BA40" i="10"/>
  <c r="BW40" i="10" s="1"/>
  <c r="BH40" i="10"/>
  <c r="BN40" i="10"/>
  <c r="AW43" i="10"/>
  <c r="BS43" i="10" s="1"/>
  <c r="BC43" i="10"/>
  <c r="BY43" i="10" s="1"/>
  <c r="BJ43" i="10"/>
  <c r="AU44" i="10"/>
  <c r="BQ44" i="10" s="1"/>
  <c r="BA44" i="10"/>
  <c r="BW44" i="10" s="1"/>
  <c r="BH44" i="10"/>
  <c r="BN44" i="10"/>
  <c r="AY45" i="10"/>
  <c r="BU45" i="10" s="1"/>
  <c r="BF45" i="10"/>
  <c r="BL45" i="10"/>
  <c r="AW46" i="10"/>
  <c r="BS46" i="10" s="1"/>
  <c r="BC46" i="10"/>
  <c r="BY46" i="10" s="1"/>
  <c r="BJ46" i="10"/>
  <c r="AU47" i="10"/>
  <c r="BQ47" i="10" s="1"/>
  <c r="BA47" i="10"/>
  <c r="BW47" i="10" s="1"/>
  <c r="BH47" i="10"/>
  <c r="BN47" i="10"/>
  <c r="AY48" i="10"/>
  <c r="BU48" i="10" s="1"/>
  <c r="BF48" i="10"/>
  <c r="BL48" i="10"/>
  <c r="AW49" i="10"/>
  <c r="BS49" i="10" s="1"/>
  <c r="BC49" i="10"/>
  <c r="BY49" i="10" s="1"/>
  <c r="BJ49" i="10"/>
  <c r="AY52" i="10"/>
  <c r="BU52" i="10" s="1"/>
  <c r="BF52" i="10"/>
  <c r="BL52" i="10"/>
  <c r="AW53" i="10"/>
  <c r="BS53" i="10" s="1"/>
  <c r="BC53" i="10"/>
  <c r="BY53" i="10" s="1"/>
  <c r="BJ53" i="10"/>
  <c r="AU54" i="10"/>
  <c r="BQ54" i="10" s="1"/>
  <c r="BA54" i="10"/>
  <c r="BW54" i="10" s="1"/>
  <c r="BH54" i="10"/>
  <c r="BN54" i="10"/>
  <c r="AY55" i="10"/>
  <c r="BU55" i="10" s="1"/>
  <c r="BF55" i="10"/>
  <c r="BL55" i="10"/>
  <c r="AW56" i="10"/>
  <c r="BS56" i="10" s="1"/>
  <c r="BC56" i="10"/>
  <c r="BY56" i="10" s="1"/>
  <c r="BA78" i="10"/>
  <c r="BW78" i="10" s="1"/>
  <c r="AZ80" i="10"/>
  <c r="BV80" i="10" s="1"/>
  <c r="BG80" i="10"/>
  <c r="BM80" i="10"/>
  <c r="BC81" i="10"/>
  <c r="BY81" i="10" s="1"/>
  <c r="BO27" i="10"/>
  <c r="AZ28" i="10"/>
  <c r="BV28" i="10" s="1"/>
  <c r="BG28" i="10"/>
  <c r="BM28" i="10"/>
  <c r="CH29" i="10"/>
  <c r="CD29" i="10"/>
  <c r="BD29" i="10"/>
  <c r="BZ29" i="10" s="1"/>
  <c r="BK29" i="10"/>
  <c r="AV30" i="10"/>
  <c r="BR30" i="10" s="1"/>
  <c r="BB30" i="10"/>
  <c r="BX30" i="10" s="1"/>
  <c r="BI30" i="10"/>
  <c r="BO30" i="10"/>
  <c r="AZ31" i="10"/>
  <c r="BV31" i="10" s="1"/>
  <c r="BG31" i="10"/>
  <c r="BM31" i="10"/>
  <c r="CH33" i="10"/>
  <c r="CD33" i="10"/>
  <c r="BD33" i="10"/>
  <c r="BZ33" i="10" s="1"/>
  <c r="AV34" i="10"/>
  <c r="BR34" i="10" s="1"/>
  <c r="BB34" i="10"/>
  <c r="BX34" i="10" s="1"/>
  <c r="BI34" i="10"/>
  <c r="BO34" i="10"/>
  <c r="AZ35" i="10"/>
  <c r="BV35" i="10" s="1"/>
  <c r="BG35" i="10"/>
  <c r="BM35" i="10"/>
  <c r="AX36" i="10"/>
  <c r="BT36" i="10" s="1"/>
  <c r="CH36" i="10"/>
  <c r="CD36" i="10"/>
  <c r="BD36" i="10"/>
  <c r="BZ36" i="10" s="1"/>
  <c r="BK36" i="10"/>
  <c r="AV37" i="10"/>
  <c r="BR37" i="10" s="1"/>
  <c r="BB37" i="10"/>
  <c r="BX37" i="10" s="1"/>
  <c r="BI37" i="10"/>
  <c r="BO37" i="10"/>
  <c r="AZ38" i="10"/>
  <c r="BV38" i="10" s="1"/>
  <c r="BG38" i="10"/>
  <c r="BM38" i="10"/>
  <c r="AX39" i="10"/>
  <c r="BT39" i="10" s="1"/>
  <c r="CH39" i="10"/>
  <c r="CD39" i="10"/>
  <c r="BD39" i="10"/>
  <c r="BZ39" i="10" s="1"/>
  <c r="BK39" i="10"/>
  <c r="AV40" i="10"/>
  <c r="BR40" i="10" s="1"/>
  <c r="BB40" i="10"/>
  <c r="BX40" i="10" s="1"/>
  <c r="BI40" i="10"/>
  <c r="BO40" i="10"/>
  <c r="AX43" i="10"/>
  <c r="BT43" i="10" s="1"/>
  <c r="CH43" i="10"/>
  <c r="CD43" i="10"/>
  <c r="BD43" i="10"/>
  <c r="BZ43" i="10" s="1"/>
  <c r="BK43" i="10"/>
  <c r="AV44" i="10"/>
  <c r="BR44" i="10" s="1"/>
  <c r="BB44" i="10"/>
  <c r="BX44" i="10" s="1"/>
  <c r="BI44" i="10"/>
  <c r="BO44" i="10"/>
  <c r="AZ45" i="10"/>
  <c r="BV45" i="10" s="1"/>
  <c r="BG45" i="10"/>
  <c r="BM45" i="10"/>
  <c r="AX46" i="10"/>
  <c r="BT46" i="10" s="1"/>
  <c r="CH46" i="10"/>
  <c r="CD46" i="10"/>
  <c r="BD46" i="10"/>
  <c r="BZ46" i="10" s="1"/>
  <c r="BK46" i="10"/>
  <c r="AV47" i="10"/>
  <c r="BR47" i="10" s="1"/>
  <c r="BB47" i="10"/>
  <c r="BX47" i="10" s="1"/>
  <c r="BI47" i="10"/>
  <c r="BO47" i="10"/>
  <c r="AZ48" i="10"/>
  <c r="BV48" i="10" s="1"/>
  <c r="BG48" i="10"/>
  <c r="BM48" i="10"/>
  <c r="AX49" i="10"/>
  <c r="BT49" i="10" s="1"/>
  <c r="CH49" i="10"/>
  <c r="CD49" i="10"/>
  <c r="BD49" i="10"/>
  <c r="BZ49" i="10" s="1"/>
  <c r="BK49" i="10"/>
  <c r="AZ52" i="10"/>
  <c r="BV52" i="10" s="1"/>
  <c r="BG52" i="10"/>
  <c r="BM52" i="10"/>
  <c r="AX53" i="10"/>
  <c r="BT53" i="10" s="1"/>
  <c r="CH53" i="10"/>
  <c r="CD53" i="10"/>
  <c r="BD53" i="10"/>
  <c r="BK53" i="10"/>
  <c r="AV54" i="10"/>
  <c r="BR54" i="10" s="1"/>
  <c r="BB54" i="10"/>
  <c r="BX54" i="10" s="1"/>
  <c r="BI54" i="10"/>
  <c r="BO54" i="10"/>
  <c r="AZ55" i="10"/>
  <c r="BV55" i="10" s="1"/>
  <c r="BG55" i="10"/>
  <c r="BM55" i="10"/>
  <c r="AX56" i="10"/>
  <c r="BT56" i="10" s="1"/>
  <c r="CH56" i="10"/>
  <c r="CD56" i="10"/>
  <c r="BD56" i="10"/>
  <c r="BK56" i="10"/>
  <c r="AV57" i="10"/>
  <c r="BR57" i="10" s="1"/>
  <c r="BB57" i="10"/>
  <c r="BX57" i="10" s="1"/>
  <c r="BI57" i="10"/>
  <c r="BO57" i="10"/>
  <c r="BI78" i="10"/>
  <c r="AY79" i="10"/>
  <c r="BU79" i="10" s="1"/>
  <c r="BN80" i="10"/>
  <c r="AX83" i="10"/>
  <c r="BT83" i="10" s="1"/>
  <c r="AW86" i="10"/>
  <c r="BS86" i="10" s="1"/>
  <c r="BC86" i="10"/>
  <c r="BY86" i="10" s="1"/>
  <c r="BJ86" i="10"/>
  <c r="BC30" i="10"/>
  <c r="BY30" i="10" s="1"/>
  <c r="BJ30" i="10"/>
  <c r="AU31" i="10"/>
  <c r="BQ31" i="10" s="1"/>
  <c r="BA31" i="10"/>
  <c r="BW31" i="10" s="1"/>
  <c r="BH31" i="10"/>
  <c r="BN31" i="10"/>
  <c r="AW34" i="10"/>
  <c r="BS34" i="10" s="1"/>
  <c r="BC34" i="10"/>
  <c r="BY34" i="10" s="1"/>
  <c r="BJ34" i="10"/>
  <c r="AU35" i="10"/>
  <c r="BQ35" i="10" s="1"/>
  <c r="BA35" i="10"/>
  <c r="BW35" i="10" s="1"/>
  <c r="BH35" i="10"/>
  <c r="BN35" i="10"/>
  <c r="AY36" i="10"/>
  <c r="BU36" i="10" s="1"/>
  <c r="BF36" i="10"/>
  <c r="BL36" i="10"/>
  <c r="AW37" i="10"/>
  <c r="BS37" i="10" s="1"/>
  <c r="BC37" i="10"/>
  <c r="BY37" i="10" s="1"/>
  <c r="BJ37" i="10"/>
  <c r="AU38" i="10"/>
  <c r="BQ38" i="10" s="1"/>
  <c r="BA38" i="10"/>
  <c r="BW38" i="10" s="1"/>
  <c r="BH38" i="10"/>
  <c r="BN38" i="10"/>
  <c r="AY39" i="10"/>
  <c r="BU39" i="10" s="1"/>
  <c r="BF39" i="10"/>
  <c r="BL39" i="10"/>
  <c r="AW40" i="10"/>
  <c r="BS40" i="10" s="1"/>
  <c r="BC40" i="10"/>
  <c r="BY40" i="10" s="1"/>
  <c r="BJ40" i="10"/>
  <c r="AY43" i="10"/>
  <c r="BU43" i="10" s="1"/>
  <c r="BF43" i="10"/>
  <c r="BL43" i="10"/>
  <c r="AW44" i="10"/>
  <c r="BS44" i="10" s="1"/>
  <c r="BC44" i="10"/>
  <c r="BY44" i="10" s="1"/>
  <c r="BJ44" i="10"/>
  <c r="AU45" i="10"/>
  <c r="BQ45" i="10" s="1"/>
  <c r="BA45" i="10"/>
  <c r="BW45" i="10" s="1"/>
  <c r="BH45" i="10"/>
  <c r="BN45" i="10"/>
  <c r="AY46" i="10"/>
  <c r="BU46" i="10" s="1"/>
  <c r="BF46" i="10"/>
  <c r="BL46" i="10"/>
  <c r="AW47" i="10"/>
  <c r="BS47" i="10" s="1"/>
  <c r="BC47" i="10"/>
  <c r="BY47" i="10" s="1"/>
  <c r="BJ47" i="10"/>
  <c r="AU48" i="10"/>
  <c r="BQ48" i="10" s="1"/>
  <c r="BA48" i="10"/>
  <c r="BW48" i="10" s="1"/>
  <c r="BH48" i="10"/>
  <c r="BN48" i="10"/>
  <c r="AY49" i="10"/>
  <c r="BU49" i="10" s="1"/>
  <c r="BF49" i="10"/>
  <c r="BL49" i="10"/>
  <c r="AU52" i="10"/>
  <c r="BQ52" i="10" s="1"/>
  <c r="BA52" i="10"/>
  <c r="BW52" i="10" s="1"/>
  <c r="BH52" i="10"/>
  <c r="BN52" i="10"/>
  <c r="AY53" i="10"/>
  <c r="BU53" i="10" s="1"/>
  <c r="BF53" i="10"/>
  <c r="BL53" i="10"/>
  <c r="AW54" i="10"/>
  <c r="BS54" i="10" s="1"/>
  <c r="BC54" i="10"/>
  <c r="BY54" i="10" s="1"/>
  <c r="BJ54" i="10"/>
  <c r="AU55" i="10"/>
  <c r="BQ55" i="10" s="1"/>
  <c r="BA55" i="10"/>
  <c r="BW55" i="10" s="1"/>
  <c r="BH55" i="10"/>
  <c r="BN55" i="10"/>
  <c r="AY56" i="10"/>
  <c r="BU56" i="10" s="1"/>
  <c r="BF56" i="10"/>
  <c r="BL56" i="10"/>
  <c r="AW57" i="10"/>
  <c r="BS57" i="10" s="1"/>
  <c r="BC57" i="10"/>
  <c r="BY57" i="10" s="1"/>
  <c r="BJ78" i="10"/>
  <c r="AZ79" i="10"/>
  <c r="BV79" i="10" s="1"/>
  <c r="BG79" i="10"/>
  <c r="AV80" i="10"/>
  <c r="BR80" i="10" s="1"/>
  <c r="BO80" i="10"/>
  <c r="BL81" i="10"/>
  <c r="BB82" i="10"/>
  <c r="BX82" i="10" s="1"/>
  <c r="BI82" i="10"/>
  <c r="AW84" i="10"/>
  <c r="BS84" i="10" s="1"/>
  <c r="BM85" i="10"/>
  <c r="BM29" i="10"/>
  <c r="AX30" i="10"/>
  <c r="BT30" i="10" s="1"/>
  <c r="CH30" i="10"/>
  <c r="CD30" i="10"/>
  <c r="BD30" i="10"/>
  <c r="BZ30" i="10" s="1"/>
  <c r="BK30" i="10"/>
  <c r="AV31" i="10"/>
  <c r="BR31" i="10" s="1"/>
  <c r="BB31" i="10"/>
  <c r="BX31" i="10" s="1"/>
  <c r="BI31" i="10"/>
  <c r="BO31" i="10"/>
  <c r="CH34" i="10"/>
  <c r="CD34" i="10"/>
  <c r="BD34" i="10"/>
  <c r="BZ34" i="10" s="1"/>
  <c r="AV35" i="10"/>
  <c r="BR35" i="10" s="1"/>
  <c r="BB35" i="10"/>
  <c r="BX35" i="10" s="1"/>
  <c r="BI35" i="10"/>
  <c r="BO35" i="10"/>
  <c r="AZ36" i="10"/>
  <c r="BV36" i="10" s="1"/>
  <c r="BG36" i="10"/>
  <c r="BM36" i="10"/>
  <c r="AX37" i="10"/>
  <c r="BT37" i="10" s="1"/>
  <c r="CH37" i="10"/>
  <c r="CD37" i="10"/>
  <c r="BD37" i="10"/>
  <c r="BZ37" i="10" s="1"/>
  <c r="BK37" i="10"/>
  <c r="AV38" i="10"/>
  <c r="BR38" i="10" s="1"/>
  <c r="BB38" i="10"/>
  <c r="BX38" i="10" s="1"/>
  <c r="BI38" i="10"/>
  <c r="BO38" i="10"/>
  <c r="AZ39" i="10"/>
  <c r="BV39" i="10" s="1"/>
  <c r="BG39" i="10"/>
  <c r="BM39" i="10"/>
  <c r="AX40" i="10"/>
  <c r="BT40" i="10" s="1"/>
  <c r="CH40" i="10"/>
  <c r="CD40" i="10"/>
  <c r="BD40" i="10"/>
  <c r="BZ40" i="10" s="1"/>
  <c r="BK40" i="10"/>
  <c r="AZ43" i="10"/>
  <c r="BV43" i="10" s="1"/>
  <c r="BG43" i="10"/>
  <c r="BM43" i="10"/>
  <c r="AX44" i="10"/>
  <c r="BT44" i="10" s="1"/>
  <c r="CH44" i="10"/>
  <c r="CD44" i="10"/>
  <c r="BD44" i="10"/>
  <c r="BK44" i="10"/>
  <c r="AV45" i="10"/>
  <c r="BR45" i="10" s="1"/>
  <c r="BB45" i="10"/>
  <c r="BX45" i="10" s="1"/>
  <c r="BI45" i="10"/>
  <c r="BO45" i="10"/>
  <c r="AZ46" i="10"/>
  <c r="BV46" i="10" s="1"/>
  <c r="BG46" i="10"/>
  <c r="BM46" i="10"/>
  <c r="AX47" i="10"/>
  <c r="BT47" i="10" s="1"/>
  <c r="CH47" i="10"/>
  <c r="CD47" i="10"/>
  <c r="BD47" i="10"/>
  <c r="BK47" i="10"/>
  <c r="AV48" i="10"/>
  <c r="BR48" i="10" s="1"/>
  <c r="BB48" i="10"/>
  <c r="BX48" i="10" s="1"/>
  <c r="BI48" i="10"/>
  <c r="BO48" i="10"/>
  <c r="AZ49" i="10"/>
  <c r="BV49" i="10" s="1"/>
  <c r="BG49" i="10"/>
  <c r="BM49" i="10"/>
  <c r="CH51" i="10"/>
  <c r="CD51" i="10"/>
  <c r="BD51" i="10"/>
  <c r="BZ51" i="10" s="1"/>
  <c r="AV52" i="10"/>
  <c r="BR52" i="10" s="1"/>
  <c r="BB52" i="10"/>
  <c r="BX52" i="10" s="1"/>
  <c r="BI52" i="10"/>
  <c r="BO52" i="10"/>
  <c r="AZ53" i="10"/>
  <c r="BV53" i="10" s="1"/>
  <c r="BG53" i="10"/>
  <c r="BM53" i="10"/>
  <c r="AX54" i="10"/>
  <c r="BT54" i="10" s="1"/>
  <c r="CH54" i="10"/>
  <c r="CD54" i="10"/>
  <c r="BD54" i="10"/>
  <c r="BK54" i="10"/>
  <c r="AV55" i="10"/>
  <c r="BR55" i="10" s="1"/>
  <c r="BB55" i="10"/>
  <c r="BX55" i="10" s="1"/>
  <c r="BI55" i="10"/>
  <c r="BO55" i="10"/>
  <c r="AZ56" i="10"/>
  <c r="BV56" i="10" s="1"/>
  <c r="BG56" i="10"/>
  <c r="BM56" i="10"/>
  <c r="BK78" i="10"/>
  <c r="BH79" i="10"/>
  <c r="AW80" i="10"/>
  <c r="BS80" i="10" s="1"/>
  <c r="BM81" i="10"/>
  <c r="AW82" i="10"/>
  <c r="BS82" i="10" s="1"/>
  <c r="BC82" i="10"/>
  <c r="BY82" i="10" s="1"/>
  <c r="BJ82" i="10"/>
  <c r="AX57" i="10"/>
  <c r="BT57" i="10" s="1"/>
  <c r="CH57" i="10"/>
  <c r="CD57" i="10"/>
  <c r="BD57" i="10"/>
  <c r="BZ57" i="10" s="1"/>
  <c r="BK57" i="10"/>
  <c r="AV58" i="10"/>
  <c r="BR58" i="10" s="1"/>
  <c r="BB58" i="10"/>
  <c r="BX58" i="10" s="1"/>
  <c r="BI58" i="10"/>
  <c r="BO58" i="10"/>
  <c r="AX61" i="10"/>
  <c r="BT61" i="10" s="1"/>
  <c r="CH61" i="10"/>
  <c r="CD61" i="10"/>
  <c r="BD61" i="10"/>
  <c r="BK61" i="10"/>
  <c r="AV62" i="10"/>
  <c r="BR62" i="10" s="1"/>
  <c r="BB62" i="10"/>
  <c r="BX62" i="10" s="1"/>
  <c r="BI62" i="10"/>
  <c r="BO62" i="10"/>
  <c r="AZ63" i="10"/>
  <c r="BV63" i="10" s="1"/>
  <c r="BG63" i="10"/>
  <c r="BM63" i="10"/>
  <c r="AX64" i="10"/>
  <c r="BT64" i="10" s="1"/>
  <c r="CH64" i="10"/>
  <c r="CD64" i="10"/>
  <c r="BD64" i="10"/>
  <c r="BK64" i="10"/>
  <c r="AV65" i="10"/>
  <c r="BR65" i="10" s="1"/>
  <c r="BB65" i="10"/>
  <c r="BX65" i="10" s="1"/>
  <c r="BI65" i="10"/>
  <c r="BO65" i="10"/>
  <c r="AZ66" i="10"/>
  <c r="BV66" i="10" s="1"/>
  <c r="BG66" i="10"/>
  <c r="BM66" i="10"/>
  <c r="AX67" i="10"/>
  <c r="BT67" i="10" s="1"/>
  <c r="CH67" i="10"/>
  <c r="CD67" i="10"/>
  <c r="BD67" i="10"/>
  <c r="BK67" i="10"/>
  <c r="BX75" i="10"/>
  <c r="BX69" i="10"/>
  <c r="AZ70" i="10"/>
  <c r="BV70" i="10" s="1"/>
  <c r="BG70" i="10"/>
  <c r="BM70" i="10"/>
  <c r="AX71" i="10"/>
  <c r="BT71" i="10" s="1"/>
  <c r="CH71" i="10"/>
  <c r="CD71" i="10"/>
  <c r="BD71" i="10"/>
  <c r="BK71" i="10"/>
  <c r="AV72" i="10"/>
  <c r="BR72" i="10" s="1"/>
  <c r="BB72" i="10"/>
  <c r="BI72" i="10"/>
  <c r="BO72" i="10"/>
  <c r="AZ73" i="10"/>
  <c r="BV73" i="10" s="1"/>
  <c r="BG73" i="10"/>
  <c r="BM73" i="10"/>
  <c r="AX74" i="10"/>
  <c r="BT74" i="10" s="1"/>
  <c r="CH74" i="10"/>
  <c r="CD74" i="10"/>
  <c r="BD74" i="10"/>
  <c r="BK74" i="10"/>
  <c r="AV75" i="10"/>
  <c r="BR75" i="10" s="1"/>
  <c r="BB75" i="10"/>
  <c r="BI75" i="10"/>
  <c r="BO75" i="10"/>
  <c r="AZ76" i="10"/>
  <c r="BV76" i="10" s="1"/>
  <c r="BG76" i="10"/>
  <c r="BM76" i="10"/>
  <c r="AX78" i="10"/>
  <c r="BT78" i="10" s="1"/>
  <c r="BD78" i="10"/>
  <c r="BZ78" i="10" s="1"/>
  <c r="AV79" i="10"/>
  <c r="BR79" i="10" s="1"/>
  <c r="BB79" i="10"/>
  <c r="BX79" i="10" s="1"/>
  <c r="AY80" i="10"/>
  <c r="BU80" i="10" s="1"/>
  <c r="BL80" i="10"/>
  <c r="AZ81" i="10"/>
  <c r="BV81" i="10" s="1"/>
  <c r="BG81" i="10"/>
  <c r="AV82" i="10"/>
  <c r="BR82" i="10" s="1"/>
  <c r="BO82" i="10"/>
  <c r="AZ83" i="10"/>
  <c r="BV83" i="10" s="1"/>
  <c r="BG83" i="10"/>
  <c r="BM83" i="10"/>
  <c r="AV84" i="10"/>
  <c r="BR84" i="10" s="1"/>
  <c r="BO84" i="10"/>
  <c r="BL85" i="10"/>
  <c r="BB86" i="10"/>
  <c r="BX86" i="10" s="1"/>
  <c r="BI86" i="10"/>
  <c r="AX62" i="10"/>
  <c r="BT62" i="10" s="1"/>
  <c r="CH62" i="10"/>
  <c r="CD62" i="10"/>
  <c r="BD62" i="10"/>
  <c r="BK62" i="10"/>
  <c r="AV63" i="10"/>
  <c r="BR63" i="10" s="1"/>
  <c r="BB63" i="10"/>
  <c r="BX63" i="10" s="1"/>
  <c r="BI63" i="10"/>
  <c r="BO63" i="10"/>
  <c r="AZ64" i="10"/>
  <c r="BV64" i="10" s="1"/>
  <c r="BG64" i="10"/>
  <c r="BM64" i="10"/>
  <c r="AX65" i="10"/>
  <c r="BT65" i="10" s="1"/>
  <c r="CH65" i="10"/>
  <c r="CD65" i="10"/>
  <c r="BD65" i="10"/>
  <c r="BK65" i="10"/>
  <c r="AV66" i="10"/>
  <c r="BR66" i="10" s="1"/>
  <c r="BB66" i="10"/>
  <c r="BX66" i="10" s="1"/>
  <c r="BI66" i="10"/>
  <c r="BO66" i="10"/>
  <c r="AZ67" i="10"/>
  <c r="BV67" i="10" s="1"/>
  <c r="BG67" i="10"/>
  <c r="BM67" i="10"/>
  <c r="CH69" i="10"/>
  <c r="CD69" i="10"/>
  <c r="BD69" i="10"/>
  <c r="BZ69" i="10" s="1"/>
  <c r="AZ71" i="10"/>
  <c r="BV71" i="10" s="1"/>
  <c r="BG71" i="10"/>
  <c r="BM71" i="10"/>
  <c r="AX72" i="10"/>
  <c r="BT72" i="10" s="1"/>
  <c r="CH72" i="10"/>
  <c r="CD72" i="10"/>
  <c r="BD72" i="10"/>
  <c r="BK72" i="10"/>
  <c r="AV73" i="10"/>
  <c r="BR73" i="10" s="1"/>
  <c r="BB73" i="10"/>
  <c r="BI73" i="10"/>
  <c r="BO73" i="10"/>
  <c r="AZ74" i="10"/>
  <c r="BV74" i="10" s="1"/>
  <c r="BG74" i="10"/>
  <c r="BM74" i="10"/>
  <c r="AX75" i="10"/>
  <c r="BT75" i="10" s="1"/>
  <c r="CH75" i="10"/>
  <c r="CD75" i="10"/>
  <c r="BD75" i="10"/>
  <c r="BK75" i="10"/>
  <c r="AV76" i="10"/>
  <c r="BR76" i="10" s="1"/>
  <c r="BB76" i="10"/>
  <c r="BX76" i="10" s="1"/>
  <c r="BI76" i="10"/>
  <c r="BO76" i="10"/>
  <c r="BG78" i="10"/>
  <c r="BM78" i="10"/>
  <c r="BD79" i="10"/>
  <c r="BZ79" i="10" s="1"/>
  <c r="BK79" i="10"/>
  <c r="AU80" i="10"/>
  <c r="BQ80" i="10" s="1"/>
  <c r="BA80" i="10"/>
  <c r="BW80" i="10" s="1"/>
  <c r="BH80" i="10"/>
  <c r="BI81" i="10"/>
  <c r="BO81" i="10"/>
  <c r="AX82" i="10"/>
  <c r="BT82" i="10" s="1"/>
  <c r="BD82" i="10"/>
  <c r="BZ82" i="10" s="1"/>
  <c r="AV83" i="10"/>
  <c r="BR83" i="10" s="1"/>
  <c r="BB83" i="10"/>
  <c r="BX83" i="10" s="1"/>
  <c r="BI83" i="10"/>
  <c r="AX84" i="10"/>
  <c r="BT84" i="10" s="1"/>
  <c r="AU85" i="10"/>
  <c r="BQ85" i="10" s="1"/>
  <c r="BA85" i="10"/>
  <c r="BW85" i="10" s="1"/>
  <c r="BH85" i="10"/>
  <c r="BN85" i="10"/>
  <c r="BK86" i="10"/>
  <c r="BJ56" i="10"/>
  <c r="AU57" i="10"/>
  <c r="BQ57" i="10" s="1"/>
  <c r="BA57" i="10"/>
  <c r="BW57" i="10" s="1"/>
  <c r="BH57" i="10"/>
  <c r="BN57" i="10"/>
  <c r="AY58" i="10"/>
  <c r="BU58" i="10" s="1"/>
  <c r="BF58" i="10"/>
  <c r="BL58" i="10"/>
  <c r="AU61" i="10"/>
  <c r="BQ61" i="10" s="1"/>
  <c r="BA61" i="10"/>
  <c r="BW61" i="10" s="1"/>
  <c r="BH61" i="10"/>
  <c r="BN61" i="10"/>
  <c r="AY62" i="10"/>
  <c r="BU62" i="10" s="1"/>
  <c r="BF62" i="10"/>
  <c r="BL62" i="10"/>
  <c r="AW63" i="10"/>
  <c r="BS63" i="10" s="1"/>
  <c r="BC63" i="10"/>
  <c r="BY63" i="10" s="1"/>
  <c r="BJ63" i="10"/>
  <c r="AU64" i="10"/>
  <c r="BQ64" i="10" s="1"/>
  <c r="BA64" i="10"/>
  <c r="BW64" i="10" s="1"/>
  <c r="BH64" i="10"/>
  <c r="BN64" i="10"/>
  <c r="AY65" i="10"/>
  <c r="BU65" i="10" s="1"/>
  <c r="BF65" i="10"/>
  <c r="BL65" i="10"/>
  <c r="AW66" i="10"/>
  <c r="BS66" i="10" s="1"/>
  <c r="BC66" i="10"/>
  <c r="BY66" i="10" s="1"/>
  <c r="BJ66" i="10"/>
  <c r="AU67" i="10"/>
  <c r="BQ67" i="10" s="1"/>
  <c r="BA67" i="10"/>
  <c r="BW67" i="10" s="1"/>
  <c r="BH67" i="10"/>
  <c r="BN67" i="10"/>
  <c r="AW70" i="10"/>
  <c r="BS70" i="10" s="1"/>
  <c r="BC70" i="10"/>
  <c r="BY70" i="10" s="1"/>
  <c r="BJ70" i="10"/>
  <c r="AU71" i="10"/>
  <c r="BQ71" i="10" s="1"/>
  <c r="BA71" i="10"/>
  <c r="BW71" i="10" s="1"/>
  <c r="BH71" i="10"/>
  <c r="BN71" i="10"/>
  <c r="AY72" i="10"/>
  <c r="BU72" i="10" s="1"/>
  <c r="BF72" i="10"/>
  <c r="BL72" i="10"/>
  <c r="AW73" i="10"/>
  <c r="BS73" i="10" s="1"/>
  <c r="BC73" i="10"/>
  <c r="BY73" i="10" s="1"/>
  <c r="BJ73" i="10"/>
  <c r="AU74" i="10"/>
  <c r="BQ74" i="10" s="1"/>
  <c r="BA74" i="10"/>
  <c r="BW74" i="10" s="1"/>
  <c r="BH74" i="10"/>
  <c r="BN74" i="10"/>
  <c r="AY75" i="10"/>
  <c r="BU75" i="10" s="1"/>
  <c r="BF75" i="10"/>
  <c r="BL75" i="10"/>
  <c r="AW76" i="10"/>
  <c r="BS76" i="10" s="1"/>
  <c r="BC76" i="10"/>
  <c r="BY76" i="10" s="1"/>
  <c r="BJ76" i="10"/>
  <c r="AU78" i="10"/>
  <c r="BQ78" i="10" s="1"/>
  <c r="BH78" i="10"/>
  <c r="BN78" i="10"/>
  <c r="BF79" i="10"/>
  <c r="BL79" i="10"/>
  <c r="BB80" i="10"/>
  <c r="BX80" i="10" s="1"/>
  <c r="BI80" i="10"/>
  <c r="AW81" i="10"/>
  <c r="BS81" i="10" s="1"/>
  <c r="BJ81" i="10"/>
  <c r="AY82" i="10"/>
  <c r="BU82" i="10" s="1"/>
  <c r="BF82" i="10"/>
  <c r="BL82" i="10"/>
  <c r="AW83" i="10"/>
  <c r="BS83" i="10" s="1"/>
  <c r="BC83" i="10"/>
  <c r="BY83" i="10" s="1"/>
  <c r="BJ83" i="10"/>
  <c r="BF84" i="10"/>
  <c r="AV85" i="10"/>
  <c r="BR85" i="10" s="1"/>
  <c r="BB85" i="10"/>
  <c r="BX85" i="10" s="1"/>
  <c r="AZ58" i="10"/>
  <c r="BV58" i="10" s="1"/>
  <c r="BG58" i="10"/>
  <c r="BM58" i="10"/>
  <c r="CH60" i="10"/>
  <c r="CD60" i="10"/>
  <c r="BD60" i="10"/>
  <c r="BZ60" i="10" s="1"/>
  <c r="AV61" i="10"/>
  <c r="BR61" i="10" s="1"/>
  <c r="BB61" i="10"/>
  <c r="BX61" i="10" s="1"/>
  <c r="BI61" i="10"/>
  <c r="BO61" i="10"/>
  <c r="AZ62" i="10"/>
  <c r="BV62" i="10" s="1"/>
  <c r="BG62" i="10"/>
  <c r="BM62" i="10"/>
  <c r="AX63" i="10"/>
  <c r="BT63" i="10" s="1"/>
  <c r="CH63" i="10"/>
  <c r="CD63" i="10"/>
  <c r="BD63" i="10"/>
  <c r="BK63" i="10"/>
  <c r="AV64" i="10"/>
  <c r="BR64" i="10" s="1"/>
  <c r="BB64" i="10"/>
  <c r="BX64" i="10" s="1"/>
  <c r="BI64" i="10"/>
  <c r="BO64" i="10"/>
  <c r="AZ65" i="10"/>
  <c r="BV65" i="10" s="1"/>
  <c r="BG65" i="10"/>
  <c r="BM65" i="10"/>
  <c r="AX66" i="10"/>
  <c r="BT66" i="10" s="1"/>
  <c r="CH66" i="10"/>
  <c r="CD66" i="10"/>
  <c r="BD66" i="10"/>
  <c r="BK66" i="10"/>
  <c r="AV67" i="10"/>
  <c r="BR67" i="10" s="1"/>
  <c r="BB67" i="10"/>
  <c r="BX67" i="10" s="1"/>
  <c r="BO67" i="10"/>
  <c r="AX70" i="10"/>
  <c r="BT70" i="10" s="1"/>
  <c r="CH70" i="10"/>
  <c r="CD70" i="10"/>
  <c r="BD70" i="10"/>
  <c r="BK70" i="10"/>
  <c r="AV71" i="10"/>
  <c r="BR71" i="10" s="1"/>
  <c r="BB71" i="10"/>
  <c r="BI71" i="10"/>
  <c r="BO71" i="10"/>
  <c r="AZ72" i="10"/>
  <c r="BV72" i="10" s="1"/>
  <c r="BG72" i="10"/>
  <c r="BM72" i="10"/>
  <c r="AX73" i="10"/>
  <c r="BT73" i="10" s="1"/>
  <c r="CH73" i="10"/>
  <c r="CD73" i="10"/>
  <c r="BD73" i="10"/>
  <c r="BK73" i="10"/>
  <c r="AV74" i="10"/>
  <c r="BR74" i="10" s="1"/>
  <c r="BB74" i="10"/>
  <c r="BI74" i="10"/>
  <c r="BO74" i="10"/>
  <c r="AZ75" i="10"/>
  <c r="BV75" i="10" s="1"/>
  <c r="BG75" i="10"/>
  <c r="BM75" i="10"/>
  <c r="AX76" i="10"/>
  <c r="BT76" i="10" s="1"/>
  <c r="CH76" i="10"/>
  <c r="CD76" i="10"/>
  <c r="BD76" i="10"/>
  <c r="BK76" i="10"/>
  <c r="AV78" i="10"/>
  <c r="BR78" i="10" s="1"/>
  <c r="BO78" i="10"/>
  <c r="BM79" i="10"/>
  <c r="BC80" i="10"/>
  <c r="BY80" i="10" s="1"/>
  <c r="BJ80" i="10"/>
  <c r="AX81" i="10"/>
  <c r="BT81" i="10" s="1"/>
  <c r="BG82" i="10"/>
  <c r="BM82" i="10"/>
  <c r="BD83" i="10"/>
  <c r="BZ83" i="10" s="1"/>
  <c r="BK83" i="10"/>
  <c r="AZ84" i="10"/>
  <c r="BV84" i="10" s="1"/>
  <c r="BG84" i="10"/>
  <c r="BM84" i="10"/>
  <c r="BC85" i="10"/>
  <c r="BY85" i="10" s="1"/>
  <c r="BJ57" i="10"/>
  <c r="AU58" i="10"/>
  <c r="BQ58" i="10" s="1"/>
  <c r="BA58" i="10"/>
  <c r="BW58" i="10" s="1"/>
  <c r="BH58" i="10"/>
  <c r="BN58" i="10"/>
  <c r="AW61" i="10"/>
  <c r="BS61" i="10" s="1"/>
  <c r="BC61" i="10"/>
  <c r="BY61" i="10" s="1"/>
  <c r="BJ61" i="10"/>
  <c r="AU62" i="10"/>
  <c r="BQ62" i="10" s="1"/>
  <c r="BA62" i="10"/>
  <c r="BW62" i="10" s="1"/>
  <c r="BH62" i="10"/>
  <c r="BN62" i="10"/>
  <c r="AY63" i="10"/>
  <c r="BU63" i="10" s="1"/>
  <c r="BF63" i="10"/>
  <c r="BL63" i="10"/>
  <c r="AW64" i="10"/>
  <c r="BS64" i="10" s="1"/>
  <c r="BC64" i="10"/>
  <c r="BY64" i="10" s="1"/>
  <c r="BJ64" i="10"/>
  <c r="AU65" i="10"/>
  <c r="BQ65" i="10" s="1"/>
  <c r="BA65" i="10"/>
  <c r="BW65" i="10" s="1"/>
  <c r="BH65" i="10"/>
  <c r="BN65" i="10"/>
  <c r="AY66" i="10"/>
  <c r="BU66" i="10" s="1"/>
  <c r="BF66" i="10"/>
  <c r="BL66" i="10"/>
  <c r="AW67" i="10"/>
  <c r="BS67" i="10" s="1"/>
  <c r="BC67" i="10"/>
  <c r="BY67" i="10" s="1"/>
  <c r="BJ67" i="10"/>
  <c r="AY70" i="10"/>
  <c r="BU70" i="10" s="1"/>
  <c r="BF70" i="10"/>
  <c r="BL70" i="10"/>
  <c r="AW71" i="10"/>
  <c r="BS71" i="10" s="1"/>
  <c r="BC71" i="10"/>
  <c r="BY71" i="10" s="1"/>
  <c r="BJ71" i="10"/>
  <c r="AU72" i="10"/>
  <c r="BQ72" i="10" s="1"/>
  <c r="BA72" i="10"/>
  <c r="BW72" i="10" s="1"/>
  <c r="BH72" i="10"/>
  <c r="BN72" i="10"/>
  <c r="AY73" i="10"/>
  <c r="BU73" i="10" s="1"/>
  <c r="BF73" i="10"/>
  <c r="BL73" i="10"/>
  <c r="AW74" i="10"/>
  <c r="BS74" i="10" s="1"/>
  <c r="BC74" i="10"/>
  <c r="BY74" i="10" s="1"/>
  <c r="BJ74" i="10"/>
  <c r="AU75" i="10"/>
  <c r="BQ75" i="10" s="1"/>
  <c r="BA75" i="10"/>
  <c r="BW75" i="10" s="1"/>
  <c r="BH75" i="10"/>
  <c r="BN75" i="10"/>
  <c r="AY76" i="10"/>
  <c r="BU76" i="10" s="1"/>
  <c r="BF76" i="10"/>
  <c r="BL76" i="10"/>
  <c r="AW78" i="10"/>
  <c r="BS78" i="10" s="1"/>
  <c r="BC78" i="10"/>
  <c r="BY78" i="10" s="1"/>
  <c r="AU79" i="10"/>
  <c r="BQ79" i="10" s="1"/>
  <c r="BA79" i="10"/>
  <c r="BW79" i="10" s="1"/>
  <c r="BN79" i="10"/>
  <c r="BK80" i="10"/>
  <c r="AY81" i="10"/>
  <c r="BU81" i="10" s="1"/>
  <c r="BF81" i="10"/>
  <c r="AU82" i="10"/>
  <c r="BQ82" i="10" s="1"/>
  <c r="BH82" i="10"/>
  <c r="BN82" i="10"/>
  <c r="AY83" i="10"/>
  <c r="BU83" i="10" s="1"/>
  <c r="BF83" i="10"/>
  <c r="BL83" i="10"/>
  <c r="BN84" i="10"/>
  <c r="BK85" i="10"/>
  <c r="BA86" i="10"/>
  <c r="BW86" i="10" s="1"/>
  <c r="AU84" i="10"/>
  <c r="BQ84" i="10" s="1"/>
  <c r="BA84" i="10"/>
  <c r="BW84" i="10" s="1"/>
  <c r="BH84" i="10"/>
  <c r="BI85" i="10"/>
  <c r="BO85" i="10"/>
  <c r="AX86" i="10"/>
  <c r="BT86" i="10" s="1"/>
  <c r="BD86" i="10"/>
  <c r="BZ86" i="10" s="1"/>
  <c r="BB84" i="10"/>
  <c r="BX84" i="10" s="1"/>
  <c r="BI84" i="10"/>
  <c r="AW85" i="10"/>
  <c r="BS85" i="10" s="1"/>
  <c r="BJ85" i="10"/>
  <c r="AY86" i="10"/>
  <c r="BU86" i="10" s="1"/>
  <c r="BF86" i="10"/>
  <c r="BL86" i="10"/>
  <c r="BC84" i="10"/>
  <c r="BY84" i="10" s="1"/>
  <c r="BJ84" i="10"/>
  <c r="AX85" i="10"/>
  <c r="BT85" i="10" s="1"/>
  <c r="BG86" i="10"/>
  <c r="BM86" i="10"/>
  <c r="BK84" i="10"/>
  <c r="AY85" i="10"/>
  <c r="BU85" i="10" s="1"/>
  <c r="BF85" i="10"/>
  <c r="AU86" i="10"/>
  <c r="BQ86" i="10" s="1"/>
  <c r="BH86" i="10"/>
  <c r="BN86" i="10"/>
  <c r="AY84" i="10"/>
  <c r="BU84" i="10" s="1"/>
  <c r="BL84" i="10"/>
  <c r="AZ85" i="10"/>
  <c r="BV85" i="10" s="1"/>
  <c r="BG85" i="10"/>
  <c r="AV86" i="10"/>
  <c r="BR86" i="10" s="1"/>
  <c r="BO86" i="10"/>
  <c r="BX71" i="10"/>
  <c r="BX72" i="10"/>
  <c r="BX73" i="10"/>
  <c r="BX74" i="10"/>
  <c r="BX25" i="10"/>
  <c r="BX26" i="10"/>
  <c r="BX27" i="10"/>
  <c r="BX28" i="10"/>
  <c r="BX29" i="10"/>
  <c r="DJ89" i="8"/>
  <c r="DI89" i="8"/>
  <c r="DJ88" i="8"/>
  <c r="DI88" i="8"/>
  <c r="DJ87" i="8"/>
  <c r="DI87" i="8"/>
  <c r="DJ86" i="8"/>
  <c r="DI86" i="8"/>
  <c r="DJ85" i="8"/>
  <c r="DI85" i="8"/>
  <c r="DJ84" i="8"/>
  <c r="DI84" i="8"/>
  <c r="DJ83" i="8"/>
  <c r="DI83" i="8"/>
  <c r="DJ82" i="8"/>
  <c r="DI82" i="8"/>
  <c r="DN89" i="8"/>
  <c r="DM89" i="8"/>
  <c r="DN88" i="8"/>
  <c r="DM88" i="8"/>
  <c r="DN87" i="8"/>
  <c r="DM87" i="8"/>
  <c r="DN86" i="8"/>
  <c r="DM86" i="8"/>
  <c r="DN85" i="8"/>
  <c r="DM85" i="8"/>
  <c r="DN84" i="8"/>
  <c r="DM84" i="8"/>
  <c r="DN83" i="8"/>
  <c r="DM83" i="8"/>
  <c r="DN82" i="8"/>
  <c r="DM82" i="8"/>
  <c r="BZ54" i="10" l="1"/>
  <c r="BZ48" i="10"/>
  <c r="BZ45" i="10"/>
  <c r="BX7" i="10"/>
  <c r="BX9" i="10"/>
  <c r="BX10" i="10"/>
  <c r="BU9" i="10"/>
  <c r="BZ76" i="10"/>
  <c r="BZ73" i="10"/>
  <c r="BZ70" i="10"/>
  <c r="BX12" i="10"/>
  <c r="BW9" i="10"/>
  <c r="BU8" i="10"/>
  <c r="BW13" i="10"/>
  <c r="BZ67" i="10"/>
  <c r="BZ64" i="10"/>
  <c r="BZ61" i="10"/>
  <c r="BX8" i="10"/>
  <c r="BU13" i="10"/>
  <c r="BZ66" i="10"/>
  <c r="BZ63" i="10"/>
  <c r="BZ56" i="10"/>
  <c r="BZ53" i="10"/>
  <c r="BZ58" i="10"/>
  <c r="BZ55" i="10"/>
  <c r="BZ52" i="10"/>
  <c r="BX13" i="10"/>
  <c r="BZ20" i="10"/>
  <c r="BZ17" i="10"/>
  <c r="BW8" i="10"/>
  <c r="BW6" i="10"/>
  <c r="BZ75" i="10"/>
  <c r="BZ72" i="10"/>
  <c r="BZ65" i="10"/>
  <c r="BZ62" i="10"/>
  <c r="BZ74" i="10"/>
  <c r="BZ71" i="10"/>
  <c r="BZ47" i="10"/>
  <c r="BZ44" i="10"/>
  <c r="BZ38" i="10"/>
  <c r="BZ35" i="10"/>
  <c r="BX78" i="10"/>
  <c r="BX11" i="10"/>
  <c r="BW12" i="10"/>
  <c r="BU6" i="10"/>
  <c r="BU10" i="10"/>
  <c r="BE12" i="8" l="1"/>
  <c r="W12" i="8"/>
  <c r="V12" i="8"/>
  <c r="U12" i="8"/>
  <c r="T12" i="8"/>
  <c r="S12" i="8"/>
  <c r="R12" i="8"/>
  <c r="Q12" i="8"/>
  <c r="P12" i="8"/>
  <c r="O12" i="8"/>
  <c r="N12" i="8"/>
  <c r="L12" i="8"/>
  <c r="K12" i="8"/>
  <c r="J12" i="8"/>
  <c r="I12" i="8"/>
  <c r="H12" i="8"/>
  <c r="G12" i="8"/>
  <c r="F12" i="8"/>
  <c r="E12" i="8"/>
  <c r="D12" i="8"/>
  <c r="C12" i="8"/>
  <c r="AI122" i="12"/>
  <c r="AH122" i="12"/>
  <c r="AM122" i="12" s="1"/>
  <c r="AG122" i="12"/>
  <c r="AE122" i="12"/>
  <c r="AD122" i="12"/>
  <c r="AC122" i="12"/>
  <c r="AA122" i="12"/>
  <c r="Z122" i="12"/>
  <c r="AI121" i="12"/>
  <c r="AH121" i="12"/>
  <c r="AM121" i="12" s="1"/>
  <c r="AG121" i="12"/>
  <c r="AE121" i="12"/>
  <c r="AD121" i="12"/>
  <c r="AC121" i="12"/>
  <c r="AA121" i="12"/>
  <c r="Z121" i="12"/>
  <c r="AI120" i="12"/>
  <c r="AH120" i="12"/>
  <c r="AM120" i="12" s="1"/>
  <c r="AG120" i="12"/>
  <c r="AE120" i="12"/>
  <c r="AD120" i="12"/>
  <c r="AC120" i="12"/>
  <c r="AA120" i="12"/>
  <c r="Z120" i="12"/>
  <c r="AI118" i="12"/>
  <c r="AH118" i="12"/>
  <c r="AM118" i="12" s="1"/>
  <c r="AG118" i="12"/>
  <c r="AE118" i="12"/>
  <c r="AD118" i="12"/>
  <c r="AC118" i="12"/>
  <c r="AA118" i="12"/>
  <c r="Z118" i="12"/>
  <c r="AI117" i="12"/>
  <c r="AH117" i="12"/>
  <c r="AM117" i="12" s="1"/>
  <c r="AG117" i="12"/>
  <c r="AE117" i="12"/>
  <c r="AD117" i="12"/>
  <c r="AC117" i="12"/>
  <c r="AA117" i="12"/>
  <c r="Z117" i="12"/>
  <c r="AI115" i="12"/>
  <c r="AH115" i="12"/>
  <c r="AM115" i="12" s="1"/>
  <c r="AG115" i="12"/>
  <c r="AE115" i="12"/>
  <c r="AD115" i="12"/>
  <c r="AC115" i="12"/>
  <c r="AA115" i="12"/>
  <c r="Z115" i="12"/>
  <c r="AI114" i="12"/>
  <c r="AH114" i="12"/>
  <c r="AM114" i="12" s="1"/>
  <c r="AG114" i="12"/>
  <c r="AE114" i="12"/>
  <c r="AD114" i="12"/>
  <c r="AC114" i="12"/>
  <c r="AA114" i="12"/>
  <c r="Z114" i="12"/>
  <c r="AI113" i="12"/>
  <c r="AH113" i="12"/>
  <c r="AM113" i="12" s="1"/>
  <c r="AG113" i="12"/>
  <c r="AE113" i="12"/>
  <c r="AD113" i="12"/>
  <c r="AC113" i="12"/>
  <c r="AA113" i="12"/>
  <c r="Z113" i="12"/>
  <c r="AI112" i="12"/>
  <c r="AH112" i="12"/>
  <c r="AM112" i="12" s="1"/>
  <c r="AG112" i="12"/>
  <c r="AE112" i="12"/>
  <c r="AD112" i="12"/>
  <c r="AC112" i="12"/>
  <c r="AA112" i="12"/>
  <c r="Z112" i="12"/>
  <c r="AI110" i="12"/>
  <c r="AH110" i="12"/>
  <c r="AM110" i="12" s="1"/>
  <c r="AG110" i="12"/>
  <c r="AE110" i="12"/>
  <c r="AD110" i="12"/>
  <c r="AC110" i="12"/>
  <c r="AA110" i="12"/>
  <c r="Z110" i="12"/>
  <c r="AI108" i="12"/>
  <c r="AH108" i="12"/>
  <c r="AM108" i="12" s="1"/>
  <c r="AG108" i="12"/>
  <c r="AE108" i="12"/>
  <c r="AD108" i="12"/>
  <c r="AC108" i="12"/>
  <c r="AA108" i="12"/>
  <c r="Z108" i="12"/>
  <c r="AI92" i="12"/>
  <c r="AH92" i="12"/>
  <c r="AM92" i="12" s="1"/>
  <c r="AG92" i="12"/>
  <c r="AE92" i="12"/>
  <c r="AD92" i="12"/>
  <c r="AC92" i="12"/>
  <c r="AA92" i="12"/>
  <c r="Z92" i="12"/>
  <c r="AI91" i="12"/>
  <c r="AH91" i="12"/>
  <c r="AM91" i="12" s="1"/>
  <c r="AG91" i="12"/>
  <c r="AE91" i="12"/>
  <c r="AD91" i="12"/>
  <c r="AC91" i="12"/>
  <c r="AA91" i="12"/>
  <c r="Z91" i="12"/>
  <c r="AI90" i="12"/>
  <c r="AH90" i="12"/>
  <c r="AM90" i="12" s="1"/>
  <c r="AG90" i="12"/>
  <c r="AE90" i="12"/>
  <c r="AD90" i="12"/>
  <c r="AC90" i="12"/>
  <c r="AA90" i="12"/>
  <c r="Z90" i="12"/>
  <c r="AI89" i="12"/>
  <c r="AH89" i="12"/>
  <c r="AM89" i="12" s="1"/>
  <c r="AG89" i="12"/>
  <c r="AE89" i="12"/>
  <c r="AD89" i="12"/>
  <c r="AC89" i="12"/>
  <c r="AA89" i="12"/>
  <c r="Z89" i="12"/>
  <c r="AI88" i="12"/>
  <c r="AH88" i="12"/>
  <c r="AM88" i="12" s="1"/>
  <c r="AG88" i="12"/>
  <c r="AE88" i="12"/>
  <c r="AD88" i="12"/>
  <c r="AC88" i="12"/>
  <c r="AA88" i="12"/>
  <c r="Z88" i="12"/>
  <c r="AI87" i="12"/>
  <c r="AH87" i="12"/>
  <c r="AM87" i="12" s="1"/>
  <c r="AG87" i="12"/>
  <c r="AE87" i="12"/>
  <c r="AD87" i="12"/>
  <c r="AC87" i="12"/>
  <c r="AA87" i="12"/>
  <c r="Z87" i="12"/>
  <c r="AI86" i="12"/>
  <c r="AH86" i="12"/>
  <c r="AM86" i="12" s="1"/>
  <c r="AG86" i="12"/>
  <c r="AE86" i="12"/>
  <c r="AD86" i="12"/>
  <c r="AC86" i="12"/>
  <c r="AA86" i="12"/>
  <c r="Z86" i="12"/>
  <c r="AI85" i="12"/>
  <c r="AH85" i="12"/>
  <c r="AM85" i="12" s="1"/>
  <c r="AG85" i="12"/>
  <c r="AE85" i="12"/>
  <c r="AD85" i="12"/>
  <c r="AC85" i="12"/>
  <c r="AA85" i="12"/>
  <c r="Z85" i="12"/>
  <c r="AI84" i="12"/>
  <c r="AH84" i="12"/>
  <c r="AM84" i="12" s="1"/>
  <c r="AG84" i="12"/>
  <c r="AE84" i="12"/>
  <c r="AD84" i="12"/>
  <c r="AC84" i="12"/>
  <c r="AA84" i="12"/>
  <c r="Z84" i="12"/>
  <c r="AI83" i="12"/>
  <c r="AH83" i="12"/>
  <c r="AM83" i="12" s="1"/>
  <c r="AG83" i="12"/>
  <c r="AE83" i="12"/>
  <c r="AD83" i="12"/>
  <c r="AC83" i="12"/>
  <c r="AA83" i="12"/>
  <c r="Z83" i="12"/>
  <c r="AI82" i="12"/>
  <c r="AH82" i="12"/>
  <c r="AM82" i="12" s="1"/>
  <c r="AG82" i="12"/>
  <c r="AE82" i="12"/>
  <c r="AD82" i="12"/>
  <c r="AC82" i="12"/>
  <c r="AA82" i="12"/>
  <c r="Z82" i="12"/>
  <c r="AI81" i="12"/>
  <c r="AH81" i="12"/>
  <c r="AM81" i="12" s="1"/>
  <c r="AG81" i="12"/>
  <c r="AE81" i="12"/>
  <c r="AD81" i="12"/>
  <c r="AC81" i="12"/>
  <c r="AA81" i="12"/>
  <c r="Z81" i="12"/>
  <c r="AI80" i="12"/>
  <c r="AH80" i="12"/>
  <c r="AM80" i="12" s="1"/>
  <c r="AG80" i="12"/>
  <c r="AE80" i="12"/>
  <c r="AD80" i="12"/>
  <c r="AC80" i="12"/>
  <c r="AA80" i="12"/>
  <c r="Z80" i="12"/>
  <c r="AI79" i="12"/>
  <c r="AH79" i="12"/>
  <c r="AM79" i="12" s="1"/>
  <c r="AG79" i="12"/>
  <c r="AE79" i="12"/>
  <c r="AD79" i="12"/>
  <c r="AC79" i="12"/>
  <c r="AA79" i="12"/>
  <c r="Z79" i="12"/>
  <c r="AI78" i="12"/>
  <c r="AH78" i="12"/>
  <c r="AM78" i="12" s="1"/>
  <c r="AG78" i="12"/>
  <c r="AE78" i="12"/>
  <c r="AD78" i="12"/>
  <c r="AC78" i="12"/>
  <c r="AA78" i="12"/>
  <c r="Z78" i="12"/>
  <c r="AI73" i="12"/>
  <c r="AH73" i="12"/>
  <c r="AM73" i="12" s="1"/>
  <c r="AG73" i="12"/>
  <c r="AE73" i="12"/>
  <c r="AD73" i="12"/>
  <c r="AC73" i="12"/>
  <c r="AA73" i="12"/>
  <c r="Z73" i="12"/>
  <c r="AI72" i="12"/>
  <c r="AH72" i="12"/>
  <c r="AM72" i="12" s="1"/>
  <c r="AG72" i="12"/>
  <c r="AE72" i="12"/>
  <c r="AD72" i="12"/>
  <c r="AC72" i="12"/>
  <c r="AA72" i="12"/>
  <c r="Z72" i="12"/>
  <c r="AI71" i="12"/>
  <c r="AH71" i="12"/>
  <c r="AM71" i="12" s="1"/>
  <c r="AG71" i="12"/>
  <c r="AE71" i="12"/>
  <c r="AD71" i="12"/>
  <c r="AC71" i="12"/>
  <c r="AA71" i="12"/>
  <c r="Z71" i="12"/>
  <c r="AI70" i="12"/>
  <c r="AH70" i="12"/>
  <c r="AM70" i="12" s="1"/>
  <c r="AG70" i="12"/>
  <c r="AE70" i="12"/>
  <c r="AD70" i="12"/>
  <c r="AC70" i="12"/>
  <c r="AA70" i="12"/>
  <c r="Z70" i="12"/>
  <c r="AI69" i="12"/>
  <c r="AH69" i="12"/>
  <c r="AM69" i="12" s="1"/>
  <c r="AG69" i="12"/>
  <c r="AE69" i="12"/>
  <c r="AD69" i="12"/>
  <c r="AC69" i="12"/>
  <c r="AA69" i="12"/>
  <c r="Z69" i="12"/>
  <c r="AI68" i="12"/>
  <c r="AH68" i="12"/>
  <c r="AM68" i="12" s="1"/>
  <c r="AG68" i="12"/>
  <c r="AE68" i="12"/>
  <c r="AD68" i="12"/>
  <c r="AC68" i="12"/>
  <c r="AA68" i="12"/>
  <c r="Z68" i="12"/>
  <c r="AI67" i="12"/>
  <c r="AH67" i="12"/>
  <c r="AM67" i="12" s="1"/>
  <c r="AG67" i="12"/>
  <c r="AE67" i="12"/>
  <c r="AD67" i="12"/>
  <c r="AC67" i="12"/>
  <c r="AA67" i="12"/>
  <c r="Z67" i="12"/>
  <c r="AI66" i="12"/>
  <c r="AH66" i="12"/>
  <c r="AM66" i="12" s="1"/>
  <c r="AG66" i="12"/>
  <c r="AE66" i="12"/>
  <c r="AD66" i="12"/>
  <c r="AC66" i="12"/>
  <c r="AA66" i="12"/>
  <c r="Z66" i="12"/>
  <c r="AI65" i="12"/>
  <c r="AH65" i="12"/>
  <c r="AM65" i="12" s="1"/>
  <c r="AG65" i="12"/>
  <c r="AE65" i="12"/>
  <c r="AD65" i="12"/>
  <c r="AC65" i="12"/>
  <c r="AA65" i="12"/>
  <c r="Z65" i="12"/>
  <c r="AI64" i="12"/>
  <c r="AH64" i="12"/>
  <c r="AM64" i="12" s="1"/>
  <c r="AG64" i="12"/>
  <c r="AE64" i="12"/>
  <c r="AD64" i="12"/>
  <c r="AC64" i="12"/>
  <c r="AA64" i="12"/>
  <c r="Z64" i="12"/>
  <c r="AI59" i="12"/>
  <c r="AH59" i="12"/>
  <c r="AM59" i="12" s="1"/>
  <c r="AG59" i="12"/>
  <c r="AE59" i="12"/>
  <c r="AD59" i="12"/>
  <c r="AC59" i="12"/>
  <c r="AA59" i="12"/>
  <c r="Z59" i="12"/>
  <c r="AI58" i="12"/>
  <c r="AH58" i="12"/>
  <c r="AM58" i="12" s="1"/>
  <c r="AG58" i="12"/>
  <c r="AE58" i="12"/>
  <c r="AD58" i="12"/>
  <c r="AC58" i="12"/>
  <c r="AA58" i="12"/>
  <c r="Z58" i="12"/>
  <c r="AI57" i="12"/>
  <c r="AH57" i="12"/>
  <c r="AM57" i="12" s="1"/>
  <c r="AG57" i="12"/>
  <c r="AE57" i="12"/>
  <c r="AD57" i="12"/>
  <c r="AC57" i="12"/>
  <c r="AA57" i="12"/>
  <c r="Z57" i="12"/>
  <c r="AI56" i="12"/>
  <c r="AH56" i="12"/>
  <c r="AM56" i="12" s="1"/>
  <c r="AG56" i="12"/>
  <c r="AE56" i="12"/>
  <c r="AD56" i="12"/>
  <c r="AC56" i="12"/>
  <c r="AA56" i="12"/>
  <c r="Z56" i="12"/>
  <c r="AI55" i="12"/>
  <c r="AH55" i="12"/>
  <c r="AM55" i="12" s="1"/>
  <c r="AG55" i="12"/>
  <c r="AE55" i="12"/>
  <c r="AD55" i="12"/>
  <c r="AC55" i="12"/>
  <c r="AA55" i="12"/>
  <c r="Z55" i="12"/>
  <c r="AI50" i="12"/>
  <c r="AH50" i="12"/>
  <c r="AM50" i="12" s="1"/>
  <c r="AG50" i="12"/>
  <c r="AE50" i="12"/>
  <c r="AD50" i="12"/>
  <c r="AC50" i="12"/>
  <c r="AA50" i="12"/>
  <c r="Z50" i="12"/>
  <c r="AI49" i="12"/>
  <c r="AH49" i="12"/>
  <c r="AM49" i="12" s="1"/>
  <c r="AG49" i="12"/>
  <c r="AE49" i="12"/>
  <c r="AD49" i="12"/>
  <c r="AC49" i="12"/>
  <c r="AA49" i="12"/>
  <c r="Z49" i="12"/>
  <c r="AI48" i="12"/>
  <c r="AH48" i="12"/>
  <c r="AM48" i="12" s="1"/>
  <c r="AG48" i="12"/>
  <c r="AE48" i="12"/>
  <c r="AD48" i="12"/>
  <c r="AC48" i="12"/>
  <c r="AA48" i="12"/>
  <c r="Z48" i="12"/>
  <c r="AI46" i="12"/>
  <c r="AH46" i="12"/>
  <c r="AM46" i="12" s="1"/>
  <c r="AG46" i="12"/>
  <c r="AE46" i="12"/>
  <c r="AD46" i="12"/>
  <c r="AC46" i="12"/>
  <c r="AA46" i="12"/>
  <c r="Z46" i="12"/>
  <c r="AI45" i="12"/>
  <c r="AH45" i="12"/>
  <c r="AM45" i="12" s="1"/>
  <c r="AG45" i="12"/>
  <c r="AE45" i="12"/>
  <c r="AD45" i="12"/>
  <c r="AC45" i="12"/>
  <c r="AA45" i="12"/>
  <c r="Z45" i="12"/>
  <c r="AI44" i="12"/>
  <c r="AH44" i="12"/>
  <c r="AM44" i="12" s="1"/>
  <c r="AG44" i="12"/>
  <c r="AE44" i="12"/>
  <c r="AD44" i="12"/>
  <c r="AC44" i="12"/>
  <c r="AA44" i="12"/>
  <c r="Z44" i="12"/>
  <c r="AI43" i="12"/>
  <c r="AH43" i="12"/>
  <c r="AM43" i="12" s="1"/>
  <c r="AG43" i="12"/>
  <c r="AE43" i="12"/>
  <c r="AD43" i="12"/>
  <c r="AC43" i="12"/>
  <c r="AA43" i="12"/>
  <c r="Z43" i="12"/>
  <c r="AI42" i="12"/>
  <c r="AH42" i="12"/>
  <c r="AM42" i="12" s="1"/>
  <c r="AG42" i="12"/>
  <c r="AE42" i="12"/>
  <c r="AD42" i="12"/>
  <c r="AC42" i="12"/>
  <c r="AA42" i="12"/>
  <c r="Z42" i="12"/>
  <c r="AI41" i="12"/>
  <c r="AH41" i="12"/>
  <c r="AM41" i="12" s="1"/>
  <c r="AG41" i="12"/>
  <c r="AE41" i="12"/>
  <c r="AD41" i="12"/>
  <c r="AC41" i="12"/>
  <c r="AA41" i="12"/>
  <c r="Z41" i="12"/>
  <c r="AI40" i="12"/>
  <c r="AH40" i="12"/>
  <c r="AM40" i="12" s="1"/>
  <c r="AG40" i="12"/>
  <c r="AE40" i="12"/>
  <c r="AD40" i="12"/>
  <c r="AC40" i="12"/>
  <c r="AA40" i="12"/>
  <c r="Z40" i="12"/>
  <c r="AI39" i="12"/>
  <c r="AH39" i="12"/>
  <c r="AM39" i="12" s="1"/>
  <c r="AG39" i="12"/>
  <c r="AE39" i="12"/>
  <c r="AD39" i="12"/>
  <c r="AC39" i="12"/>
  <c r="AA39" i="12"/>
  <c r="Z39" i="12"/>
  <c r="AI38" i="12"/>
  <c r="AH38" i="12"/>
  <c r="AM38" i="12" s="1"/>
  <c r="AG38" i="12"/>
  <c r="AE38" i="12"/>
  <c r="AD38" i="12"/>
  <c r="AC38" i="12"/>
  <c r="AA38" i="12"/>
  <c r="Z38" i="12"/>
  <c r="AI36" i="12"/>
  <c r="AH36" i="12"/>
  <c r="AM36" i="12" s="1"/>
  <c r="AG36" i="12"/>
  <c r="AE36" i="12"/>
  <c r="AD36" i="12"/>
  <c r="AC36" i="12"/>
  <c r="AA36" i="12"/>
  <c r="Z36" i="12"/>
  <c r="AI35" i="12"/>
  <c r="AH35" i="12"/>
  <c r="AM35" i="12" s="1"/>
  <c r="AG35" i="12"/>
  <c r="AE35" i="12"/>
  <c r="AD35" i="12"/>
  <c r="AC35" i="12"/>
  <c r="AA35" i="12"/>
  <c r="Z35" i="12"/>
  <c r="AI34" i="12"/>
  <c r="AH34" i="12"/>
  <c r="AM34" i="12" s="1"/>
  <c r="AG34" i="12"/>
  <c r="AE34" i="12"/>
  <c r="AD34" i="12"/>
  <c r="AC34" i="12"/>
  <c r="AA34" i="12"/>
  <c r="Z34" i="12"/>
  <c r="AI33" i="12"/>
  <c r="AH33" i="12"/>
  <c r="AM33" i="12" s="1"/>
  <c r="AG33" i="12"/>
  <c r="AE33" i="12"/>
  <c r="AD33" i="12"/>
  <c r="AC33" i="12"/>
  <c r="AA33" i="12"/>
  <c r="Z33" i="12"/>
  <c r="AI32" i="12"/>
  <c r="AH32" i="12"/>
  <c r="AM32" i="12" s="1"/>
  <c r="AG32" i="12"/>
  <c r="AE32" i="12"/>
  <c r="AD32" i="12"/>
  <c r="AC32" i="12"/>
  <c r="AA32" i="12"/>
  <c r="Z32" i="12"/>
  <c r="AC27" i="12"/>
  <c r="AC26" i="12"/>
  <c r="AC25" i="12"/>
  <c r="AC24" i="12"/>
  <c r="AC23" i="12"/>
  <c r="AC22" i="12"/>
  <c r="AC21" i="12"/>
  <c r="AC20" i="12"/>
  <c r="AC19" i="12"/>
  <c r="AC18" i="12"/>
  <c r="AC17" i="12"/>
  <c r="AC16" i="12"/>
  <c r="AC15" i="12"/>
  <c r="AC14" i="12"/>
  <c r="AC13" i="12"/>
  <c r="AC11" i="12"/>
  <c r="AC10" i="12"/>
  <c r="AC9" i="12"/>
  <c r="AC8" i="12"/>
  <c r="AC7" i="12"/>
  <c r="AC6" i="12"/>
  <c r="AC5" i="12"/>
  <c r="AI27" i="12"/>
  <c r="AH27" i="12"/>
  <c r="AM27" i="12" s="1"/>
  <c r="AG27" i="12"/>
  <c r="AE27" i="12"/>
  <c r="AD27" i="12"/>
  <c r="Z27" i="12"/>
  <c r="AI26" i="12"/>
  <c r="AH26" i="12"/>
  <c r="AM26" i="12" s="1"/>
  <c r="AG26" i="12"/>
  <c r="AE26" i="12"/>
  <c r="AD26" i="12"/>
  <c r="Z26" i="12"/>
  <c r="AI25" i="12"/>
  <c r="AH25" i="12"/>
  <c r="AM25" i="12" s="1"/>
  <c r="AG25" i="12"/>
  <c r="AE25" i="12"/>
  <c r="AD25" i="12"/>
  <c r="Z25" i="12"/>
  <c r="AI24" i="12"/>
  <c r="AH24" i="12"/>
  <c r="AM24" i="12" s="1"/>
  <c r="AG24" i="12"/>
  <c r="AE24" i="12"/>
  <c r="AD24" i="12"/>
  <c r="Z24" i="12"/>
  <c r="AI23" i="12"/>
  <c r="AH23" i="12"/>
  <c r="AM23" i="12" s="1"/>
  <c r="AG23" i="12"/>
  <c r="AE23" i="12"/>
  <c r="AD23" i="12"/>
  <c r="Z23" i="12"/>
  <c r="AI22" i="12"/>
  <c r="AH22" i="12"/>
  <c r="AM22" i="12" s="1"/>
  <c r="AG22" i="12"/>
  <c r="AE22" i="12"/>
  <c r="AD22" i="12"/>
  <c r="Z22" i="12"/>
  <c r="AI21" i="12"/>
  <c r="AH21" i="12"/>
  <c r="AM21" i="12" s="1"/>
  <c r="AG21" i="12"/>
  <c r="AE21" i="12"/>
  <c r="AD21" i="12"/>
  <c r="Z21" i="12"/>
  <c r="AI20" i="12"/>
  <c r="AH20" i="12"/>
  <c r="AM20" i="12" s="1"/>
  <c r="AG20" i="12"/>
  <c r="AE20" i="12"/>
  <c r="AD20" i="12"/>
  <c r="Z20" i="12"/>
  <c r="AI19" i="12"/>
  <c r="AH19" i="12"/>
  <c r="AM19" i="12" s="1"/>
  <c r="AG19" i="12"/>
  <c r="AE19" i="12"/>
  <c r="AD19" i="12"/>
  <c r="Z19" i="12"/>
  <c r="AI18" i="12"/>
  <c r="AH18" i="12"/>
  <c r="AM18" i="12" s="1"/>
  <c r="AG18" i="12"/>
  <c r="AE18" i="12"/>
  <c r="AD18" i="12"/>
  <c r="Z18" i="12"/>
  <c r="AI17" i="12"/>
  <c r="AH17" i="12"/>
  <c r="AM17" i="12" s="1"/>
  <c r="AG17" i="12"/>
  <c r="AE17" i="12"/>
  <c r="AD17" i="12"/>
  <c r="Z17" i="12"/>
  <c r="AI16" i="12"/>
  <c r="AH16" i="12"/>
  <c r="AM16" i="12" s="1"/>
  <c r="AG16" i="12"/>
  <c r="AE16" i="12"/>
  <c r="AD16" i="12"/>
  <c r="Z16" i="12"/>
  <c r="AI15" i="12"/>
  <c r="AH15" i="12"/>
  <c r="AM15" i="12" s="1"/>
  <c r="AG15" i="12"/>
  <c r="AE15" i="12"/>
  <c r="AD15" i="12"/>
  <c r="Z15" i="12"/>
  <c r="AI14" i="12"/>
  <c r="AH14" i="12"/>
  <c r="AM14" i="12" s="1"/>
  <c r="AG14" i="12"/>
  <c r="AE14" i="12"/>
  <c r="AD14" i="12"/>
  <c r="Z14" i="12"/>
  <c r="AI13" i="12"/>
  <c r="AH13" i="12"/>
  <c r="AM13" i="12" s="1"/>
  <c r="AG13" i="12"/>
  <c r="AE13" i="12"/>
  <c r="AD13" i="12"/>
  <c r="Z13" i="12"/>
  <c r="AI11" i="12"/>
  <c r="AH11" i="12"/>
  <c r="AM11" i="12" s="1"/>
  <c r="AG11" i="12"/>
  <c r="AE11" i="12"/>
  <c r="AD11" i="12"/>
  <c r="Z11" i="12"/>
  <c r="AI10" i="12"/>
  <c r="AH10" i="12"/>
  <c r="AM10" i="12" s="1"/>
  <c r="AG10" i="12"/>
  <c r="AE10" i="12"/>
  <c r="AD10" i="12"/>
  <c r="Z10" i="12"/>
  <c r="AI9" i="12"/>
  <c r="AH9" i="12"/>
  <c r="AM9" i="12" s="1"/>
  <c r="AG9" i="12"/>
  <c r="AE9" i="12"/>
  <c r="AD9" i="12"/>
  <c r="Z9" i="12"/>
  <c r="AI8" i="12"/>
  <c r="AH8" i="12"/>
  <c r="AM8" i="12" s="1"/>
  <c r="AG8" i="12"/>
  <c r="AE8" i="12"/>
  <c r="AD8" i="12"/>
  <c r="Z8" i="12"/>
  <c r="AI7" i="12"/>
  <c r="AH7" i="12"/>
  <c r="AM7" i="12" s="1"/>
  <c r="AG7" i="12"/>
  <c r="AE7" i="12"/>
  <c r="AD7" i="12"/>
  <c r="Z7" i="12"/>
  <c r="AI6" i="12"/>
  <c r="AH6" i="12"/>
  <c r="AM6" i="12" s="1"/>
  <c r="AG6" i="12"/>
  <c r="AE6" i="12"/>
  <c r="AD6" i="12"/>
  <c r="Z6" i="12"/>
  <c r="AI5" i="12"/>
  <c r="AH5" i="12"/>
  <c r="AM5" i="12" s="1"/>
  <c r="AG5" i="12"/>
  <c r="AE5" i="12"/>
  <c r="AD5" i="12"/>
  <c r="Z5" i="12"/>
  <c r="W64" i="11" l="1"/>
  <c r="V64" i="11"/>
  <c r="U64" i="11"/>
  <c r="T64" i="11"/>
  <c r="S64" i="11"/>
  <c r="R64" i="11"/>
  <c r="Q64" i="11"/>
  <c r="P64" i="11"/>
  <c r="O64" i="11"/>
  <c r="N64" i="11"/>
  <c r="L64" i="11"/>
  <c r="K64" i="11"/>
  <c r="J64" i="11"/>
  <c r="I64" i="11"/>
  <c r="H64" i="11"/>
  <c r="G64" i="11"/>
  <c r="F64" i="11"/>
  <c r="E64" i="11"/>
  <c r="D64" i="11"/>
  <c r="C64" i="11"/>
  <c r="W61" i="11" l="1"/>
  <c r="V61" i="11"/>
  <c r="U61" i="11"/>
  <c r="T61" i="11"/>
  <c r="S61" i="11"/>
  <c r="R61" i="11"/>
  <c r="Q61" i="11"/>
  <c r="P61" i="11"/>
  <c r="O61" i="11"/>
  <c r="N61" i="11"/>
  <c r="W60" i="11"/>
  <c r="V60" i="11"/>
  <c r="U60" i="11"/>
  <c r="T60" i="11"/>
  <c r="S60" i="11"/>
  <c r="R60" i="11"/>
  <c r="Q60" i="11"/>
  <c r="P60" i="11"/>
  <c r="O60" i="11"/>
  <c r="N60" i="11"/>
  <c r="W59" i="11"/>
  <c r="V59" i="11"/>
  <c r="U59" i="11"/>
  <c r="T59" i="11"/>
  <c r="S59" i="11"/>
  <c r="R59" i="11"/>
  <c r="Q59" i="11"/>
  <c r="P59" i="11"/>
  <c r="O59" i="11"/>
  <c r="N59" i="11"/>
  <c r="W58" i="11"/>
  <c r="V58" i="11"/>
  <c r="U58" i="11"/>
  <c r="T58" i="11"/>
  <c r="S58" i="11"/>
  <c r="R58" i="11"/>
  <c r="Q58" i="11"/>
  <c r="P58" i="11"/>
  <c r="O58" i="11"/>
  <c r="N58" i="11"/>
  <c r="W57" i="11"/>
  <c r="V57" i="11"/>
  <c r="U57" i="11"/>
  <c r="T57" i="11"/>
  <c r="S57" i="11"/>
  <c r="R57" i="11"/>
  <c r="Q57" i="11"/>
  <c r="P57" i="11"/>
  <c r="O57" i="11"/>
  <c r="N57" i="11"/>
  <c r="W56" i="11"/>
  <c r="V56" i="11"/>
  <c r="U56" i="11"/>
  <c r="T56" i="11"/>
  <c r="S56" i="11"/>
  <c r="R56" i="11"/>
  <c r="Q56" i="11"/>
  <c r="P56" i="11"/>
  <c r="O56" i="11"/>
  <c r="N56" i="11"/>
  <c r="W55" i="11"/>
  <c r="V55" i="11"/>
  <c r="U55" i="11"/>
  <c r="T55" i="11"/>
  <c r="S55" i="11"/>
  <c r="R55" i="11"/>
  <c r="Q55" i="11"/>
  <c r="P55" i="11"/>
  <c r="O55" i="11"/>
  <c r="N55" i="11"/>
  <c r="W54" i="11"/>
  <c r="V54" i="11"/>
  <c r="U54" i="11"/>
  <c r="T54" i="11"/>
  <c r="S54" i="11"/>
  <c r="R54" i="11"/>
  <c r="Q54" i="11"/>
  <c r="P54" i="11"/>
  <c r="O54" i="11"/>
  <c r="N54" i="11"/>
  <c r="L61" i="11"/>
  <c r="K61" i="11"/>
  <c r="J61" i="11"/>
  <c r="I61" i="11"/>
  <c r="H61" i="11"/>
  <c r="G61" i="11"/>
  <c r="F61" i="11"/>
  <c r="E61" i="11"/>
  <c r="D61" i="11"/>
  <c r="C61" i="11"/>
  <c r="L60" i="11"/>
  <c r="K60" i="11"/>
  <c r="J60" i="11"/>
  <c r="I60" i="11"/>
  <c r="H60" i="11"/>
  <c r="G60" i="11"/>
  <c r="F60" i="11"/>
  <c r="E60" i="11"/>
  <c r="D60" i="11"/>
  <c r="C60" i="11"/>
  <c r="L59" i="11"/>
  <c r="K59" i="11"/>
  <c r="J59" i="11"/>
  <c r="I59" i="11"/>
  <c r="H59" i="11"/>
  <c r="G59" i="11"/>
  <c r="F59" i="11"/>
  <c r="E59" i="11"/>
  <c r="D59" i="11"/>
  <c r="C59" i="11"/>
  <c r="L58" i="11"/>
  <c r="K58" i="11"/>
  <c r="J58" i="11"/>
  <c r="I58" i="11"/>
  <c r="H58" i="11"/>
  <c r="G58" i="11"/>
  <c r="F58" i="11"/>
  <c r="E58" i="11"/>
  <c r="D58" i="11"/>
  <c r="C58" i="11"/>
  <c r="L57" i="11"/>
  <c r="K57" i="11"/>
  <c r="J57" i="11"/>
  <c r="I57" i="11"/>
  <c r="H57" i="11"/>
  <c r="G57" i="11"/>
  <c r="F57" i="11"/>
  <c r="E57" i="11"/>
  <c r="D57" i="11"/>
  <c r="C57" i="11"/>
  <c r="L56" i="11"/>
  <c r="K56" i="11"/>
  <c r="J56" i="11"/>
  <c r="I56" i="11"/>
  <c r="H56" i="11"/>
  <c r="G56" i="11"/>
  <c r="F56" i="11"/>
  <c r="E56" i="11"/>
  <c r="D56" i="11"/>
  <c r="C56" i="11"/>
  <c r="L55" i="11"/>
  <c r="K55" i="11"/>
  <c r="J55" i="11"/>
  <c r="I55" i="11"/>
  <c r="H55" i="11"/>
  <c r="G55" i="11"/>
  <c r="F55" i="11"/>
  <c r="E55" i="11"/>
  <c r="D55" i="11"/>
  <c r="C55" i="11"/>
  <c r="L54" i="11"/>
  <c r="K54" i="11"/>
  <c r="J54" i="11"/>
  <c r="I54" i="11"/>
  <c r="H54" i="11"/>
  <c r="G54" i="11"/>
  <c r="F54" i="11"/>
  <c r="E54" i="11"/>
  <c r="D54" i="11"/>
  <c r="C54" i="11"/>
  <c r="W13" i="11"/>
  <c r="N13" i="11"/>
  <c r="L13" i="11"/>
  <c r="C13" i="11"/>
  <c r="W4" i="12" l="1"/>
  <c r="V4" i="12"/>
  <c r="U4" i="12"/>
  <c r="BR4" i="12" s="1"/>
  <c r="T4" i="12"/>
  <c r="S4" i="12"/>
  <c r="R4" i="12"/>
  <c r="BO12" i="12" s="1"/>
  <c r="Q4" i="12"/>
  <c r="BN14" i="12" s="1"/>
  <c r="P4" i="12"/>
  <c r="BM13" i="12" s="1"/>
  <c r="O4" i="12"/>
  <c r="N4" i="12"/>
  <c r="Z4" i="12" s="1"/>
  <c r="L4" i="12"/>
  <c r="K4" i="12"/>
  <c r="J4" i="12"/>
  <c r="I4" i="12"/>
  <c r="BF15" i="12" s="1"/>
  <c r="H4" i="12"/>
  <c r="BE24" i="12" s="1"/>
  <c r="G4" i="12"/>
  <c r="BD11" i="12" s="1"/>
  <c r="F4" i="12"/>
  <c r="E4" i="12"/>
  <c r="D4" i="12"/>
  <c r="C4" i="12"/>
  <c r="AD4" i="12" s="1"/>
  <c r="W31" i="12"/>
  <c r="V31" i="12"/>
  <c r="BS43" i="12" s="1"/>
  <c r="U31" i="12"/>
  <c r="BR44" i="12" s="1"/>
  <c r="T31" i="12"/>
  <c r="BQ45" i="12" s="1"/>
  <c r="S31" i="12"/>
  <c r="BP41" i="12" s="1"/>
  <c r="R31" i="12"/>
  <c r="Q31" i="12"/>
  <c r="P31" i="12"/>
  <c r="O31" i="12"/>
  <c r="BL44" i="12" s="1"/>
  <c r="N31" i="12"/>
  <c r="L31" i="12"/>
  <c r="K31" i="12"/>
  <c r="BH44" i="12" s="1"/>
  <c r="J31" i="12"/>
  <c r="I31" i="12"/>
  <c r="H31" i="12"/>
  <c r="G31" i="12"/>
  <c r="F31" i="12"/>
  <c r="E31" i="12"/>
  <c r="D31" i="12"/>
  <c r="BA37" i="12" s="1"/>
  <c r="C31" i="12"/>
  <c r="W54" i="12"/>
  <c r="V54" i="12"/>
  <c r="U54" i="12"/>
  <c r="T54" i="12"/>
  <c r="S54" i="12"/>
  <c r="R54" i="12"/>
  <c r="BO56" i="12" s="1"/>
  <c r="Q54" i="12"/>
  <c r="BN53" i="12" s="1"/>
  <c r="P54" i="12"/>
  <c r="BM53" i="12" s="1"/>
  <c r="O54" i="12"/>
  <c r="N54" i="12"/>
  <c r="Z54" i="12" s="1"/>
  <c r="L54" i="12"/>
  <c r="K54" i="12"/>
  <c r="J54" i="12"/>
  <c r="I54" i="12"/>
  <c r="BF59" i="12" s="1"/>
  <c r="H54" i="12"/>
  <c r="BE55" i="12" s="1"/>
  <c r="G54" i="12"/>
  <c r="BD55" i="12" s="1"/>
  <c r="F54" i="12"/>
  <c r="BC55" i="12" s="1"/>
  <c r="E54" i="12"/>
  <c r="D54" i="12"/>
  <c r="C54" i="12"/>
  <c r="AD54" i="12" s="1"/>
  <c r="W63" i="12"/>
  <c r="V63" i="12"/>
  <c r="BS68" i="12" s="1"/>
  <c r="U63" i="12"/>
  <c r="BR70" i="12" s="1"/>
  <c r="T63" i="12"/>
  <c r="BQ72" i="12" s="1"/>
  <c r="S63" i="12"/>
  <c r="R63" i="12"/>
  <c r="Q63" i="12"/>
  <c r="BN65" i="12" s="1"/>
  <c r="P63" i="12"/>
  <c r="O63" i="12"/>
  <c r="BL71" i="12" s="1"/>
  <c r="N63" i="12"/>
  <c r="L63" i="12"/>
  <c r="K63" i="12"/>
  <c r="BH68" i="12" s="1"/>
  <c r="J63" i="12"/>
  <c r="BG64" i="12" s="1"/>
  <c r="I63" i="12"/>
  <c r="H63" i="12"/>
  <c r="BE63" i="12" s="1"/>
  <c r="G63" i="12"/>
  <c r="F63" i="12"/>
  <c r="BC67" i="12" s="1"/>
  <c r="E63" i="12"/>
  <c r="BB68" i="12" s="1"/>
  <c r="D63" i="12"/>
  <c r="BA66" i="12" s="1"/>
  <c r="C63" i="12"/>
  <c r="W77" i="12"/>
  <c r="V77" i="12"/>
  <c r="U77" i="12"/>
  <c r="BR91" i="12" s="1"/>
  <c r="T77" i="12"/>
  <c r="S77" i="12"/>
  <c r="BP80" i="12" s="1"/>
  <c r="R77" i="12"/>
  <c r="BO87" i="12" s="1"/>
  <c r="Q77" i="12"/>
  <c r="BN76" i="12" s="1"/>
  <c r="P77" i="12"/>
  <c r="BM79" i="12" s="1"/>
  <c r="O77" i="12"/>
  <c r="BL76" i="12" s="1"/>
  <c r="N77" i="12"/>
  <c r="Z77" i="12" s="1"/>
  <c r="L77" i="12"/>
  <c r="K77" i="12"/>
  <c r="J77" i="12"/>
  <c r="BG82" i="12" s="1"/>
  <c r="I77" i="12"/>
  <c r="BF81" i="12" s="1"/>
  <c r="H77" i="12"/>
  <c r="BE87" i="12" s="1"/>
  <c r="G77" i="12"/>
  <c r="BD78" i="12" s="1"/>
  <c r="F77" i="12"/>
  <c r="BC90" i="12" s="1"/>
  <c r="E77" i="12"/>
  <c r="D77" i="12"/>
  <c r="BA83" i="12" s="1"/>
  <c r="C77" i="12"/>
  <c r="AD77" i="12" s="1"/>
  <c r="W96" i="12"/>
  <c r="V96" i="12"/>
  <c r="U96" i="12"/>
  <c r="BR95" i="12" s="1"/>
  <c r="T96" i="12"/>
  <c r="BQ99" i="12" s="1"/>
  <c r="S96" i="12"/>
  <c r="BP99" i="12" s="1"/>
  <c r="R96" i="12"/>
  <c r="BO95" i="12" s="1"/>
  <c r="Q96" i="12"/>
  <c r="P96" i="12"/>
  <c r="BM102" i="12" s="1"/>
  <c r="O96" i="12"/>
  <c r="BL101" i="12" s="1"/>
  <c r="N96" i="12"/>
  <c r="Z96" i="12" s="1"/>
  <c r="L96" i="12"/>
  <c r="K96" i="12"/>
  <c r="J96" i="12"/>
  <c r="BG97" i="12" s="1"/>
  <c r="I96" i="12"/>
  <c r="H96" i="12"/>
  <c r="G96" i="12"/>
  <c r="F96" i="12"/>
  <c r="E96" i="12"/>
  <c r="BB102" i="12" s="1"/>
  <c r="D96" i="12"/>
  <c r="BA101" i="12" s="1"/>
  <c r="C96" i="12"/>
  <c r="W107" i="12"/>
  <c r="V107" i="12"/>
  <c r="U107" i="12"/>
  <c r="BR109" i="12" s="1"/>
  <c r="T107" i="12"/>
  <c r="S107" i="12"/>
  <c r="BP117" i="12" s="1"/>
  <c r="R107" i="12"/>
  <c r="BO113" i="12" s="1"/>
  <c r="Q107" i="12"/>
  <c r="BN118" i="12" s="1"/>
  <c r="P107" i="12"/>
  <c r="BM117" i="12" s="1"/>
  <c r="O107" i="12"/>
  <c r="BL121" i="12" s="1"/>
  <c r="N107" i="12"/>
  <c r="L107" i="12"/>
  <c r="K107" i="12"/>
  <c r="BH115" i="12" s="1"/>
  <c r="J107" i="12"/>
  <c r="BG110" i="12" s="1"/>
  <c r="I107" i="12"/>
  <c r="BF115" i="12" s="1"/>
  <c r="H107" i="12"/>
  <c r="BE118" i="12" s="1"/>
  <c r="G107" i="12"/>
  <c r="BD117" i="12" s="1"/>
  <c r="F107" i="12"/>
  <c r="BC112" i="12" s="1"/>
  <c r="E107" i="12"/>
  <c r="D107" i="12"/>
  <c r="BA117" i="12" s="1"/>
  <c r="C107" i="12"/>
  <c r="AD107" i="12" s="1"/>
  <c r="W126" i="12"/>
  <c r="V126" i="12"/>
  <c r="BS129" i="12" s="1"/>
  <c r="U126" i="12"/>
  <c r="BR125" i="12" s="1"/>
  <c r="T126" i="12"/>
  <c r="BQ129" i="12" s="1"/>
  <c r="S126" i="12"/>
  <c r="BP130" i="12" s="1"/>
  <c r="R126" i="12"/>
  <c r="Q126" i="12"/>
  <c r="BN130" i="12" s="1"/>
  <c r="P126" i="12"/>
  <c r="O126" i="12"/>
  <c r="BL130" i="12" s="1"/>
  <c r="N126" i="12"/>
  <c r="BK128" i="12" s="1"/>
  <c r="L126" i="12"/>
  <c r="BI125" i="12" s="1"/>
  <c r="K126" i="12"/>
  <c r="BH126" i="12" s="1"/>
  <c r="J126" i="12"/>
  <c r="BG130" i="12" s="1"/>
  <c r="I126" i="12"/>
  <c r="H126" i="12"/>
  <c r="BE127" i="12" s="1"/>
  <c r="G126" i="12"/>
  <c r="F126" i="12"/>
  <c r="BC130" i="12" s="1"/>
  <c r="E126" i="12"/>
  <c r="BB129" i="12" s="1"/>
  <c r="D126" i="12"/>
  <c r="BA125" i="12" s="1"/>
  <c r="C126" i="12"/>
  <c r="AZ129" i="12" s="1"/>
  <c r="AX131" i="12"/>
  <c r="AW131" i="12"/>
  <c r="AV131" i="12"/>
  <c r="AU131" i="12"/>
  <c r="AT131" i="12"/>
  <c r="AS131" i="12"/>
  <c r="AR131" i="12"/>
  <c r="AQ131" i="12"/>
  <c r="AP131" i="12"/>
  <c r="AO131" i="12"/>
  <c r="AX130" i="12"/>
  <c r="AW130" i="12"/>
  <c r="AV130" i="12"/>
  <c r="AU130" i="12"/>
  <c r="AT130" i="12"/>
  <c r="AS130" i="12"/>
  <c r="AR130" i="12"/>
  <c r="AQ130" i="12"/>
  <c r="AP130" i="12"/>
  <c r="AO130" i="12"/>
  <c r="AX129" i="12"/>
  <c r="AW129" i="12"/>
  <c r="AV129" i="12"/>
  <c r="AU129" i="12"/>
  <c r="AT129" i="12"/>
  <c r="AS129" i="12"/>
  <c r="AR129" i="12"/>
  <c r="AQ129" i="12"/>
  <c r="AP129" i="12"/>
  <c r="AO129" i="12"/>
  <c r="AX128" i="12"/>
  <c r="AW128" i="12"/>
  <c r="AV128" i="12"/>
  <c r="AU128" i="12"/>
  <c r="AT128" i="12"/>
  <c r="AS128" i="12"/>
  <c r="AR128" i="12"/>
  <c r="AQ128" i="12"/>
  <c r="AP128" i="12"/>
  <c r="AO128" i="12"/>
  <c r="AX127" i="12"/>
  <c r="AW127" i="12"/>
  <c r="AV127" i="12"/>
  <c r="AU127" i="12"/>
  <c r="AT127" i="12"/>
  <c r="AS127" i="12"/>
  <c r="AR127" i="12"/>
  <c r="AQ127" i="12"/>
  <c r="AP127" i="12"/>
  <c r="AO127" i="12"/>
  <c r="AX122" i="12"/>
  <c r="AW122" i="12"/>
  <c r="AV122" i="12"/>
  <c r="AU122" i="12"/>
  <c r="AT122" i="12"/>
  <c r="AS122" i="12"/>
  <c r="AR122" i="12"/>
  <c r="AQ122" i="12"/>
  <c r="AP122" i="12"/>
  <c r="AO122" i="12"/>
  <c r="AX121" i="12"/>
  <c r="AW121" i="12"/>
  <c r="AV121" i="12"/>
  <c r="AU121" i="12"/>
  <c r="AT121" i="12"/>
  <c r="AS121" i="12"/>
  <c r="AR121" i="12"/>
  <c r="AQ121" i="12"/>
  <c r="AP121" i="12"/>
  <c r="AO121" i="12"/>
  <c r="AX120" i="12"/>
  <c r="AW120" i="12"/>
  <c r="AV120" i="12"/>
  <c r="AU120" i="12"/>
  <c r="AT120" i="12"/>
  <c r="AS120" i="12"/>
  <c r="AR120" i="12"/>
  <c r="AQ120" i="12"/>
  <c r="AP120" i="12"/>
  <c r="AO120" i="12"/>
  <c r="AX119" i="12"/>
  <c r="AW119" i="12"/>
  <c r="AV119" i="12"/>
  <c r="AU119" i="12"/>
  <c r="AT119" i="12"/>
  <c r="AS119" i="12"/>
  <c r="AR119" i="12"/>
  <c r="AQ119" i="12"/>
  <c r="AP119" i="12"/>
  <c r="AO119" i="12"/>
  <c r="AX118" i="12"/>
  <c r="AW118" i="12"/>
  <c r="AV118" i="12"/>
  <c r="AU118" i="12"/>
  <c r="AT118" i="12"/>
  <c r="AS118" i="12"/>
  <c r="AR118" i="12"/>
  <c r="AQ118" i="12"/>
  <c r="AP118" i="12"/>
  <c r="AO118" i="12"/>
  <c r="AX117" i="12"/>
  <c r="AW117" i="12"/>
  <c r="AV117" i="12"/>
  <c r="AU117" i="12"/>
  <c r="AT117" i="12"/>
  <c r="AS117" i="12"/>
  <c r="AR117" i="12"/>
  <c r="AQ117" i="12"/>
  <c r="AP117" i="12"/>
  <c r="AO117" i="12"/>
  <c r="AX116" i="12"/>
  <c r="AW116" i="12"/>
  <c r="AV116" i="12"/>
  <c r="AU116" i="12"/>
  <c r="AT116" i="12"/>
  <c r="AS116" i="12"/>
  <c r="AR116" i="12"/>
  <c r="AQ116" i="12"/>
  <c r="AP116" i="12"/>
  <c r="AO116" i="12"/>
  <c r="AX115" i="12"/>
  <c r="AW115" i="12"/>
  <c r="AV115" i="12"/>
  <c r="AU115" i="12"/>
  <c r="AT115" i="12"/>
  <c r="AS115" i="12"/>
  <c r="AR115" i="12"/>
  <c r="AQ115" i="12"/>
  <c r="AP115" i="12"/>
  <c r="AO115" i="12"/>
  <c r="AX114" i="12"/>
  <c r="AW114" i="12"/>
  <c r="AV114" i="12"/>
  <c r="AU114" i="12"/>
  <c r="AT114" i="12"/>
  <c r="AS114" i="12"/>
  <c r="AR114" i="12"/>
  <c r="AQ114" i="12"/>
  <c r="AP114" i="12"/>
  <c r="AO114" i="12"/>
  <c r="AX113" i="12"/>
  <c r="AW113" i="12"/>
  <c r="AV113" i="12"/>
  <c r="AU113" i="12"/>
  <c r="AT113" i="12"/>
  <c r="AS113" i="12"/>
  <c r="AR113" i="12"/>
  <c r="AQ113" i="12"/>
  <c r="AP113" i="12"/>
  <c r="AO113" i="12"/>
  <c r="AX112" i="12"/>
  <c r="AW112" i="12"/>
  <c r="AV112" i="12"/>
  <c r="AU112" i="12"/>
  <c r="AT112" i="12"/>
  <c r="AS112" i="12"/>
  <c r="AR112" i="12"/>
  <c r="AQ112" i="12"/>
  <c r="AP112" i="12"/>
  <c r="AO112" i="12"/>
  <c r="AX111" i="12"/>
  <c r="AW111" i="12"/>
  <c r="AV111" i="12"/>
  <c r="AU111" i="12"/>
  <c r="AT111" i="12"/>
  <c r="AS111" i="12"/>
  <c r="AR111" i="12"/>
  <c r="AQ111" i="12"/>
  <c r="AP111" i="12"/>
  <c r="AO111" i="12"/>
  <c r="AX110" i="12"/>
  <c r="AW110" i="12"/>
  <c r="AV110" i="12"/>
  <c r="AU110" i="12"/>
  <c r="AT110" i="12"/>
  <c r="AS110" i="12"/>
  <c r="AR110" i="12"/>
  <c r="AQ110" i="12"/>
  <c r="AP110" i="12"/>
  <c r="AO110" i="12"/>
  <c r="AX109" i="12"/>
  <c r="AW109" i="12"/>
  <c r="AV109" i="12"/>
  <c r="AU109" i="12"/>
  <c r="AT109" i="12"/>
  <c r="AS109" i="12"/>
  <c r="AR109" i="12"/>
  <c r="AQ109" i="12"/>
  <c r="AP109" i="12"/>
  <c r="AO109" i="12"/>
  <c r="AX108" i="12"/>
  <c r="AW108" i="12"/>
  <c r="AV108" i="12"/>
  <c r="AU108" i="12"/>
  <c r="AT108" i="12"/>
  <c r="AS108" i="12"/>
  <c r="AR108" i="12"/>
  <c r="AQ108" i="12"/>
  <c r="AP108" i="12"/>
  <c r="AO108" i="12"/>
  <c r="AX103" i="12"/>
  <c r="AW103" i="12"/>
  <c r="AV103" i="12"/>
  <c r="AU103" i="12"/>
  <c r="AT103" i="12"/>
  <c r="AS103" i="12"/>
  <c r="AR103" i="12"/>
  <c r="AQ103" i="12"/>
  <c r="AP103" i="12"/>
  <c r="AO103" i="12"/>
  <c r="AX102" i="12"/>
  <c r="AW102" i="12"/>
  <c r="AV102" i="12"/>
  <c r="AU102" i="12"/>
  <c r="AT102" i="12"/>
  <c r="AS102" i="12"/>
  <c r="AR102" i="12"/>
  <c r="AQ102" i="12"/>
  <c r="AP102" i="12"/>
  <c r="AO102" i="12"/>
  <c r="AX101" i="12"/>
  <c r="AW101" i="12"/>
  <c r="AV101" i="12"/>
  <c r="AU101" i="12"/>
  <c r="AT101" i="12"/>
  <c r="AS101" i="12"/>
  <c r="AR101" i="12"/>
  <c r="AQ101" i="12"/>
  <c r="AP101" i="12"/>
  <c r="AO101" i="12"/>
  <c r="AX100" i="12"/>
  <c r="AW100" i="12"/>
  <c r="AV100" i="12"/>
  <c r="AU100" i="12"/>
  <c r="AT100" i="12"/>
  <c r="AS100" i="12"/>
  <c r="AR100" i="12"/>
  <c r="AQ100" i="12"/>
  <c r="AP100" i="12"/>
  <c r="AO100" i="12"/>
  <c r="AX99" i="12"/>
  <c r="AW99" i="12"/>
  <c r="AV99" i="12"/>
  <c r="AU99" i="12"/>
  <c r="AT99" i="12"/>
  <c r="AS99" i="12"/>
  <c r="AR99" i="12"/>
  <c r="AQ99" i="12"/>
  <c r="AP99" i="12"/>
  <c r="AO99" i="12"/>
  <c r="AX98" i="12"/>
  <c r="AW98" i="12"/>
  <c r="AV98" i="12"/>
  <c r="AU98" i="12"/>
  <c r="AT98" i="12"/>
  <c r="AS98" i="12"/>
  <c r="AR98" i="12"/>
  <c r="AQ98" i="12"/>
  <c r="AP98" i="12"/>
  <c r="AO98" i="12"/>
  <c r="AX97" i="12"/>
  <c r="AW97" i="12"/>
  <c r="AV97" i="12"/>
  <c r="AU97" i="12"/>
  <c r="AT97" i="12"/>
  <c r="AS97" i="12"/>
  <c r="AR97" i="12"/>
  <c r="AQ97" i="12"/>
  <c r="AP97" i="12"/>
  <c r="AO97" i="12"/>
  <c r="AX92" i="12"/>
  <c r="AW92" i="12"/>
  <c r="AV92" i="12"/>
  <c r="AU92" i="12"/>
  <c r="AT92" i="12"/>
  <c r="AS92" i="12"/>
  <c r="AR92" i="12"/>
  <c r="AQ92" i="12"/>
  <c r="AP92" i="12"/>
  <c r="AO92" i="12"/>
  <c r="AX91" i="12"/>
  <c r="AW91" i="12"/>
  <c r="AV91" i="12"/>
  <c r="AU91" i="12"/>
  <c r="AT91" i="12"/>
  <c r="AS91" i="12"/>
  <c r="AR91" i="12"/>
  <c r="AQ91" i="12"/>
  <c r="AP91" i="12"/>
  <c r="AO91" i="12"/>
  <c r="AX90" i="12"/>
  <c r="AW90" i="12"/>
  <c r="AV90" i="12"/>
  <c r="AU90" i="12"/>
  <c r="AT90" i="12"/>
  <c r="AS90" i="12"/>
  <c r="AR90" i="12"/>
  <c r="AQ90" i="12"/>
  <c r="AP90" i="12"/>
  <c r="AO90" i="12"/>
  <c r="AX89" i="12"/>
  <c r="AW89" i="12"/>
  <c r="AV89" i="12"/>
  <c r="AU89" i="12"/>
  <c r="AT89" i="12"/>
  <c r="AS89" i="12"/>
  <c r="AR89" i="12"/>
  <c r="AQ89" i="12"/>
  <c r="AP89" i="12"/>
  <c r="AO89" i="12"/>
  <c r="AX88" i="12"/>
  <c r="AW88" i="12"/>
  <c r="AV88" i="12"/>
  <c r="AU88" i="12"/>
  <c r="AT88" i="12"/>
  <c r="AS88" i="12"/>
  <c r="AR88" i="12"/>
  <c r="AQ88" i="12"/>
  <c r="AP88" i="12"/>
  <c r="AO88" i="12"/>
  <c r="AX87" i="12"/>
  <c r="AW87" i="12"/>
  <c r="AV87" i="12"/>
  <c r="AU87" i="12"/>
  <c r="AT87" i="12"/>
  <c r="AS87" i="12"/>
  <c r="AR87" i="12"/>
  <c r="AQ87" i="12"/>
  <c r="AP87" i="12"/>
  <c r="AO87" i="12"/>
  <c r="AX86" i="12"/>
  <c r="AW86" i="12"/>
  <c r="AV86" i="12"/>
  <c r="AU86" i="12"/>
  <c r="AT86" i="12"/>
  <c r="AS86" i="12"/>
  <c r="AR86" i="12"/>
  <c r="AQ86" i="12"/>
  <c r="AP86" i="12"/>
  <c r="AO86" i="12"/>
  <c r="AX85" i="12"/>
  <c r="AW85" i="12"/>
  <c r="AV85" i="12"/>
  <c r="AU85" i="12"/>
  <c r="AT85" i="12"/>
  <c r="AS85" i="12"/>
  <c r="AR85" i="12"/>
  <c r="AQ85" i="12"/>
  <c r="AP85" i="12"/>
  <c r="AO85" i="12"/>
  <c r="AX84" i="12"/>
  <c r="AW84" i="12"/>
  <c r="AV84" i="12"/>
  <c r="AU84" i="12"/>
  <c r="AT84" i="12"/>
  <c r="AS84" i="12"/>
  <c r="AR84" i="12"/>
  <c r="AQ84" i="12"/>
  <c r="AP84" i="12"/>
  <c r="AO84" i="12"/>
  <c r="AX83" i="12"/>
  <c r="AW83" i="12"/>
  <c r="AV83" i="12"/>
  <c r="AU83" i="12"/>
  <c r="AT83" i="12"/>
  <c r="AS83" i="12"/>
  <c r="AR83" i="12"/>
  <c r="AQ83" i="12"/>
  <c r="AP83" i="12"/>
  <c r="AO83" i="12"/>
  <c r="AX82" i="12"/>
  <c r="AW82" i="12"/>
  <c r="AV82" i="12"/>
  <c r="AU82" i="12"/>
  <c r="AT82" i="12"/>
  <c r="AS82" i="12"/>
  <c r="AR82" i="12"/>
  <c r="AQ82" i="12"/>
  <c r="AP82" i="12"/>
  <c r="AO82" i="12"/>
  <c r="AX81" i="12"/>
  <c r="AW81" i="12"/>
  <c r="AV81" i="12"/>
  <c r="AU81" i="12"/>
  <c r="AT81" i="12"/>
  <c r="AS81" i="12"/>
  <c r="AR81" i="12"/>
  <c r="AQ81" i="12"/>
  <c r="AP81" i="12"/>
  <c r="AO81" i="12"/>
  <c r="AX80" i="12"/>
  <c r="AW80" i="12"/>
  <c r="AV80" i="12"/>
  <c r="AU80" i="12"/>
  <c r="AT80" i="12"/>
  <c r="AS80" i="12"/>
  <c r="AR80" i="12"/>
  <c r="AQ80" i="12"/>
  <c r="AP80" i="12"/>
  <c r="AO80" i="12"/>
  <c r="AX79" i="12"/>
  <c r="AW79" i="12"/>
  <c r="AV79" i="12"/>
  <c r="AU79" i="12"/>
  <c r="AT79" i="12"/>
  <c r="AS79" i="12"/>
  <c r="AR79" i="12"/>
  <c r="AQ79" i="12"/>
  <c r="AP79" i="12"/>
  <c r="AO79" i="12"/>
  <c r="AX78" i="12"/>
  <c r="AW78" i="12"/>
  <c r="AV78" i="12"/>
  <c r="AU78" i="12"/>
  <c r="AT78" i="12"/>
  <c r="AS78" i="12"/>
  <c r="AR78" i="12"/>
  <c r="AQ78" i="12"/>
  <c r="AP78" i="12"/>
  <c r="AO78" i="12"/>
  <c r="AX73" i="12"/>
  <c r="AW73" i="12"/>
  <c r="AV73" i="12"/>
  <c r="AU73" i="12"/>
  <c r="AT73" i="12"/>
  <c r="AS73" i="12"/>
  <c r="AR73" i="12"/>
  <c r="AQ73" i="12"/>
  <c r="AP73" i="12"/>
  <c r="AO73" i="12"/>
  <c r="AX72" i="12"/>
  <c r="AW72" i="12"/>
  <c r="AV72" i="12"/>
  <c r="AU72" i="12"/>
  <c r="AT72" i="12"/>
  <c r="AS72" i="12"/>
  <c r="AR72" i="12"/>
  <c r="AQ72" i="12"/>
  <c r="AP72" i="12"/>
  <c r="AO72" i="12"/>
  <c r="AX71" i="12"/>
  <c r="AW71" i="12"/>
  <c r="AV71" i="12"/>
  <c r="AU71" i="12"/>
  <c r="AT71" i="12"/>
  <c r="AS71" i="12"/>
  <c r="AR71" i="12"/>
  <c r="AQ71" i="12"/>
  <c r="AP71" i="12"/>
  <c r="AO71" i="12"/>
  <c r="AX70" i="12"/>
  <c r="AW70" i="12"/>
  <c r="AV70" i="12"/>
  <c r="AU70" i="12"/>
  <c r="AT70" i="12"/>
  <c r="AS70" i="12"/>
  <c r="AR70" i="12"/>
  <c r="AQ70" i="12"/>
  <c r="AP70" i="12"/>
  <c r="AO70" i="12"/>
  <c r="AX69" i="12"/>
  <c r="AW69" i="12"/>
  <c r="AV69" i="12"/>
  <c r="AU69" i="12"/>
  <c r="AT69" i="12"/>
  <c r="AS69" i="12"/>
  <c r="AR69" i="12"/>
  <c r="AQ69" i="12"/>
  <c r="AP69" i="12"/>
  <c r="AO69" i="12"/>
  <c r="AX68" i="12"/>
  <c r="AW68" i="12"/>
  <c r="AV68" i="12"/>
  <c r="AU68" i="12"/>
  <c r="AT68" i="12"/>
  <c r="AS68" i="12"/>
  <c r="AR68" i="12"/>
  <c r="AQ68" i="12"/>
  <c r="AP68" i="12"/>
  <c r="AO68" i="12"/>
  <c r="AX67" i="12"/>
  <c r="AW67" i="12"/>
  <c r="AV67" i="12"/>
  <c r="AU67" i="12"/>
  <c r="AT67" i="12"/>
  <c r="AS67" i="12"/>
  <c r="AR67" i="12"/>
  <c r="AQ67" i="12"/>
  <c r="AP67" i="12"/>
  <c r="AO67" i="12"/>
  <c r="AX66" i="12"/>
  <c r="AW66" i="12"/>
  <c r="AV66" i="12"/>
  <c r="AU66" i="12"/>
  <c r="AT66" i="12"/>
  <c r="AS66" i="12"/>
  <c r="AR66" i="12"/>
  <c r="AQ66" i="12"/>
  <c r="AP66" i="12"/>
  <c r="AO66" i="12"/>
  <c r="AX65" i="12"/>
  <c r="AW65" i="12"/>
  <c r="AV65" i="12"/>
  <c r="AU65" i="12"/>
  <c r="AT65" i="12"/>
  <c r="AS65" i="12"/>
  <c r="AR65" i="12"/>
  <c r="AQ65" i="12"/>
  <c r="AP65" i="12"/>
  <c r="AO65" i="12"/>
  <c r="AX64" i="12"/>
  <c r="AW64" i="12"/>
  <c r="AV64" i="12"/>
  <c r="AU64" i="12"/>
  <c r="AT64" i="12"/>
  <c r="AS64" i="12"/>
  <c r="AR64" i="12"/>
  <c r="AQ64" i="12"/>
  <c r="AP64" i="12"/>
  <c r="AO64" i="12"/>
  <c r="AX60" i="12"/>
  <c r="AW60" i="12"/>
  <c r="AV60" i="12"/>
  <c r="AU60" i="12"/>
  <c r="AT60" i="12"/>
  <c r="AS60" i="12"/>
  <c r="AR60" i="12"/>
  <c r="AQ60" i="12"/>
  <c r="AP60" i="12"/>
  <c r="AO60" i="12"/>
  <c r="AX59" i="12"/>
  <c r="AW59" i="12"/>
  <c r="AV59" i="12"/>
  <c r="AU59" i="12"/>
  <c r="AT59" i="12"/>
  <c r="AS59" i="12"/>
  <c r="AR59" i="12"/>
  <c r="AQ59" i="12"/>
  <c r="AP59" i="12"/>
  <c r="AO59" i="12"/>
  <c r="AX58" i="12"/>
  <c r="AW58" i="12"/>
  <c r="AV58" i="12"/>
  <c r="AU58" i="12"/>
  <c r="AT58" i="12"/>
  <c r="AS58" i="12"/>
  <c r="AR58" i="12"/>
  <c r="AQ58" i="12"/>
  <c r="AP58" i="12"/>
  <c r="AO58" i="12"/>
  <c r="AX57" i="12"/>
  <c r="AW57" i="12"/>
  <c r="AV57" i="12"/>
  <c r="AU57" i="12"/>
  <c r="AT57" i="12"/>
  <c r="AS57" i="12"/>
  <c r="AR57" i="12"/>
  <c r="AQ57" i="12"/>
  <c r="AP57" i="12"/>
  <c r="AO57" i="12"/>
  <c r="AX56" i="12"/>
  <c r="AW56" i="12"/>
  <c r="AV56" i="12"/>
  <c r="AU56" i="12"/>
  <c r="AT56" i="12"/>
  <c r="AS56" i="12"/>
  <c r="AR56" i="12"/>
  <c r="AQ56" i="12"/>
  <c r="AP56" i="12"/>
  <c r="AO56" i="12"/>
  <c r="AX55" i="12"/>
  <c r="AW55" i="12"/>
  <c r="AV55" i="12"/>
  <c r="AU55" i="12"/>
  <c r="AT55" i="12"/>
  <c r="AS55" i="12"/>
  <c r="AR55" i="12"/>
  <c r="AQ55" i="12"/>
  <c r="AP55" i="12"/>
  <c r="AO55" i="12"/>
  <c r="AX50" i="12"/>
  <c r="AW50" i="12"/>
  <c r="AV50" i="12"/>
  <c r="AU50" i="12"/>
  <c r="AT50" i="12"/>
  <c r="AS50" i="12"/>
  <c r="AR50" i="12"/>
  <c r="AQ50" i="12"/>
  <c r="AP50" i="12"/>
  <c r="AO50" i="12"/>
  <c r="AX49" i="12"/>
  <c r="AW49" i="12"/>
  <c r="AV49" i="12"/>
  <c r="AU49" i="12"/>
  <c r="AT49" i="12"/>
  <c r="AS49" i="12"/>
  <c r="AR49" i="12"/>
  <c r="AQ49" i="12"/>
  <c r="AP49" i="12"/>
  <c r="AO49" i="12"/>
  <c r="AX48" i="12"/>
  <c r="AW48" i="12"/>
  <c r="AV48" i="12"/>
  <c r="AU48" i="12"/>
  <c r="AT48" i="12"/>
  <c r="AS48" i="12"/>
  <c r="AR48" i="12"/>
  <c r="AQ48" i="12"/>
  <c r="AP48" i="12"/>
  <c r="AO48" i="12"/>
  <c r="AX47" i="12"/>
  <c r="AW47" i="12"/>
  <c r="AV47" i="12"/>
  <c r="AU47" i="12"/>
  <c r="AT47" i="12"/>
  <c r="AS47" i="12"/>
  <c r="AR47" i="12"/>
  <c r="AQ47" i="12"/>
  <c r="AP47" i="12"/>
  <c r="AO47" i="12"/>
  <c r="AX46" i="12"/>
  <c r="AW46" i="12"/>
  <c r="AV46" i="12"/>
  <c r="AU46" i="12"/>
  <c r="AT46" i="12"/>
  <c r="AS46" i="12"/>
  <c r="AR46" i="12"/>
  <c r="AQ46" i="12"/>
  <c r="AP46" i="12"/>
  <c r="AO46" i="12"/>
  <c r="AX45" i="12"/>
  <c r="AW45" i="12"/>
  <c r="AV45" i="12"/>
  <c r="AU45" i="12"/>
  <c r="AT45" i="12"/>
  <c r="AS45" i="12"/>
  <c r="AR45" i="12"/>
  <c r="AQ45" i="12"/>
  <c r="AP45" i="12"/>
  <c r="AO45" i="12"/>
  <c r="AX44" i="12"/>
  <c r="AW44" i="12"/>
  <c r="AV44" i="12"/>
  <c r="AU44" i="12"/>
  <c r="AT44" i="12"/>
  <c r="AS44" i="12"/>
  <c r="AR44" i="12"/>
  <c r="AQ44" i="12"/>
  <c r="AP44" i="12"/>
  <c r="AO44" i="12"/>
  <c r="AX43" i="12"/>
  <c r="AW43" i="12"/>
  <c r="AV43" i="12"/>
  <c r="AU43" i="12"/>
  <c r="AT43" i="12"/>
  <c r="AS43" i="12"/>
  <c r="AR43" i="12"/>
  <c r="AQ43" i="12"/>
  <c r="AP43" i="12"/>
  <c r="AO43" i="12"/>
  <c r="AX42" i="12"/>
  <c r="AW42" i="12"/>
  <c r="AV42" i="12"/>
  <c r="AU42" i="12"/>
  <c r="AT42" i="12"/>
  <c r="AS42" i="12"/>
  <c r="AR42" i="12"/>
  <c r="AQ42" i="12"/>
  <c r="AP42" i="12"/>
  <c r="AO42" i="12"/>
  <c r="AX41" i="12"/>
  <c r="AW41" i="12"/>
  <c r="AV41" i="12"/>
  <c r="AU41" i="12"/>
  <c r="AT41" i="12"/>
  <c r="AS41" i="12"/>
  <c r="AR41" i="12"/>
  <c r="AQ41" i="12"/>
  <c r="AP41" i="12"/>
  <c r="AO41" i="12"/>
  <c r="AX40" i="12"/>
  <c r="AW40" i="12"/>
  <c r="AV40" i="12"/>
  <c r="AU40" i="12"/>
  <c r="AT40" i="12"/>
  <c r="AS40" i="12"/>
  <c r="AR40" i="12"/>
  <c r="AQ40" i="12"/>
  <c r="AP40" i="12"/>
  <c r="AO40" i="12"/>
  <c r="AX39" i="12"/>
  <c r="AW39" i="12"/>
  <c r="AV39" i="12"/>
  <c r="AU39" i="12"/>
  <c r="AT39" i="12"/>
  <c r="AS39" i="12"/>
  <c r="AR39" i="12"/>
  <c r="AQ39" i="12"/>
  <c r="AP39" i="12"/>
  <c r="AO39" i="12"/>
  <c r="AX38" i="12"/>
  <c r="AW38" i="12"/>
  <c r="AV38" i="12"/>
  <c r="AU38" i="12"/>
  <c r="AT38" i="12"/>
  <c r="AS38" i="12"/>
  <c r="AR38" i="12"/>
  <c r="AQ38" i="12"/>
  <c r="AP38" i="12"/>
  <c r="AO38" i="12"/>
  <c r="AX37" i="12"/>
  <c r="AW37" i="12"/>
  <c r="AV37" i="12"/>
  <c r="AU37" i="12"/>
  <c r="AT37" i="12"/>
  <c r="AS37" i="12"/>
  <c r="AR37" i="12"/>
  <c r="AQ37" i="12"/>
  <c r="AP37" i="12"/>
  <c r="AO37" i="12"/>
  <c r="AX36" i="12"/>
  <c r="AW36" i="12"/>
  <c r="AV36" i="12"/>
  <c r="AU36" i="12"/>
  <c r="AT36" i="12"/>
  <c r="AS36" i="12"/>
  <c r="AR36" i="12"/>
  <c r="AQ36" i="12"/>
  <c r="AP36" i="12"/>
  <c r="AO36" i="12"/>
  <c r="AX35" i="12"/>
  <c r="AW35" i="12"/>
  <c r="AV35" i="12"/>
  <c r="AU35" i="12"/>
  <c r="AT35" i="12"/>
  <c r="AS35" i="12"/>
  <c r="AR35" i="12"/>
  <c r="AQ35" i="12"/>
  <c r="AP35" i="12"/>
  <c r="AO35" i="12"/>
  <c r="AX34" i="12"/>
  <c r="AW34" i="12"/>
  <c r="AV34" i="12"/>
  <c r="AU34" i="12"/>
  <c r="AT34" i="12"/>
  <c r="AS34" i="12"/>
  <c r="AR34" i="12"/>
  <c r="AQ34" i="12"/>
  <c r="AP34" i="12"/>
  <c r="AO34" i="12"/>
  <c r="AX33" i="12"/>
  <c r="AW33" i="12"/>
  <c r="AV33" i="12"/>
  <c r="AU33" i="12"/>
  <c r="AT33" i="12"/>
  <c r="AS33" i="12"/>
  <c r="AR33" i="12"/>
  <c r="AQ33" i="12"/>
  <c r="AP33" i="12"/>
  <c r="AO33" i="12"/>
  <c r="AX32" i="12"/>
  <c r="AW32" i="12"/>
  <c r="AV32" i="12"/>
  <c r="AU32" i="12"/>
  <c r="AT32" i="12"/>
  <c r="AS32" i="12"/>
  <c r="AR32" i="12"/>
  <c r="AQ32" i="12"/>
  <c r="AP32" i="12"/>
  <c r="AO32" i="12"/>
  <c r="AX27" i="12"/>
  <c r="AW27" i="12"/>
  <c r="AV27" i="12"/>
  <c r="AU27" i="12"/>
  <c r="AT27" i="12"/>
  <c r="AS27" i="12"/>
  <c r="AR27" i="12"/>
  <c r="AQ27" i="12"/>
  <c r="AP27" i="12"/>
  <c r="AO27" i="12"/>
  <c r="AX26" i="12"/>
  <c r="AK26" i="12" s="1"/>
  <c r="AW26" i="12"/>
  <c r="AV26" i="12"/>
  <c r="AU26" i="12"/>
  <c r="AT26" i="12"/>
  <c r="AS26" i="12"/>
  <c r="AR26" i="12"/>
  <c r="AQ26" i="12"/>
  <c r="AP26" i="12"/>
  <c r="AO26" i="12"/>
  <c r="AX25" i="12"/>
  <c r="AK25" i="12" s="1"/>
  <c r="AW25" i="12"/>
  <c r="AV25" i="12"/>
  <c r="AU25" i="12"/>
  <c r="AT25" i="12"/>
  <c r="AS25" i="12"/>
  <c r="AR25" i="12"/>
  <c r="AQ25" i="12"/>
  <c r="AP25" i="12"/>
  <c r="AO25" i="12"/>
  <c r="AX24" i="12"/>
  <c r="AW24" i="12"/>
  <c r="AV24" i="12"/>
  <c r="AU24" i="12"/>
  <c r="AT24" i="12"/>
  <c r="AS24" i="12"/>
  <c r="AR24" i="12"/>
  <c r="AQ24" i="12"/>
  <c r="AP24" i="12"/>
  <c r="AO24" i="12"/>
  <c r="AX23" i="12"/>
  <c r="AK23" i="12" s="1"/>
  <c r="AW23" i="12"/>
  <c r="AV23" i="12"/>
  <c r="AU23" i="12"/>
  <c r="AT23" i="12"/>
  <c r="AS23" i="12"/>
  <c r="AR23" i="12"/>
  <c r="AQ23" i="12"/>
  <c r="AP23" i="12"/>
  <c r="AO23" i="12"/>
  <c r="AX22" i="12"/>
  <c r="AK22" i="12" s="1"/>
  <c r="AW22" i="12"/>
  <c r="AV22" i="12"/>
  <c r="AU22" i="12"/>
  <c r="AT22" i="12"/>
  <c r="AS22" i="12"/>
  <c r="AR22" i="12"/>
  <c r="AQ22" i="12"/>
  <c r="AP22" i="12"/>
  <c r="AO22" i="12"/>
  <c r="AX21" i="12"/>
  <c r="AW21" i="12"/>
  <c r="AV21" i="12"/>
  <c r="AU21" i="12"/>
  <c r="AT21" i="12"/>
  <c r="AS21" i="12"/>
  <c r="AR21" i="12"/>
  <c r="AQ21" i="12"/>
  <c r="AP21" i="12"/>
  <c r="AO21" i="12"/>
  <c r="AX20" i="12"/>
  <c r="AK20" i="12" s="1"/>
  <c r="AW20" i="12"/>
  <c r="AV20" i="12"/>
  <c r="AU20" i="12"/>
  <c r="AT20" i="12"/>
  <c r="AS20" i="12"/>
  <c r="AR20" i="12"/>
  <c r="AQ20" i="12"/>
  <c r="AP20" i="12"/>
  <c r="AO20" i="12"/>
  <c r="AX19" i="12"/>
  <c r="AK19" i="12" s="1"/>
  <c r="AW19" i="12"/>
  <c r="AV19" i="12"/>
  <c r="AU19" i="12"/>
  <c r="AT19" i="12"/>
  <c r="AS19" i="12"/>
  <c r="AR19" i="12"/>
  <c r="AQ19" i="12"/>
  <c r="AP19" i="12"/>
  <c r="AO19" i="12"/>
  <c r="AX18" i="12"/>
  <c r="AW18" i="12"/>
  <c r="AV18" i="12"/>
  <c r="AU18" i="12"/>
  <c r="AT18" i="12"/>
  <c r="AS18" i="12"/>
  <c r="AR18" i="12"/>
  <c r="AQ18" i="12"/>
  <c r="AP18" i="12"/>
  <c r="AO18" i="12"/>
  <c r="AX17" i="12"/>
  <c r="AK17" i="12" s="1"/>
  <c r="AW17" i="12"/>
  <c r="AV17" i="12"/>
  <c r="AU17" i="12"/>
  <c r="AT17" i="12"/>
  <c r="AS17" i="12"/>
  <c r="AR17" i="12"/>
  <c r="AQ17" i="12"/>
  <c r="AP17" i="12"/>
  <c r="AO17" i="12"/>
  <c r="AX16" i="12"/>
  <c r="AK16" i="12" s="1"/>
  <c r="AW16" i="12"/>
  <c r="AV16" i="12"/>
  <c r="AU16" i="12"/>
  <c r="AT16" i="12"/>
  <c r="AS16" i="12"/>
  <c r="AR16" i="12"/>
  <c r="AQ16" i="12"/>
  <c r="AP16" i="12"/>
  <c r="AO16" i="12"/>
  <c r="AX15" i="12"/>
  <c r="AW15" i="12"/>
  <c r="AV15" i="12"/>
  <c r="AU15" i="12"/>
  <c r="AT15" i="12"/>
  <c r="AS15" i="12"/>
  <c r="AR15" i="12"/>
  <c r="AQ15" i="12"/>
  <c r="AP15" i="12"/>
  <c r="AO15" i="12"/>
  <c r="AX14" i="12"/>
  <c r="AK14" i="12" s="1"/>
  <c r="AW14" i="12"/>
  <c r="AV14" i="12"/>
  <c r="AU14" i="12"/>
  <c r="AT14" i="12"/>
  <c r="AS14" i="12"/>
  <c r="AR14" i="12"/>
  <c r="AQ14" i="12"/>
  <c r="AP14" i="12"/>
  <c r="AO14" i="12"/>
  <c r="AX13" i="12"/>
  <c r="AK13" i="12" s="1"/>
  <c r="AW13" i="12"/>
  <c r="AV13" i="12"/>
  <c r="AU13" i="12"/>
  <c r="AT13" i="12"/>
  <c r="AS13" i="12"/>
  <c r="AR13" i="12"/>
  <c r="AQ13" i="12"/>
  <c r="AP13" i="12"/>
  <c r="AO13" i="12"/>
  <c r="AX12" i="12"/>
  <c r="AW12" i="12"/>
  <c r="AV12" i="12"/>
  <c r="AU12" i="12"/>
  <c r="AT12" i="12"/>
  <c r="AS12" i="12"/>
  <c r="AR12" i="12"/>
  <c r="AQ12" i="12"/>
  <c r="AP12" i="12"/>
  <c r="AO12" i="12"/>
  <c r="AX11" i="12"/>
  <c r="AK11" i="12" s="1"/>
  <c r="AW11" i="12"/>
  <c r="AV11" i="12"/>
  <c r="AU11" i="12"/>
  <c r="AT11" i="12"/>
  <c r="AS11" i="12"/>
  <c r="AR11" i="12"/>
  <c r="AQ11" i="12"/>
  <c r="AP11" i="12"/>
  <c r="AO11" i="12"/>
  <c r="AX10" i="12"/>
  <c r="AK10" i="12" s="1"/>
  <c r="AW10" i="12"/>
  <c r="AV10" i="12"/>
  <c r="AU10" i="12"/>
  <c r="AT10" i="12"/>
  <c r="AS10" i="12"/>
  <c r="AR10" i="12"/>
  <c r="AQ10" i="12"/>
  <c r="AP10" i="12"/>
  <c r="AO10" i="12"/>
  <c r="AX9" i="12"/>
  <c r="AW9" i="12"/>
  <c r="AV9" i="12"/>
  <c r="AU9" i="12"/>
  <c r="AT9" i="12"/>
  <c r="AS9" i="12"/>
  <c r="AR9" i="12"/>
  <c r="AQ9" i="12"/>
  <c r="AP9" i="12"/>
  <c r="AO9" i="12"/>
  <c r="AX8" i="12"/>
  <c r="AK8" i="12" s="1"/>
  <c r="AW8" i="12"/>
  <c r="AV8" i="12"/>
  <c r="AU8" i="12"/>
  <c r="AT8" i="12"/>
  <c r="AS8" i="12"/>
  <c r="AR8" i="12"/>
  <c r="AQ8" i="12"/>
  <c r="AP8" i="12"/>
  <c r="AO8" i="12"/>
  <c r="AX6" i="12"/>
  <c r="AK6" i="12" s="1"/>
  <c r="AW6" i="12"/>
  <c r="AV6" i="12"/>
  <c r="AU6" i="12"/>
  <c r="AT6" i="12"/>
  <c r="AS6" i="12"/>
  <c r="AR6" i="12"/>
  <c r="AQ6" i="12"/>
  <c r="AP6" i="12"/>
  <c r="AO6" i="12"/>
  <c r="AX5" i="12"/>
  <c r="AW5" i="12"/>
  <c r="AV5" i="12"/>
  <c r="AU5" i="12"/>
  <c r="AT5" i="12"/>
  <c r="AS5" i="12"/>
  <c r="AR5" i="12"/>
  <c r="AQ5" i="12"/>
  <c r="AP5" i="12"/>
  <c r="AO5" i="12"/>
  <c r="L41" i="11"/>
  <c r="K41" i="11"/>
  <c r="J41" i="11"/>
  <c r="I41" i="11"/>
  <c r="H41" i="11"/>
  <c r="G41" i="11"/>
  <c r="F41" i="11"/>
  <c r="E41" i="11"/>
  <c r="D41" i="11"/>
  <c r="C41" i="11"/>
  <c r="W41" i="11"/>
  <c r="V41" i="11"/>
  <c r="U41" i="11"/>
  <c r="T41" i="11"/>
  <c r="S41" i="11"/>
  <c r="R41" i="11"/>
  <c r="Q41" i="11"/>
  <c r="P41" i="11"/>
  <c r="O41" i="11"/>
  <c r="N41" i="11"/>
  <c r="L40" i="11"/>
  <c r="K40" i="11"/>
  <c r="J40" i="11"/>
  <c r="I40" i="11"/>
  <c r="H40" i="11"/>
  <c r="G40" i="11"/>
  <c r="F40" i="11"/>
  <c r="E40" i="11"/>
  <c r="D40" i="11"/>
  <c r="C40" i="11"/>
  <c r="W40" i="11"/>
  <c r="V40" i="11"/>
  <c r="U40" i="11"/>
  <c r="T40" i="11"/>
  <c r="S40" i="11"/>
  <c r="R40" i="11"/>
  <c r="Q40" i="11"/>
  <c r="P40" i="11"/>
  <c r="O40" i="11"/>
  <c r="N40" i="11"/>
  <c r="L39" i="11"/>
  <c r="K39" i="11"/>
  <c r="J39" i="11"/>
  <c r="I39" i="11"/>
  <c r="H39" i="11"/>
  <c r="G39" i="11"/>
  <c r="F39" i="11"/>
  <c r="E39" i="11"/>
  <c r="D39" i="11"/>
  <c r="C39" i="11"/>
  <c r="W39" i="11"/>
  <c r="V39" i="11"/>
  <c r="U39" i="11"/>
  <c r="T39" i="11"/>
  <c r="S39" i="11"/>
  <c r="R39" i="11"/>
  <c r="Q39" i="11"/>
  <c r="P39" i="11"/>
  <c r="O39" i="11"/>
  <c r="N39" i="11"/>
  <c r="L38" i="11"/>
  <c r="K38" i="11"/>
  <c r="J38" i="11"/>
  <c r="I38" i="11"/>
  <c r="H38" i="11"/>
  <c r="G38" i="11"/>
  <c r="F38" i="11"/>
  <c r="E38" i="11"/>
  <c r="D38" i="11"/>
  <c r="C38" i="11"/>
  <c r="W38" i="11"/>
  <c r="V38" i="11"/>
  <c r="U38" i="11"/>
  <c r="T38" i="11"/>
  <c r="S38" i="11"/>
  <c r="R38" i="11"/>
  <c r="Q38" i="11"/>
  <c r="P38" i="11"/>
  <c r="O38" i="11"/>
  <c r="N38" i="11"/>
  <c r="L37" i="11"/>
  <c r="K37" i="11"/>
  <c r="J37" i="11"/>
  <c r="I37" i="11"/>
  <c r="H37" i="11"/>
  <c r="G37" i="11"/>
  <c r="F37" i="11"/>
  <c r="E37" i="11"/>
  <c r="D37" i="11"/>
  <c r="C37" i="11"/>
  <c r="W37" i="11"/>
  <c r="V37" i="11"/>
  <c r="U37" i="11"/>
  <c r="T37" i="11"/>
  <c r="S37" i="11"/>
  <c r="R37" i="11"/>
  <c r="Q37" i="11"/>
  <c r="P37" i="11"/>
  <c r="O37" i="11"/>
  <c r="N37" i="11"/>
  <c r="L36" i="11"/>
  <c r="K36" i="11"/>
  <c r="J36" i="11"/>
  <c r="I36" i="11"/>
  <c r="H36" i="11"/>
  <c r="G36" i="11"/>
  <c r="F36" i="11"/>
  <c r="E36" i="11"/>
  <c r="D36" i="11"/>
  <c r="C36" i="11"/>
  <c r="W36" i="11"/>
  <c r="V36" i="11"/>
  <c r="U36" i="11"/>
  <c r="T36" i="11"/>
  <c r="S36" i="11"/>
  <c r="R36" i="11"/>
  <c r="Q36" i="11"/>
  <c r="P36" i="11"/>
  <c r="O36" i="11"/>
  <c r="N36" i="11"/>
  <c r="L35" i="11"/>
  <c r="K35" i="11"/>
  <c r="J35" i="11"/>
  <c r="I35" i="11"/>
  <c r="H35" i="11"/>
  <c r="G35" i="11"/>
  <c r="F35" i="11"/>
  <c r="E35" i="11"/>
  <c r="D35" i="11"/>
  <c r="C35" i="11"/>
  <c r="W35" i="11"/>
  <c r="V35" i="11"/>
  <c r="U35" i="11"/>
  <c r="T35" i="11"/>
  <c r="S35" i="11"/>
  <c r="R35" i="11"/>
  <c r="Q35" i="11"/>
  <c r="P35" i="11"/>
  <c r="O35" i="11"/>
  <c r="N35" i="11"/>
  <c r="L34" i="11"/>
  <c r="K34" i="11"/>
  <c r="J34" i="11"/>
  <c r="I34" i="11"/>
  <c r="H34" i="11"/>
  <c r="G34" i="11"/>
  <c r="F34" i="11"/>
  <c r="E34" i="11"/>
  <c r="D34" i="11"/>
  <c r="C34" i="11"/>
  <c r="W34" i="11"/>
  <c r="V34" i="11"/>
  <c r="U34" i="11"/>
  <c r="T34" i="11"/>
  <c r="S34" i="11"/>
  <c r="R34" i="11"/>
  <c r="Q34" i="11"/>
  <c r="P34" i="11"/>
  <c r="O34" i="11"/>
  <c r="N34" i="11"/>
  <c r="I102" i="11"/>
  <c r="H102" i="11"/>
  <c r="I101" i="11"/>
  <c r="H101" i="11"/>
  <c r="I100" i="11"/>
  <c r="H100" i="11"/>
  <c r="I99" i="11"/>
  <c r="H99" i="11"/>
  <c r="I98" i="11"/>
  <c r="H98" i="11"/>
  <c r="I97" i="11"/>
  <c r="H97" i="11"/>
  <c r="I96" i="11"/>
  <c r="H96" i="11"/>
  <c r="I94" i="11"/>
  <c r="H94" i="11"/>
  <c r="D102" i="11"/>
  <c r="C102" i="11"/>
  <c r="D101" i="11"/>
  <c r="C101" i="11"/>
  <c r="D100" i="11"/>
  <c r="C100" i="11"/>
  <c r="D99" i="11"/>
  <c r="C99" i="11"/>
  <c r="D98" i="11"/>
  <c r="C98" i="11"/>
  <c r="D97" i="11"/>
  <c r="C97" i="11"/>
  <c r="D96" i="11"/>
  <c r="C96" i="11"/>
  <c r="D95" i="11"/>
  <c r="C95" i="11"/>
  <c r="D94" i="11"/>
  <c r="C94" i="11"/>
  <c r="I95" i="11"/>
  <c r="H95" i="11"/>
  <c r="I82" i="11"/>
  <c r="H82" i="11"/>
  <c r="H83" i="11"/>
  <c r="I83" i="11"/>
  <c r="D82" i="11"/>
  <c r="C82" i="11"/>
  <c r="I90" i="11"/>
  <c r="H90" i="11"/>
  <c r="I89" i="11"/>
  <c r="H89" i="11"/>
  <c r="I88" i="11"/>
  <c r="H88" i="11"/>
  <c r="I87" i="11"/>
  <c r="H87" i="11"/>
  <c r="I86" i="11"/>
  <c r="H86" i="11"/>
  <c r="I85" i="11"/>
  <c r="H85" i="11"/>
  <c r="I84" i="11"/>
  <c r="H84" i="11"/>
  <c r="D90" i="11"/>
  <c r="C90" i="11"/>
  <c r="D89" i="11"/>
  <c r="C89" i="11"/>
  <c r="D88" i="11"/>
  <c r="C88" i="11"/>
  <c r="D87" i="11"/>
  <c r="C87" i="11"/>
  <c r="D86" i="11"/>
  <c r="C86" i="11"/>
  <c r="D85" i="11"/>
  <c r="C85" i="11"/>
  <c r="D84" i="11"/>
  <c r="C84" i="11"/>
  <c r="D83" i="11"/>
  <c r="C83" i="11"/>
  <c r="I78" i="11"/>
  <c r="H78" i="11"/>
  <c r="I77" i="11"/>
  <c r="H77" i="11"/>
  <c r="I76" i="11"/>
  <c r="H76" i="11"/>
  <c r="I75" i="11"/>
  <c r="H75" i="11"/>
  <c r="I74" i="11"/>
  <c r="H74" i="11"/>
  <c r="I73" i="11"/>
  <c r="H73" i="11"/>
  <c r="I72" i="11"/>
  <c r="H72" i="11"/>
  <c r="I71" i="11"/>
  <c r="H71" i="11"/>
  <c r="D78" i="11"/>
  <c r="D77" i="11"/>
  <c r="D76" i="11"/>
  <c r="D75" i="11"/>
  <c r="D74" i="11"/>
  <c r="D73" i="11"/>
  <c r="D72" i="11"/>
  <c r="D71" i="11"/>
  <c r="C78" i="11"/>
  <c r="C77" i="11"/>
  <c r="C76" i="11"/>
  <c r="C75" i="11"/>
  <c r="C74" i="11"/>
  <c r="C73" i="11"/>
  <c r="C72" i="11"/>
  <c r="C71" i="11"/>
  <c r="AS31" i="11"/>
  <c r="AR31" i="11"/>
  <c r="AQ31" i="11"/>
  <c r="AP31" i="11"/>
  <c r="AO31" i="11"/>
  <c r="AN31" i="11"/>
  <c r="AM31" i="11"/>
  <c r="AL31" i="11"/>
  <c r="AK31" i="11"/>
  <c r="AJ31" i="11"/>
  <c r="AS30" i="11"/>
  <c r="AR30" i="11"/>
  <c r="AQ30" i="11"/>
  <c r="AP30" i="11"/>
  <c r="AO30" i="11"/>
  <c r="AN30" i="11"/>
  <c r="AM30" i="11"/>
  <c r="AL30" i="11"/>
  <c r="AK30" i="11"/>
  <c r="AJ30" i="11"/>
  <c r="AS29" i="11"/>
  <c r="AR29" i="11"/>
  <c r="AQ29" i="11"/>
  <c r="AP29" i="11"/>
  <c r="AO29" i="11"/>
  <c r="AN29" i="11"/>
  <c r="AM29" i="11"/>
  <c r="AL29" i="11"/>
  <c r="AK29" i="11"/>
  <c r="AJ29" i="11"/>
  <c r="AS28" i="11"/>
  <c r="AR28" i="11"/>
  <c r="AQ28" i="11"/>
  <c r="AP28" i="11"/>
  <c r="AO28" i="11"/>
  <c r="AN28" i="11"/>
  <c r="AM28" i="11"/>
  <c r="AL28" i="11"/>
  <c r="AK28" i="11"/>
  <c r="AJ28" i="11"/>
  <c r="AS27" i="11"/>
  <c r="AR27" i="11"/>
  <c r="AQ27" i="11"/>
  <c r="AP27" i="11"/>
  <c r="AO27" i="11"/>
  <c r="AN27" i="11"/>
  <c r="AM27" i="11"/>
  <c r="AL27" i="11"/>
  <c r="AK27" i="11"/>
  <c r="AJ27" i="11"/>
  <c r="AS26" i="11"/>
  <c r="AR26" i="11"/>
  <c r="AQ26" i="11"/>
  <c r="AP26" i="11"/>
  <c r="AO26" i="11"/>
  <c r="AN26" i="11"/>
  <c r="AM26" i="11"/>
  <c r="AL26" i="11"/>
  <c r="AK26" i="11"/>
  <c r="AJ26" i="11"/>
  <c r="AS25" i="11"/>
  <c r="AR25" i="11"/>
  <c r="AQ25" i="11"/>
  <c r="AP25" i="11"/>
  <c r="AO25" i="11"/>
  <c r="AN25" i="11"/>
  <c r="AM25" i="11"/>
  <c r="AL25" i="11"/>
  <c r="AK25" i="11"/>
  <c r="AJ25" i="11"/>
  <c r="AS24" i="11"/>
  <c r="AR24" i="11"/>
  <c r="AQ24" i="11"/>
  <c r="AP24" i="11"/>
  <c r="AO24" i="11"/>
  <c r="AN24" i="11"/>
  <c r="AM24" i="11"/>
  <c r="AL24" i="11"/>
  <c r="AK24" i="11"/>
  <c r="AJ24" i="11"/>
  <c r="AS22" i="11"/>
  <c r="AR22" i="11"/>
  <c r="AQ22" i="11"/>
  <c r="AP22" i="11"/>
  <c r="AO22" i="11"/>
  <c r="AN22" i="11"/>
  <c r="AM22" i="11"/>
  <c r="AL22" i="11"/>
  <c r="AK22" i="11"/>
  <c r="AJ22" i="11"/>
  <c r="AS21" i="11"/>
  <c r="AR21" i="11"/>
  <c r="AQ21" i="11"/>
  <c r="AP21" i="11"/>
  <c r="AO21" i="11"/>
  <c r="AN21" i="11"/>
  <c r="AM21" i="11"/>
  <c r="AL21" i="11"/>
  <c r="AK21" i="11"/>
  <c r="AJ21" i="11"/>
  <c r="AS20" i="11"/>
  <c r="AR20" i="11"/>
  <c r="AQ20" i="11"/>
  <c r="AP20" i="11"/>
  <c r="AO20" i="11"/>
  <c r="AN20" i="11"/>
  <c r="AM20" i="11"/>
  <c r="AL20" i="11"/>
  <c r="AK20" i="11"/>
  <c r="AJ20" i="11"/>
  <c r="AS19" i="11"/>
  <c r="AR19" i="11"/>
  <c r="AQ19" i="11"/>
  <c r="AP19" i="11"/>
  <c r="AO19" i="11"/>
  <c r="AN19" i="11"/>
  <c r="AM19" i="11"/>
  <c r="AL19" i="11"/>
  <c r="AK19" i="11"/>
  <c r="AJ19" i="11"/>
  <c r="AS18" i="11"/>
  <c r="AR18" i="11"/>
  <c r="AQ18" i="11"/>
  <c r="AP18" i="11"/>
  <c r="AO18" i="11"/>
  <c r="AN18" i="11"/>
  <c r="AM18" i="11"/>
  <c r="AL18" i="11"/>
  <c r="AK18" i="11"/>
  <c r="AJ18" i="11"/>
  <c r="AS17" i="11"/>
  <c r="AR17" i="11"/>
  <c r="AQ17" i="11"/>
  <c r="AP17" i="11"/>
  <c r="AO17" i="11"/>
  <c r="AN17" i="11"/>
  <c r="AM17" i="11"/>
  <c r="AL17" i="11"/>
  <c r="AK17" i="11"/>
  <c r="AJ17" i="11"/>
  <c r="AS16" i="11"/>
  <c r="AR16" i="11"/>
  <c r="AQ16" i="11"/>
  <c r="AP16" i="11"/>
  <c r="AO16" i="11"/>
  <c r="AN16" i="11"/>
  <c r="AM16" i="11"/>
  <c r="AL16" i="11"/>
  <c r="AK16" i="11"/>
  <c r="AJ16" i="11"/>
  <c r="AS15" i="11"/>
  <c r="AR15" i="11"/>
  <c r="AQ15" i="11"/>
  <c r="AP15" i="11"/>
  <c r="AO15" i="11"/>
  <c r="AN15" i="11"/>
  <c r="AM15" i="11"/>
  <c r="AL15" i="11"/>
  <c r="AK15" i="11"/>
  <c r="AJ15" i="11"/>
  <c r="AS14" i="11"/>
  <c r="AR14" i="11"/>
  <c r="AQ14" i="11"/>
  <c r="AP14" i="11"/>
  <c r="AO14" i="11"/>
  <c r="AN14" i="11"/>
  <c r="AM14" i="11"/>
  <c r="AL14" i="11"/>
  <c r="AK14" i="11"/>
  <c r="AJ14" i="11"/>
  <c r="AS12" i="11"/>
  <c r="AR12" i="11"/>
  <c r="AQ12" i="11"/>
  <c r="AP12" i="11"/>
  <c r="AO12" i="11"/>
  <c r="AN12" i="11"/>
  <c r="AM12" i="11"/>
  <c r="AL12" i="11"/>
  <c r="AK12" i="11"/>
  <c r="AJ12" i="11"/>
  <c r="AS11" i="11"/>
  <c r="AR11" i="11"/>
  <c r="AQ11" i="11"/>
  <c r="AP11" i="11"/>
  <c r="AO11" i="11"/>
  <c r="AN11" i="11"/>
  <c r="AM11" i="11"/>
  <c r="AL11" i="11"/>
  <c r="AK11" i="11"/>
  <c r="AJ11" i="11"/>
  <c r="AS10" i="11"/>
  <c r="AR10" i="11"/>
  <c r="AQ10" i="11"/>
  <c r="AP10" i="11"/>
  <c r="AO10" i="11"/>
  <c r="AN10" i="11"/>
  <c r="AM10" i="11"/>
  <c r="AL10" i="11"/>
  <c r="AK10" i="11"/>
  <c r="AJ10" i="11"/>
  <c r="AS9" i="11"/>
  <c r="AR9" i="11"/>
  <c r="AQ9" i="11"/>
  <c r="AP9" i="11"/>
  <c r="AO9" i="11"/>
  <c r="AN9" i="11"/>
  <c r="AM9" i="11"/>
  <c r="AL9" i="11"/>
  <c r="AK9" i="11"/>
  <c r="AJ9" i="11"/>
  <c r="AS8" i="11"/>
  <c r="AR8" i="11"/>
  <c r="AQ8" i="11"/>
  <c r="AP8" i="11"/>
  <c r="AO8" i="11"/>
  <c r="AN8" i="11"/>
  <c r="AM8" i="11"/>
  <c r="AL8" i="11"/>
  <c r="AK8" i="11"/>
  <c r="AJ8" i="11"/>
  <c r="AS7" i="11"/>
  <c r="AR7" i="11"/>
  <c r="AQ7" i="11"/>
  <c r="AP7" i="11"/>
  <c r="AO7" i="11"/>
  <c r="AN7" i="11"/>
  <c r="AM7" i="11"/>
  <c r="AL7" i="11"/>
  <c r="AK7" i="11"/>
  <c r="AJ7" i="11"/>
  <c r="AS6" i="11"/>
  <c r="AR6" i="11"/>
  <c r="AQ6" i="11"/>
  <c r="AP6" i="11"/>
  <c r="AO6" i="11"/>
  <c r="AN6" i="11"/>
  <c r="AM6" i="11"/>
  <c r="AL6" i="11"/>
  <c r="AK6" i="11"/>
  <c r="AJ6" i="11"/>
  <c r="AS5" i="11"/>
  <c r="AR5" i="11"/>
  <c r="AQ5" i="11"/>
  <c r="AP5" i="11"/>
  <c r="AO5" i="11"/>
  <c r="AN5" i="11"/>
  <c r="AM5" i="11"/>
  <c r="AL5" i="11"/>
  <c r="AK5" i="11"/>
  <c r="AJ5" i="11"/>
  <c r="AS4" i="11"/>
  <c r="AR4" i="11"/>
  <c r="AQ4" i="11"/>
  <c r="AP4" i="11"/>
  <c r="AO4" i="11"/>
  <c r="AN4" i="11"/>
  <c r="AM4" i="11"/>
  <c r="AL4" i="11"/>
  <c r="AK4" i="11"/>
  <c r="AJ4" i="11"/>
  <c r="AH31" i="11"/>
  <c r="AG31" i="11"/>
  <c r="AF31" i="11"/>
  <c r="AE31" i="11"/>
  <c r="AD31" i="11"/>
  <c r="AC31" i="11"/>
  <c r="AB31" i="11"/>
  <c r="AA31" i="11"/>
  <c r="Z31" i="11"/>
  <c r="Y31" i="11"/>
  <c r="AH30" i="11"/>
  <c r="AG30" i="11"/>
  <c r="AF30" i="11"/>
  <c r="AE30" i="11"/>
  <c r="AD30" i="11"/>
  <c r="AC30" i="11"/>
  <c r="AB30" i="11"/>
  <c r="AA30" i="11"/>
  <c r="Z30" i="11"/>
  <c r="Y30" i="11"/>
  <c r="AH29" i="11"/>
  <c r="AG29" i="11"/>
  <c r="AF29" i="11"/>
  <c r="AE29" i="11"/>
  <c r="AD29" i="11"/>
  <c r="AC29" i="11"/>
  <c r="AB29" i="11"/>
  <c r="AA29" i="11"/>
  <c r="Z29" i="11"/>
  <c r="Y29" i="11"/>
  <c r="AH28" i="11"/>
  <c r="AG28" i="11"/>
  <c r="AF28" i="11"/>
  <c r="AE28" i="11"/>
  <c r="AD28" i="11"/>
  <c r="AC28" i="11"/>
  <c r="AB28" i="11"/>
  <c r="AA28" i="11"/>
  <c r="Z28" i="11"/>
  <c r="Y28" i="11"/>
  <c r="AH27" i="11"/>
  <c r="AG27" i="11"/>
  <c r="AF27" i="11"/>
  <c r="AE27" i="11"/>
  <c r="AD27" i="11"/>
  <c r="AC27" i="11"/>
  <c r="AB27" i="11"/>
  <c r="AA27" i="11"/>
  <c r="Z27" i="11"/>
  <c r="Y27" i="11"/>
  <c r="AH26" i="11"/>
  <c r="AG26" i="11"/>
  <c r="AF26" i="11"/>
  <c r="AE26" i="11"/>
  <c r="AD26" i="11"/>
  <c r="AC26" i="11"/>
  <c r="AB26" i="11"/>
  <c r="AA26" i="11"/>
  <c r="Z26" i="11"/>
  <c r="Y26" i="11"/>
  <c r="AH25" i="11"/>
  <c r="AG25" i="11"/>
  <c r="AF25" i="11"/>
  <c r="AE25" i="11"/>
  <c r="AD25" i="11"/>
  <c r="AC25" i="11"/>
  <c r="AB25" i="11"/>
  <c r="AA25" i="11"/>
  <c r="Z25" i="11"/>
  <c r="Y25" i="11"/>
  <c r="AH24" i="11"/>
  <c r="AG24" i="11"/>
  <c r="AF24" i="11"/>
  <c r="AE24" i="11"/>
  <c r="AD24" i="11"/>
  <c r="AC24" i="11"/>
  <c r="AB24" i="11"/>
  <c r="AA24" i="11"/>
  <c r="Z24" i="11"/>
  <c r="Y24" i="11"/>
  <c r="AH22" i="11"/>
  <c r="AG22" i="11"/>
  <c r="AF22" i="11"/>
  <c r="AE22" i="11"/>
  <c r="AD22" i="11"/>
  <c r="AC22" i="11"/>
  <c r="AB22" i="11"/>
  <c r="AA22" i="11"/>
  <c r="Z22" i="11"/>
  <c r="Y22" i="11"/>
  <c r="AH21" i="11"/>
  <c r="AG21" i="11"/>
  <c r="AF21" i="11"/>
  <c r="AE21" i="11"/>
  <c r="AD21" i="11"/>
  <c r="AC21" i="11"/>
  <c r="AB21" i="11"/>
  <c r="AA21" i="11"/>
  <c r="Z21" i="11"/>
  <c r="Y21" i="11"/>
  <c r="AH20" i="11"/>
  <c r="AG20" i="11"/>
  <c r="AF20" i="11"/>
  <c r="AE20" i="11"/>
  <c r="AD20" i="11"/>
  <c r="AC20" i="11"/>
  <c r="AB20" i="11"/>
  <c r="AA20" i="11"/>
  <c r="Z20" i="11"/>
  <c r="Y20" i="11"/>
  <c r="AH19" i="11"/>
  <c r="AG19" i="11"/>
  <c r="AF19" i="11"/>
  <c r="AE19" i="11"/>
  <c r="AD19" i="11"/>
  <c r="AC19" i="11"/>
  <c r="AB19" i="11"/>
  <c r="AA19" i="11"/>
  <c r="Z19" i="11"/>
  <c r="Y19" i="11"/>
  <c r="AH18" i="11"/>
  <c r="AG18" i="11"/>
  <c r="AF18" i="11"/>
  <c r="AE18" i="11"/>
  <c r="AD18" i="11"/>
  <c r="AC18" i="11"/>
  <c r="AB18" i="11"/>
  <c r="AA18" i="11"/>
  <c r="Z18" i="11"/>
  <c r="Y18" i="11"/>
  <c r="AH17" i="11"/>
  <c r="X17" i="11" s="1"/>
  <c r="AG17" i="11"/>
  <c r="AF17" i="11"/>
  <c r="AE17" i="11"/>
  <c r="AD17" i="11"/>
  <c r="AC17" i="11"/>
  <c r="AB17" i="11"/>
  <c r="AA17" i="11"/>
  <c r="Z17" i="11"/>
  <c r="Y17" i="11"/>
  <c r="AH16" i="11"/>
  <c r="AG16" i="11"/>
  <c r="AF16" i="11"/>
  <c r="AE16" i="11"/>
  <c r="AD16" i="11"/>
  <c r="AC16" i="11"/>
  <c r="AB16" i="11"/>
  <c r="AA16" i="11"/>
  <c r="Z16" i="11"/>
  <c r="Y16" i="11"/>
  <c r="AH15" i="11"/>
  <c r="AG15" i="11"/>
  <c r="AF15" i="11"/>
  <c r="AE15" i="11"/>
  <c r="AD15" i="11"/>
  <c r="AC15" i="11"/>
  <c r="AB15" i="11"/>
  <c r="AA15" i="11"/>
  <c r="Z15" i="11"/>
  <c r="Y15" i="11"/>
  <c r="AH14" i="11"/>
  <c r="AG14" i="11"/>
  <c r="AF14" i="11"/>
  <c r="AE14" i="11"/>
  <c r="AD14" i="11"/>
  <c r="AC14" i="11"/>
  <c r="AB14" i="11"/>
  <c r="AA14" i="11"/>
  <c r="Z14" i="11"/>
  <c r="Y14" i="11"/>
  <c r="AH12" i="11"/>
  <c r="AG12" i="11"/>
  <c r="AF12" i="11"/>
  <c r="AE12" i="11"/>
  <c r="AD12" i="11"/>
  <c r="AC12" i="11"/>
  <c r="AB12" i="11"/>
  <c r="AA12" i="11"/>
  <c r="Z12" i="11"/>
  <c r="Y12" i="11"/>
  <c r="AH11" i="11"/>
  <c r="AG11" i="11"/>
  <c r="AF11" i="11"/>
  <c r="AE11" i="11"/>
  <c r="AD11" i="11"/>
  <c r="AC11" i="11"/>
  <c r="AB11" i="11"/>
  <c r="AA11" i="11"/>
  <c r="Z11" i="11"/>
  <c r="Y11" i="11"/>
  <c r="AH10" i="11"/>
  <c r="AG10" i="11"/>
  <c r="AF10" i="11"/>
  <c r="AE10" i="11"/>
  <c r="AD10" i="11"/>
  <c r="AC10" i="11"/>
  <c r="AB10" i="11"/>
  <c r="AA10" i="11"/>
  <c r="Z10" i="11"/>
  <c r="Y10" i="11"/>
  <c r="AH9" i="11"/>
  <c r="AG9" i="11"/>
  <c r="AF9" i="11"/>
  <c r="AE9" i="11"/>
  <c r="AD9" i="11"/>
  <c r="AC9" i="11"/>
  <c r="AB9" i="11"/>
  <c r="AA9" i="11"/>
  <c r="Z9" i="11"/>
  <c r="Y9" i="11"/>
  <c r="AH8" i="11"/>
  <c r="AG8" i="11"/>
  <c r="AF8" i="11"/>
  <c r="AE8" i="11"/>
  <c r="AD8" i="11"/>
  <c r="AC8" i="11"/>
  <c r="AB8" i="11"/>
  <c r="AA8" i="11"/>
  <c r="Z8" i="11"/>
  <c r="Y8" i="11"/>
  <c r="AH7" i="11"/>
  <c r="X7" i="11" s="1"/>
  <c r="AG7" i="11"/>
  <c r="AF7" i="11"/>
  <c r="AE7" i="11"/>
  <c r="AD7" i="11"/>
  <c r="AC7" i="11"/>
  <c r="AB7" i="11"/>
  <c r="AA7" i="11"/>
  <c r="Z7" i="11"/>
  <c r="Y7" i="11"/>
  <c r="AH6" i="11"/>
  <c r="AG6" i="11"/>
  <c r="AF6" i="11"/>
  <c r="AE6" i="11"/>
  <c r="AD6" i="11"/>
  <c r="AC6" i="11"/>
  <c r="AB6" i="11"/>
  <c r="AA6" i="11"/>
  <c r="Z6" i="11"/>
  <c r="Y6" i="11"/>
  <c r="AH5" i="11"/>
  <c r="AG5" i="11"/>
  <c r="AF5" i="11"/>
  <c r="AE5" i="11"/>
  <c r="AD5" i="11"/>
  <c r="AC5" i="11"/>
  <c r="AB5" i="11"/>
  <c r="AA5" i="11"/>
  <c r="Z5" i="11"/>
  <c r="Y5" i="11"/>
  <c r="AH4" i="11"/>
  <c r="AG4" i="11"/>
  <c r="AF4" i="11"/>
  <c r="AE4" i="11"/>
  <c r="AD4" i="11"/>
  <c r="AD35" i="11" s="1"/>
  <c r="AC4" i="11"/>
  <c r="AC35" i="11" s="1"/>
  <c r="AB4" i="11"/>
  <c r="AA4" i="11"/>
  <c r="Z4" i="11"/>
  <c r="Y4" i="11"/>
  <c r="L51" i="11"/>
  <c r="K51" i="11"/>
  <c r="J51" i="11"/>
  <c r="I51" i="11"/>
  <c r="H51" i="11"/>
  <c r="G51" i="11"/>
  <c r="F51" i="11"/>
  <c r="E51" i="11"/>
  <c r="D51" i="11"/>
  <c r="C51" i="11"/>
  <c r="W51" i="11"/>
  <c r="V51" i="11"/>
  <c r="U51" i="11"/>
  <c r="T51" i="11"/>
  <c r="S51" i="11"/>
  <c r="R51" i="11"/>
  <c r="Q51" i="11"/>
  <c r="P51" i="11"/>
  <c r="O51" i="11"/>
  <c r="N51" i="11"/>
  <c r="L50" i="11"/>
  <c r="K50" i="11"/>
  <c r="J50" i="11"/>
  <c r="I50" i="11"/>
  <c r="H50" i="11"/>
  <c r="G50" i="11"/>
  <c r="F50" i="11"/>
  <c r="E50" i="11"/>
  <c r="D50" i="11"/>
  <c r="C50" i="11"/>
  <c r="W50" i="11"/>
  <c r="V50" i="11"/>
  <c r="U50" i="11"/>
  <c r="T50" i="11"/>
  <c r="S50" i="11"/>
  <c r="R50" i="11"/>
  <c r="Q50" i="11"/>
  <c r="P50" i="11"/>
  <c r="O50" i="11"/>
  <c r="N50" i="11"/>
  <c r="L49" i="11"/>
  <c r="K49" i="11"/>
  <c r="J49" i="11"/>
  <c r="I49" i="11"/>
  <c r="H49" i="11"/>
  <c r="G49" i="11"/>
  <c r="F49" i="11"/>
  <c r="E49" i="11"/>
  <c r="D49" i="11"/>
  <c r="C49" i="11"/>
  <c r="W49" i="11"/>
  <c r="V49" i="11"/>
  <c r="U49" i="11"/>
  <c r="T49" i="11"/>
  <c r="S49" i="11"/>
  <c r="R49" i="11"/>
  <c r="Q49" i="11"/>
  <c r="P49" i="11"/>
  <c r="O49" i="11"/>
  <c r="N49" i="11"/>
  <c r="L48" i="11"/>
  <c r="K48" i="11"/>
  <c r="J48" i="11"/>
  <c r="I48" i="11"/>
  <c r="H48" i="11"/>
  <c r="G48" i="11"/>
  <c r="F48" i="11"/>
  <c r="E48" i="11"/>
  <c r="D48" i="11"/>
  <c r="C48" i="11"/>
  <c r="W48" i="11"/>
  <c r="V48" i="11"/>
  <c r="U48" i="11"/>
  <c r="T48" i="11"/>
  <c r="S48" i="11"/>
  <c r="R48" i="11"/>
  <c r="Q48" i="11"/>
  <c r="P48" i="11"/>
  <c r="O48" i="11"/>
  <c r="N48" i="11"/>
  <c r="L47" i="11"/>
  <c r="K47" i="11"/>
  <c r="J47" i="11"/>
  <c r="I47" i="11"/>
  <c r="H47" i="11"/>
  <c r="G47" i="11"/>
  <c r="F47" i="11"/>
  <c r="E47" i="11"/>
  <c r="D47" i="11"/>
  <c r="C47" i="11"/>
  <c r="W47" i="11"/>
  <c r="V47" i="11"/>
  <c r="U47" i="11"/>
  <c r="T47" i="11"/>
  <c r="S47" i="11"/>
  <c r="R47" i="11"/>
  <c r="Q47" i="11"/>
  <c r="P47" i="11"/>
  <c r="O47" i="11"/>
  <c r="N47" i="11"/>
  <c r="L46" i="11"/>
  <c r="K46" i="11"/>
  <c r="J46" i="11"/>
  <c r="I46" i="11"/>
  <c r="H46" i="11"/>
  <c r="G46" i="11"/>
  <c r="F46" i="11"/>
  <c r="E46" i="11"/>
  <c r="D46" i="11"/>
  <c r="C46" i="11"/>
  <c r="W46" i="11"/>
  <c r="V46" i="11"/>
  <c r="U46" i="11"/>
  <c r="T46" i="11"/>
  <c r="S46" i="11"/>
  <c r="R46" i="11"/>
  <c r="Q46" i="11"/>
  <c r="P46" i="11"/>
  <c r="O46" i="11"/>
  <c r="N46" i="11"/>
  <c r="L45" i="11"/>
  <c r="K45" i="11"/>
  <c r="J45" i="11"/>
  <c r="I45" i="11"/>
  <c r="H45" i="11"/>
  <c r="G45" i="11"/>
  <c r="F45" i="11"/>
  <c r="E45" i="11"/>
  <c r="D45" i="11"/>
  <c r="C45" i="11"/>
  <c r="W45" i="11"/>
  <c r="V45" i="11"/>
  <c r="U45" i="11"/>
  <c r="T45" i="11"/>
  <c r="S45" i="11"/>
  <c r="R45" i="11"/>
  <c r="Q45" i="11"/>
  <c r="P45" i="11"/>
  <c r="O45" i="11"/>
  <c r="N45" i="11"/>
  <c r="L44" i="11"/>
  <c r="K44" i="11"/>
  <c r="J44" i="11"/>
  <c r="I44" i="11"/>
  <c r="H44" i="11"/>
  <c r="G44" i="11"/>
  <c r="F44" i="11"/>
  <c r="E44" i="11"/>
  <c r="D44" i="11"/>
  <c r="C44" i="11"/>
  <c r="W44" i="11"/>
  <c r="V44" i="11"/>
  <c r="U44" i="11"/>
  <c r="T44" i="11"/>
  <c r="S44" i="11"/>
  <c r="R44" i="11"/>
  <c r="Q44" i="11"/>
  <c r="P44" i="11"/>
  <c r="O44" i="11"/>
  <c r="N44" i="11"/>
  <c r="A5" i="11"/>
  <c r="A6" i="11" s="1"/>
  <c r="A7" i="11" s="1"/>
  <c r="A8" i="11" s="1"/>
  <c r="A9" i="11" s="1"/>
  <c r="A10" i="11" s="1"/>
  <c r="A11" i="11" s="1"/>
  <c r="A12" i="11" s="1"/>
  <c r="C12" i="6"/>
  <c r="B12" i="6"/>
  <c r="B11" i="6"/>
  <c r="B10" i="6"/>
  <c r="B9" i="6"/>
  <c r="B8" i="6"/>
  <c r="B7" i="6"/>
  <c r="B6" i="6"/>
  <c r="B5" i="6"/>
  <c r="B4" i="6"/>
  <c r="CV113" i="8"/>
  <c r="CU113" i="8"/>
  <c r="CT113" i="8"/>
  <c r="CS113" i="8"/>
  <c r="CR113" i="8"/>
  <c r="CQ113" i="8"/>
  <c r="CP113" i="8"/>
  <c r="CO113" i="8"/>
  <c r="CN113" i="8"/>
  <c r="CM113" i="8"/>
  <c r="CK113" i="8"/>
  <c r="CJ113" i="8"/>
  <c r="CI113" i="8"/>
  <c r="CH113" i="8"/>
  <c r="CG113" i="8"/>
  <c r="CF113" i="8"/>
  <c r="CE113" i="8"/>
  <c r="CD113" i="8"/>
  <c r="CC113" i="8"/>
  <c r="CB113" i="8"/>
  <c r="CV112" i="8"/>
  <c r="CU112" i="8"/>
  <c r="CT112" i="8"/>
  <c r="CS112" i="8"/>
  <c r="CR112" i="8"/>
  <c r="CQ112" i="8"/>
  <c r="CP112" i="8"/>
  <c r="CO112" i="8"/>
  <c r="CN112" i="8"/>
  <c r="CM112" i="8"/>
  <c r="CK112" i="8"/>
  <c r="CJ112" i="8"/>
  <c r="CI112" i="8"/>
  <c r="CH112" i="8"/>
  <c r="CG112" i="8"/>
  <c r="CF112" i="8"/>
  <c r="CE112" i="8"/>
  <c r="CD112" i="8"/>
  <c r="CC112" i="8"/>
  <c r="CB112" i="8"/>
  <c r="CV111" i="8"/>
  <c r="CU111" i="8"/>
  <c r="CT111" i="8"/>
  <c r="CS111" i="8"/>
  <c r="CR111" i="8"/>
  <c r="CQ111" i="8"/>
  <c r="CP111" i="8"/>
  <c r="CO111" i="8"/>
  <c r="CN111" i="8"/>
  <c r="CM111" i="8"/>
  <c r="CK111" i="8"/>
  <c r="CJ111" i="8"/>
  <c r="CI111" i="8"/>
  <c r="CH111" i="8"/>
  <c r="CG111" i="8"/>
  <c r="CF111" i="8"/>
  <c r="CE111" i="8"/>
  <c r="CD111" i="8"/>
  <c r="CC111" i="8"/>
  <c r="CB111" i="8"/>
  <c r="CV110" i="8"/>
  <c r="CU110" i="8"/>
  <c r="CT110" i="8"/>
  <c r="CS110" i="8"/>
  <c r="CR110" i="8"/>
  <c r="CQ110" i="8"/>
  <c r="CP110" i="8"/>
  <c r="CO110" i="8"/>
  <c r="CN110" i="8"/>
  <c r="CM110" i="8"/>
  <c r="CK110" i="8"/>
  <c r="CJ110" i="8"/>
  <c r="CI110" i="8"/>
  <c r="CH110" i="8"/>
  <c r="CG110" i="8"/>
  <c r="CF110" i="8"/>
  <c r="CE110" i="8"/>
  <c r="CD110" i="8"/>
  <c r="CC110" i="8"/>
  <c r="CB110" i="8"/>
  <c r="CV109" i="8"/>
  <c r="CU109" i="8"/>
  <c r="CT109" i="8"/>
  <c r="CS109" i="8"/>
  <c r="CR109" i="8"/>
  <c r="CQ109" i="8"/>
  <c r="CP109" i="8"/>
  <c r="CO109" i="8"/>
  <c r="CN109" i="8"/>
  <c r="CM109" i="8"/>
  <c r="CK109" i="8"/>
  <c r="CJ109" i="8"/>
  <c r="CI109" i="8"/>
  <c r="CH109" i="8"/>
  <c r="CG109" i="8"/>
  <c r="CF109" i="8"/>
  <c r="CE109" i="8"/>
  <c r="CD109" i="8"/>
  <c r="CC109" i="8"/>
  <c r="CB109" i="8"/>
  <c r="CV108" i="8"/>
  <c r="CU108" i="8"/>
  <c r="CT108" i="8"/>
  <c r="CS108" i="8"/>
  <c r="CR108" i="8"/>
  <c r="CQ108" i="8"/>
  <c r="CP108" i="8"/>
  <c r="CO108" i="8"/>
  <c r="CN108" i="8"/>
  <c r="CM108" i="8"/>
  <c r="CK108" i="8"/>
  <c r="CJ108" i="8"/>
  <c r="CI108" i="8"/>
  <c r="CH108" i="8"/>
  <c r="CG108" i="8"/>
  <c r="CF108" i="8"/>
  <c r="CE108" i="8"/>
  <c r="CD108" i="8"/>
  <c r="CC108" i="8"/>
  <c r="CB108" i="8"/>
  <c r="CV107" i="8"/>
  <c r="CU107" i="8"/>
  <c r="CT107" i="8"/>
  <c r="CS107" i="8"/>
  <c r="CR107" i="8"/>
  <c r="CQ107" i="8"/>
  <c r="CP107" i="8"/>
  <c r="CO107" i="8"/>
  <c r="CN107" i="8"/>
  <c r="CM107" i="8"/>
  <c r="CK107" i="8"/>
  <c r="CJ107" i="8"/>
  <c r="CI107" i="8"/>
  <c r="CH107" i="8"/>
  <c r="CG107" i="8"/>
  <c r="CF107" i="8"/>
  <c r="CE107" i="8"/>
  <c r="CD107" i="8"/>
  <c r="CC107" i="8"/>
  <c r="CB107" i="8"/>
  <c r="CV106" i="8"/>
  <c r="CU106" i="8"/>
  <c r="CT106" i="8"/>
  <c r="CS106" i="8"/>
  <c r="CR106" i="8"/>
  <c r="CQ106" i="8"/>
  <c r="CP106" i="8"/>
  <c r="CO106" i="8"/>
  <c r="CN106" i="8"/>
  <c r="CM106" i="8"/>
  <c r="CK106" i="8"/>
  <c r="CJ106" i="8"/>
  <c r="CI106" i="8"/>
  <c r="CH106" i="8"/>
  <c r="CG106" i="8"/>
  <c r="CF106" i="8"/>
  <c r="CE106" i="8"/>
  <c r="CD106" i="8"/>
  <c r="CC106" i="8"/>
  <c r="CB106" i="8"/>
  <c r="CV102" i="8"/>
  <c r="CU102" i="8"/>
  <c r="CT102" i="8"/>
  <c r="CS102" i="8"/>
  <c r="CR102" i="8"/>
  <c r="CQ102" i="8"/>
  <c r="CP102" i="8"/>
  <c r="CO102" i="8"/>
  <c r="CN102" i="8"/>
  <c r="CM102" i="8"/>
  <c r="CK102" i="8"/>
  <c r="CJ102" i="8"/>
  <c r="CI102" i="8"/>
  <c r="CH102" i="8"/>
  <c r="CG102" i="8"/>
  <c r="CF102" i="8"/>
  <c r="CE102" i="8"/>
  <c r="CD102" i="8"/>
  <c r="CC102" i="8"/>
  <c r="CB102" i="8"/>
  <c r="CV101" i="8"/>
  <c r="CU101" i="8"/>
  <c r="CT101" i="8"/>
  <c r="CS101" i="8"/>
  <c r="CR101" i="8"/>
  <c r="CQ101" i="8"/>
  <c r="CP101" i="8"/>
  <c r="CO101" i="8"/>
  <c r="CN101" i="8"/>
  <c r="CM101" i="8"/>
  <c r="CK101" i="8"/>
  <c r="CJ101" i="8"/>
  <c r="CI101" i="8"/>
  <c r="CH101" i="8"/>
  <c r="CG101" i="8"/>
  <c r="CF101" i="8"/>
  <c r="CE101" i="8"/>
  <c r="CD101" i="8"/>
  <c r="CC101" i="8"/>
  <c r="CB101" i="8"/>
  <c r="CV100" i="8"/>
  <c r="CU100" i="8"/>
  <c r="CT100" i="8"/>
  <c r="CS100" i="8"/>
  <c r="CR100" i="8"/>
  <c r="CQ100" i="8"/>
  <c r="CP100" i="8"/>
  <c r="CO100" i="8"/>
  <c r="CN100" i="8"/>
  <c r="CM100" i="8"/>
  <c r="CK100" i="8"/>
  <c r="CJ100" i="8"/>
  <c r="CI100" i="8"/>
  <c r="CH100" i="8"/>
  <c r="CG100" i="8"/>
  <c r="CF100" i="8"/>
  <c r="CE100" i="8"/>
  <c r="CD100" i="8"/>
  <c r="CC100" i="8"/>
  <c r="CB100" i="8"/>
  <c r="CV99" i="8"/>
  <c r="CU99" i="8"/>
  <c r="CT99" i="8"/>
  <c r="CS99" i="8"/>
  <c r="CR99" i="8"/>
  <c r="CQ99" i="8"/>
  <c r="CP99" i="8"/>
  <c r="CO99" i="8"/>
  <c r="CN99" i="8"/>
  <c r="CM99" i="8"/>
  <c r="CK99" i="8"/>
  <c r="CJ99" i="8"/>
  <c r="CI99" i="8"/>
  <c r="CH99" i="8"/>
  <c r="CG99" i="8"/>
  <c r="CF99" i="8"/>
  <c r="CE99" i="8"/>
  <c r="CD99" i="8"/>
  <c r="CC99" i="8"/>
  <c r="CB99" i="8"/>
  <c r="CV98" i="8"/>
  <c r="CU98" i="8"/>
  <c r="CT98" i="8"/>
  <c r="CS98" i="8"/>
  <c r="CR98" i="8"/>
  <c r="CQ98" i="8"/>
  <c r="CP98" i="8"/>
  <c r="CO98" i="8"/>
  <c r="CN98" i="8"/>
  <c r="CM98" i="8"/>
  <c r="CK98" i="8"/>
  <c r="CJ98" i="8"/>
  <c r="CI98" i="8"/>
  <c r="CH98" i="8"/>
  <c r="CG98" i="8"/>
  <c r="CF98" i="8"/>
  <c r="CE98" i="8"/>
  <c r="CD98" i="8"/>
  <c r="CC98" i="8"/>
  <c r="CB98" i="8"/>
  <c r="CV97" i="8"/>
  <c r="CU97" i="8"/>
  <c r="CT97" i="8"/>
  <c r="CS97" i="8"/>
  <c r="CR97" i="8"/>
  <c r="CQ97" i="8"/>
  <c r="CP97" i="8"/>
  <c r="CO97" i="8"/>
  <c r="CN97" i="8"/>
  <c r="CM97" i="8"/>
  <c r="CK97" i="8"/>
  <c r="CJ97" i="8"/>
  <c r="CI97" i="8"/>
  <c r="CH97" i="8"/>
  <c r="CG97" i="8"/>
  <c r="CF97" i="8"/>
  <c r="CE97" i="8"/>
  <c r="CD97" i="8"/>
  <c r="CC97" i="8"/>
  <c r="CB97" i="8"/>
  <c r="CV96" i="8"/>
  <c r="CU96" i="8"/>
  <c r="CT96" i="8"/>
  <c r="CS96" i="8"/>
  <c r="CR96" i="8"/>
  <c r="CQ96" i="8"/>
  <c r="CP96" i="8"/>
  <c r="CO96" i="8"/>
  <c r="CN96" i="8"/>
  <c r="CM96" i="8"/>
  <c r="CK96" i="8"/>
  <c r="CJ96" i="8"/>
  <c r="CI96" i="8"/>
  <c r="CH96" i="8"/>
  <c r="CG96" i="8"/>
  <c r="CF96" i="8"/>
  <c r="CE96" i="8"/>
  <c r="CD96" i="8"/>
  <c r="CC96" i="8"/>
  <c r="CB96" i="8"/>
  <c r="CV95" i="8"/>
  <c r="CU95" i="8"/>
  <c r="CT95" i="8"/>
  <c r="CS95" i="8"/>
  <c r="CR95" i="8"/>
  <c r="CQ95" i="8"/>
  <c r="CP95" i="8"/>
  <c r="CO95" i="8"/>
  <c r="CN95" i="8"/>
  <c r="CM95" i="8"/>
  <c r="CK95" i="8"/>
  <c r="CJ95" i="8"/>
  <c r="CI95" i="8"/>
  <c r="CH95" i="8"/>
  <c r="CG95" i="8"/>
  <c r="CF95" i="8"/>
  <c r="CE95" i="8"/>
  <c r="CD95" i="8"/>
  <c r="CC95" i="8"/>
  <c r="CB95" i="8"/>
  <c r="CV89" i="8"/>
  <c r="CU89" i="8"/>
  <c r="CT89" i="8"/>
  <c r="CS89" i="8"/>
  <c r="CR89" i="8"/>
  <c r="CQ89" i="8"/>
  <c r="CP89" i="8"/>
  <c r="CO89" i="8"/>
  <c r="CN89" i="8"/>
  <c r="CM89" i="8"/>
  <c r="CK89" i="8"/>
  <c r="CJ89" i="8"/>
  <c r="CI89" i="8"/>
  <c r="CH89" i="8"/>
  <c r="CG89" i="8"/>
  <c r="CF89" i="8"/>
  <c r="CE89" i="8"/>
  <c r="CD89" i="8"/>
  <c r="CC89" i="8"/>
  <c r="CB89" i="8"/>
  <c r="CV88" i="8"/>
  <c r="CU88" i="8"/>
  <c r="CT88" i="8"/>
  <c r="CS88" i="8"/>
  <c r="CR88" i="8"/>
  <c r="CQ88" i="8"/>
  <c r="CP88" i="8"/>
  <c r="CO88" i="8"/>
  <c r="CN88" i="8"/>
  <c r="CM88" i="8"/>
  <c r="CK88" i="8"/>
  <c r="CJ88" i="8"/>
  <c r="CI88" i="8"/>
  <c r="CH88" i="8"/>
  <c r="CG88" i="8"/>
  <c r="CF88" i="8"/>
  <c r="CE88" i="8"/>
  <c r="CD88" i="8"/>
  <c r="CC88" i="8"/>
  <c r="CB88" i="8"/>
  <c r="CV87" i="8"/>
  <c r="CU87" i="8"/>
  <c r="CT87" i="8"/>
  <c r="CS87" i="8"/>
  <c r="CR87" i="8"/>
  <c r="CQ87" i="8"/>
  <c r="CP87" i="8"/>
  <c r="CO87" i="8"/>
  <c r="CN87" i="8"/>
  <c r="CM87" i="8"/>
  <c r="CK87" i="8"/>
  <c r="CJ87" i="8"/>
  <c r="CI87" i="8"/>
  <c r="CH87" i="8"/>
  <c r="CG87" i="8"/>
  <c r="CF87" i="8"/>
  <c r="CE87" i="8"/>
  <c r="CD87" i="8"/>
  <c r="CC87" i="8"/>
  <c r="CB87" i="8"/>
  <c r="CV86" i="8"/>
  <c r="CU86" i="8"/>
  <c r="CT86" i="8"/>
  <c r="CS86" i="8"/>
  <c r="CR86" i="8"/>
  <c r="CQ86" i="8"/>
  <c r="CP86" i="8"/>
  <c r="CO86" i="8"/>
  <c r="CN86" i="8"/>
  <c r="CM86" i="8"/>
  <c r="CK86" i="8"/>
  <c r="CJ86" i="8"/>
  <c r="CI86" i="8"/>
  <c r="CH86" i="8"/>
  <c r="CG86" i="8"/>
  <c r="CF86" i="8"/>
  <c r="CE86" i="8"/>
  <c r="CD86" i="8"/>
  <c r="CC86" i="8"/>
  <c r="CB86" i="8"/>
  <c r="CV85" i="8"/>
  <c r="CU85" i="8"/>
  <c r="CT85" i="8"/>
  <c r="CS85" i="8"/>
  <c r="CR85" i="8"/>
  <c r="CQ85" i="8"/>
  <c r="CP85" i="8"/>
  <c r="CO85" i="8"/>
  <c r="CN85" i="8"/>
  <c r="CM85" i="8"/>
  <c r="CK85" i="8"/>
  <c r="CJ85" i="8"/>
  <c r="CI85" i="8"/>
  <c r="CH85" i="8"/>
  <c r="CG85" i="8"/>
  <c r="CF85" i="8"/>
  <c r="CE85" i="8"/>
  <c r="CD85" i="8"/>
  <c r="CC85" i="8"/>
  <c r="CB85" i="8"/>
  <c r="CV84" i="8"/>
  <c r="CU84" i="8"/>
  <c r="CT84" i="8"/>
  <c r="CS84" i="8"/>
  <c r="CR84" i="8"/>
  <c r="CQ84" i="8"/>
  <c r="CP84" i="8"/>
  <c r="CO84" i="8"/>
  <c r="CN84" i="8"/>
  <c r="CM84" i="8"/>
  <c r="CK84" i="8"/>
  <c r="CJ84" i="8"/>
  <c r="CI84" i="8"/>
  <c r="CH84" i="8"/>
  <c r="CG84" i="8"/>
  <c r="CF84" i="8"/>
  <c r="CE84" i="8"/>
  <c r="CD84" i="8"/>
  <c r="CC84" i="8"/>
  <c r="CB84" i="8"/>
  <c r="CV83" i="8"/>
  <c r="CU83" i="8"/>
  <c r="CT83" i="8"/>
  <c r="CS83" i="8"/>
  <c r="CR83" i="8"/>
  <c r="CQ83" i="8"/>
  <c r="CP83" i="8"/>
  <c r="CO83" i="8"/>
  <c r="CN83" i="8"/>
  <c r="CM83" i="8"/>
  <c r="CK83" i="8"/>
  <c r="CJ83" i="8"/>
  <c r="CI83" i="8"/>
  <c r="CH83" i="8"/>
  <c r="CG83" i="8"/>
  <c r="CF83" i="8"/>
  <c r="CE83" i="8"/>
  <c r="CD83" i="8"/>
  <c r="CC83" i="8"/>
  <c r="CB83" i="8"/>
  <c r="CV82" i="8"/>
  <c r="CU82" i="8"/>
  <c r="CT82" i="8"/>
  <c r="CS82" i="8"/>
  <c r="CR82" i="8"/>
  <c r="CQ82" i="8"/>
  <c r="CP82" i="8"/>
  <c r="CO82" i="8"/>
  <c r="CN82" i="8"/>
  <c r="CM82" i="8"/>
  <c r="CK82" i="8"/>
  <c r="CJ82" i="8"/>
  <c r="CI82" i="8"/>
  <c r="CH82" i="8"/>
  <c r="CG82" i="8"/>
  <c r="CF82" i="8"/>
  <c r="CE82" i="8"/>
  <c r="CD82" i="8"/>
  <c r="CC82" i="8"/>
  <c r="CB82" i="8"/>
  <c r="CV76" i="8"/>
  <c r="CU76" i="8"/>
  <c r="CT76" i="8"/>
  <c r="CS76" i="8"/>
  <c r="CR76" i="8"/>
  <c r="CQ76" i="8"/>
  <c r="CP76" i="8"/>
  <c r="CO76" i="8"/>
  <c r="CN76" i="8"/>
  <c r="CM76" i="8"/>
  <c r="CK76" i="8"/>
  <c r="CJ76" i="8"/>
  <c r="CI76" i="8"/>
  <c r="CH76" i="8"/>
  <c r="CG76" i="8"/>
  <c r="CF76" i="8"/>
  <c r="CE76" i="8"/>
  <c r="CD76" i="8"/>
  <c r="CC76" i="8"/>
  <c r="CB76" i="8"/>
  <c r="CV75" i="8"/>
  <c r="CU75" i="8"/>
  <c r="CT75" i="8"/>
  <c r="CS75" i="8"/>
  <c r="CR75" i="8"/>
  <c r="CQ75" i="8"/>
  <c r="CP75" i="8"/>
  <c r="CO75" i="8"/>
  <c r="CN75" i="8"/>
  <c r="CM75" i="8"/>
  <c r="CK75" i="8"/>
  <c r="CJ75" i="8"/>
  <c r="CI75" i="8"/>
  <c r="CH75" i="8"/>
  <c r="CG75" i="8"/>
  <c r="CF75" i="8"/>
  <c r="CE75" i="8"/>
  <c r="CD75" i="8"/>
  <c r="CC75" i="8"/>
  <c r="CB75" i="8"/>
  <c r="CV74" i="8"/>
  <c r="CU74" i="8"/>
  <c r="CT74" i="8"/>
  <c r="CS74" i="8"/>
  <c r="CR74" i="8"/>
  <c r="CQ74" i="8"/>
  <c r="CP74" i="8"/>
  <c r="CO74" i="8"/>
  <c r="CN74" i="8"/>
  <c r="CM74" i="8"/>
  <c r="CK74" i="8"/>
  <c r="CJ74" i="8"/>
  <c r="CI74" i="8"/>
  <c r="CH74" i="8"/>
  <c r="CG74" i="8"/>
  <c r="CF74" i="8"/>
  <c r="CE74" i="8"/>
  <c r="CD74" i="8"/>
  <c r="CC74" i="8"/>
  <c r="CB74" i="8"/>
  <c r="CV73" i="8"/>
  <c r="CU73" i="8"/>
  <c r="CT73" i="8"/>
  <c r="CS73" i="8"/>
  <c r="CR73" i="8"/>
  <c r="CQ73" i="8"/>
  <c r="CP73" i="8"/>
  <c r="CO73" i="8"/>
  <c r="CN73" i="8"/>
  <c r="CM73" i="8"/>
  <c r="CK73" i="8"/>
  <c r="CJ73" i="8"/>
  <c r="CI73" i="8"/>
  <c r="CH73" i="8"/>
  <c r="CG73" i="8"/>
  <c r="CF73" i="8"/>
  <c r="CE73" i="8"/>
  <c r="CD73" i="8"/>
  <c r="CC73" i="8"/>
  <c r="CB73" i="8"/>
  <c r="CV72" i="8"/>
  <c r="CU72" i="8"/>
  <c r="CT72" i="8"/>
  <c r="CS72" i="8"/>
  <c r="CR72" i="8"/>
  <c r="CQ72" i="8"/>
  <c r="CP72" i="8"/>
  <c r="CO72" i="8"/>
  <c r="CN72" i="8"/>
  <c r="CM72" i="8"/>
  <c r="CK72" i="8"/>
  <c r="CJ72" i="8"/>
  <c r="CI72" i="8"/>
  <c r="CH72" i="8"/>
  <c r="CG72" i="8"/>
  <c r="CF72" i="8"/>
  <c r="CE72" i="8"/>
  <c r="CD72" i="8"/>
  <c r="CC72" i="8"/>
  <c r="CB72" i="8"/>
  <c r="CV71" i="8"/>
  <c r="CU71" i="8"/>
  <c r="CT71" i="8"/>
  <c r="CS71" i="8"/>
  <c r="CR71" i="8"/>
  <c r="CQ71" i="8"/>
  <c r="CP71" i="8"/>
  <c r="CO71" i="8"/>
  <c r="CN71" i="8"/>
  <c r="CM71" i="8"/>
  <c r="CK71" i="8"/>
  <c r="CJ71" i="8"/>
  <c r="CI71" i="8"/>
  <c r="CH71" i="8"/>
  <c r="CG71" i="8"/>
  <c r="CF71" i="8"/>
  <c r="CE71" i="8"/>
  <c r="CD71" i="8"/>
  <c r="CC71" i="8"/>
  <c r="CB71" i="8"/>
  <c r="CV70" i="8"/>
  <c r="CU70" i="8"/>
  <c r="CT70" i="8"/>
  <c r="CS70" i="8"/>
  <c r="CR70" i="8"/>
  <c r="CQ70" i="8"/>
  <c r="CP70" i="8"/>
  <c r="CO70" i="8"/>
  <c r="CN70" i="8"/>
  <c r="CM70" i="8"/>
  <c r="CK70" i="8"/>
  <c r="CJ70" i="8"/>
  <c r="CI70" i="8"/>
  <c r="CH70" i="8"/>
  <c r="CG70" i="8"/>
  <c r="CF70" i="8"/>
  <c r="CE70" i="8"/>
  <c r="CD70" i="8"/>
  <c r="CC70" i="8"/>
  <c r="CB70" i="8"/>
  <c r="CV69" i="8"/>
  <c r="CU69" i="8"/>
  <c r="CT69" i="8"/>
  <c r="CS69" i="8"/>
  <c r="CR69" i="8"/>
  <c r="CQ69" i="8"/>
  <c r="CP69" i="8"/>
  <c r="CO69" i="8"/>
  <c r="CN69" i="8"/>
  <c r="CM69" i="8"/>
  <c r="CK69" i="8"/>
  <c r="CJ69" i="8"/>
  <c r="CI69" i="8"/>
  <c r="CH69" i="8"/>
  <c r="CG69" i="8"/>
  <c r="CF69" i="8"/>
  <c r="CE69" i="8"/>
  <c r="CD69" i="8"/>
  <c r="CC69" i="8"/>
  <c r="CB69" i="8"/>
  <c r="CV63" i="8"/>
  <c r="CU63" i="8"/>
  <c r="CT63" i="8"/>
  <c r="CS63" i="8"/>
  <c r="CR63" i="8"/>
  <c r="CQ63" i="8"/>
  <c r="CP63" i="8"/>
  <c r="CO63" i="8"/>
  <c r="CN63" i="8"/>
  <c r="CM63" i="8"/>
  <c r="CK63" i="8"/>
  <c r="CJ63" i="8"/>
  <c r="CI63" i="8"/>
  <c r="CH63" i="8"/>
  <c r="CG63" i="8"/>
  <c r="CF63" i="8"/>
  <c r="CE63" i="8"/>
  <c r="CD63" i="8"/>
  <c r="CC63" i="8"/>
  <c r="CB63" i="8"/>
  <c r="CV62" i="8"/>
  <c r="CU62" i="8"/>
  <c r="CT62" i="8"/>
  <c r="CS62" i="8"/>
  <c r="CR62" i="8"/>
  <c r="CQ62" i="8"/>
  <c r="CP62" i="8"/>
  <c r="CO62" i="8"/>
  <c r="CN62" i="8"/>
  <c r="CM62" i="8"/>
  <c r="CK62" i="8"/>
  <c r="CJ62" i="8"/>
  <c r="CI62" i="8"/>
  <c r="CH62" i="8"/>
  <c r="CG62" i="8"/>
  <c r="CF62" i="8"/>
  <c r="CE62" i="8"/>
  <c r="CD62" i="8"/>
  <c r="CC62" i="8"/>
  <c r="CB62" i="8"/>
  <c r="CV61" i="8"/>
  <c r="CU61" i="8"/>
  <c r="CT61" i="8"/>
  <c r="CS61" i="8"/>
  <c r="CR61" i="8"/>
  <c r="CQ61" i="8"/>
  <c r="CP61" i="8"/>
  <c r="CO61" i="8"/>
  <c r="CN61" i="8"/>
  <c r="CM61" i="8"/>
  <c r="CK61" i="8"/>
  <c r="CJ61" i="8"/>
  <c r="CI61" i="8"/>
  <c r="CH61" i="8"/>
  <c r="CG61" i="8"/>
  <c r="CF61" i="8"/>
  <c r="CE61" i="8"/>
  <c r="CD61" i="8"/>
  <c r="CC61" i="8"/>
  <c r="CB61" i="8"/>
  <c r="CV60" i="8"/>
  <c r="CU60" i="8"/>
  <c r="CT60" i="8"/>
  <c r="CS60" i="8"/>
  <c r="CR60" i="8"/>
  <c r="CQ60" i="8"/>
  <c r="CP60" i="8"/>
  <c r="CO60" i="8"/>
  <c r="CN60" i="8"/>
  <c r="CM60" i="8"/>
  <c r="CK60" i="8"/>
  <c r="CJ60" i="8"/>
  <c r="CI60" i="8"/>
  <c r="CH60" i="8"/>
  <c r="CG60" i="8"/>
  <c r="CF60" i="8"/>
  <c r="CE60" i="8"/>
  <c r="CD60" i="8"/>
  <c r="CC60" i="8"/>
  <c r="CB60" i="8"/>
  <c r="CV59" i="8"/>
  <c r="CU59" i="8"/>
  <c r="CT59" i="8"/>
  <c r="CS59" i="8"/>
  <c r="CR59" i="8"/>
  <c r="CQ59" i="8"/>
  <c r="CP59" i="8"/>
  <c r="CO59" i="8"/>
  <c r="CN59" i="8"/>
  <c r="CM59" i="8"/>
  <c r="CK59" i="8"/>
  <c r="CJ59" i="8"/>
  <c r="CI59" i="8"/>
  <c r="CH59" i="8"/>
  <c r="CG59" i="8"/>
  <c r="CF59" i="8"/>
  <c r="CE59" i="8"/>
  <c r="CD59" i="8"/>
  <c r="CC59" i="8"/>
  <c r="CB59" i="8"/>
  <c r="CV58" i="8"/>
  <c r="CU58" i="8"/>
  <c r="CT58" i="8"/>
  <c r="CS58" i="8"/>
  <c r="CR58" i="8"/>
  <c r="CQ58" i="8"/>
  <c r="CP58" i="8"/>
  <c r="CO58" i="8"/>
  <c r="CN58" i="8"/>
  <c r="CM58" i="8"/>
  <c r="CK58" i="8"/>
  <c r="CJ58" i="8"/>
  <c r="CI58" i="8"/>
  <c r="CH58" i="8"/>
  <c r="CG58" i="8"/>
  <c r="CF58" i="8"/>
  <c r="CE58" i="8"/>
  <c r="CD58" i="8"/>
  <c r="CC58" i="8"/>
  <c r="CB58" i="8"/>
  <c r="CV57" i="8"/>
  <c r="CU57" i="8"/>
  <c r="CT57" i="8"/>
  <c r="CS57" i="8"/>
  <c r="CR57" i="8"/>
  <c r="CQ57" i="8"/>
  <c r="CP57" i="8"/>
  <c r="CO57" i="8"/>
  <c r="CN57" i="8"/>
  <c r="CM57" i="8"/>
  <c r="CK57" i="8"/>
  <c r="CJ57" i="8"/>
  <c r="CI57" i="8"/>
  <c r="CH57" i="8"/>
  <c r="CG57" i="8"/>
  <c r="CF57" i="8"/>
  <c r="CE57" i="8"/>
  <c r="CD57" i="8"/>
  <c r="CC57" i="8"/>
  <c r="CB57" i="8"/>
  <c r="CV56" i="8"/>
  <c r="CU56" i="8"/>
  <c r="CT56" i="8"/>
  <c r="CS56" i="8"/>
  <c r="CR56" i="8"/>
  <c r="CQ56" i="8"/>
  <c r="CP56" i="8"/>
  <c r="CO56" i="8"/>
  <c r="CN56" i="8"/>
  <c r="CM56" i="8"/>
  <c r="CK56" i="8"/>
  <c r="CJ56" i="8"/>
  <c r="CI56" i="8"/>
  <c r="CH56" i="8"/>
  <c r="CG56" i="8"/>
  <c r="CF56" i="8"/>
  <c r="CE56" i="8"/>
  <c r="CD56" i="8"/>
  <c r="CC56" i="8"/>
  <c r="CB56" i="8"/>
  <c r="CV50" i="8"/>
  <c r="CU50" i="8"/>
  <c r="CT50" i="8"/>
  <c r="CS50" i="8"/>
  <c r="CR50" i="8"/>
  <c r="CQ50" i="8"/>
  <c r="CP50" i="8"/>
  <c r="CO50" i="8"/>
  <c r="CN50" i="8"/>
  <c r="CM50" i="8"/>
  <c r="CK50" i="8"/>
  <c r="CJ50" i="8"/>
  <c r="CI50" i="8"/>
  <c r="CH50" i="8"/>
  <c r="CG50" i="8"/>
  <c r="CF50" i="8"/>
  <c r="CE50" i="8"/>
  <c r="CD50" i="8"/>
  <c r="CC50" i="8"/>
  <c r="CB50" i="8"/>
  <c r="CV49" i="8"/>
  <c r="CU49" i="8"/>
  <c r="CT49" i="8"/>
  <c r="CS49" i="8"/>
  <c r="CR49" i="8"/>
  <c r="CQ49" i="8"/>
  <c r="CP49" i="8"/>
  <c r="CO49" i="8"/>
  <c r="CN49" i="8"/>
  <c r="CM49" i="8"/>
  <c r="CK49" i="8"/>
  <c r="CJ49" i="8"/>
  <c r="CI49" i="8"/>
  <c r="CH49" i="8"/>
  <c r="CG49" i="8"/>
  <c r="CF49" i="8"/>
  <c r="CE49" i="8"/>
  <c r="CD49" i="8"/>
  <c r="CC49" i="8"/>
  <c r="CB49" i="8"/>
  <c r="CV48" i="8"/>
  <c r="CU48" i="8"/>
  <c r="CT48" i="8"/>
  <c r="CS48" i="8"/>
  <c r="CR48" i="8"/>
  <c r="CQ48" i="8"/>
  <c r="CP48" i="8"/>
  <c r="CO48" i="8"/>
  <c r="CN48" i="8"/>
  <c r="CM48" i="8"/>
  <c r="CK48" i="8"/>
  <c r="CJ48" i="8"/>
  <c r="CI48" i="8"/>
  <c r="CH48" i="8"/>
  <c r="CG48" i="8"/>
  <c r="CF48" i="8"/>
  <c r="CE48" i="8"/>
  <c r="CD48" i="8"/>
  <c r="CC48" i="8"/>
  <c r="CB48" i="8"/>
  <c r="CV47" i="8"/>
  <c r="CU47" i="8"/>
  <c r="CT47" i="8"/>
  <c r="CS47" i="8"/>
  <c r="CR47" i="8"/>
  <c r="CQ47" i="8"/>
  <c r="CP47" i="8"/>
  <c r="CO47" i="8"/>
  <c r="CN47" i="8"/>
  <c r="CM47" i="8"/>
  <c r="CK47" i="8"/>
  <c r="CJ47" i="8"/>
  <c r="CI47" i="8"/>
  <c r="CH47" i="8"/>
  <c r="CG47" i="8"/>
  <c r="CF47" i="8"/>
  <c r="CE47" i="8"/>
  <c r="CD47" i="8"/>
  <c r="CC47" i="8"/>
  <c r="CB47" i="8"/>
  <c r="CV46" i="8"/>
  <c r="CU46" i="8"/>
  <c r="CT46" i="8"/>
  <c r="CS46" i="8"/>
  <c r="CR46" i="8"/>
  <c r="CQ46" i="8"/>
  <c r="CP46" i="8"/>
  <c r="CO46" i="8"/>
  <c r="CN46" i="8"/>
  <c r="CM46" i="8"/>
  <c r="CK46" i="8"/>
  <c r="CJ46" i="8"/>
  <c r="CI46" i="8"/>
  <c r="CH46" i="8"/>
  <c r="CG46" i="8"/>
  <c r="CF46" i="8"/>
  <c r="CE46" i="8"/>
  <c r="CD46" i="8"/>
  <c r="CC46" i="8"/>
  <c r="CB46" i="8"/>
  <c r="CV45" i="8"/>
  <c r="CU45" i="8"/>
  <c r="CT45" i="8"/>
  <c r="CS45" i="8"/>
  <c r="CR45" i="8"/>
  <c r="CQ45" i="8"/>
  <c r="CP45" i="8"/>
  <c r="CO45" i="8"/>
  <c r="CN45" i="8"/>
  <c r="CM45" i="8"/>
  <c r="CK45" i="8"/>
  <c r="CJ45" i="8"/>
  <c r="CI45" i="8"/>
  <c r="CH45" i="8"/>
  <c r="CG45" i="8"/>
  <c r="CF45" i="8"/>
  <c r="CE45" i="8"/>
  <c r="CD45" i="8"/>
  <c r="CC45" i="8"/>
  <c r="CB45" i="8"/>
  <c r="CV44" i="8"/>
  <c r="CU44" i="8"/>
  <c r="CT44" i="8"/>
  <c r="CS44" i="8"/>
  <c r="CR44" i="8"/>
  <c r="CQ44" i="8"/>
  <c r="CP44" i="8"/>
  <c r="CO44" i="8"/>
  <c r="CN44" i="8"/>
  <c r="CM44" i="8"/>
  <c r="CK44" i="8"/>
  <c r="CJ44" i="8"/>
  <c r="CI44" i="8"/>
  <c r="CH44" i="8"/>
  <c r="CG44" i="8"/>
  <c r="CF44" i="8"/>
  <c r="CE44" i="8"/>
  <c r="CD44" i="8"/>
  <c r="CC44" i="8"/>
  <c r="CB44" i="8"/>
  <c r="CV43" i="8"/>
  <c r="CU43" i="8"/>
  <c r="CT43" i="8"/>
  <c r="CS43" i="8"/>
  <c r="CR43" i="8"/>
  <c r="CQ43" i="8"/>
  <c r="CP43" i="8"/>
  <c r="CO43" i="8"/>
  <c r="CN43" i="8"/>
  <c r="CM43" i="8"/>
  <c r="CK43" i="8"/>
  <c r="CJ43" i="8"/>
  <c r="CI43" i="8"/>
  <c r="CH43" i="8"/>
  <c r="CG43" i="8"/>
  <c r="CF43" i="8"/>
  <c r="CE43" i="8"/>
  <c r="CD43" i="8"/>
  <c r="CC43" i="8"/>
  <c r="CB43" i="8"/>
  <c r="CV37" i="8"/>
  <c r="CU37" i="8"/>
  <c r="CT37" i="8"/>
  <c r="CS37" i="8"/>
  <c r="CR37" i="8"/>
  <c r="CQ37" i="8"/>
  <c r="CP37" i="8"/>
  <c r="CO37" i="8"/>
  <c r="CN37" i="8"/>
  <c r="CM37" i="8"/>
  <c r="CK37" i="8"/>
  <c r="CJ37" i="8"/>
  <c r="CI37" i="8"/>
  <c r="CH37" i="8"/>
  <c r="CG37" i="8"/>
  <c r="CF37" i="8"/>
  <c r="CE37" i="8"/>
  <c r="CD37" i="8"/>
  <c r="CC37" i="8"/>
  <c r="CB37" i="8"/>
  <c r="CV36" i="8"/>
  <c r="CU36" i="8"/>
  <c r="CT36" i="8"/>
  <c r="CS36" i="8"/>
  <c r="CR36" i="8"/>
  <c r="CQ36" i="8"/>
  <c r="CP36" i="8"/>
  <c r="CO36" i="8"/>
  <c r="CN36" i="8"/>
  <c r="CM36" i="8"/>
  <c r="CK36" i="8"/>
  <c r="CJ36" i="8"/>
  <c r="CI36" i="8"/>
  <c r="CH36" i="8"/>
  <c r="CG36" i="8"/>
  <c r="CF36" i="8"/>
  <c r="CE36" i="8"/>
  <c r="CD36" i="8"/>
  <c r="CC36" i="8"/>
  <c r="CB36" i="8"/>
  <c r="CV35" i="8"/>
  <c r="CU35" i="8"/>
  <c r="CT35" i="8"/>
  <c r="CS35" i="8"/>
  <c r="CR35" i="8"/>
  <c r="CQ35" i="8"/>
  <c r="CP35" i="8"/>
  <c r="CO35" i="8"/>
  <c r="CN35" i="8"/>
  <c r="CM35" i="8"/>
  <c r="CK35" i="8"/>
  <c r="CJ35" i="8"/>
  <c r="CI35" i="8"/>
  <c r="CH35" i="8"/>
  <c r="CG35" i="8"/>
  <c r="CF35" i="8"/>
  <c r="CE35" i="8"/>
  <c r="CD35" i="8"/>
  <c r="CC35" i="8"/>
  <c r="CB35" i="8"/>
  <c r="CV34" i="8"/>
  <c r="CU34" i="8"/>
  <c r="CT34" i="8"/>
  <c r="CS34" i="8"/>
  <c r="CR34" i="8"/>
  <c r="CQ34" i="8"/>
  <c r="CP34" i="8"/>
  <c r="CO34" i="8"/>
  <c r="CN34" i="8"/>
  <c r="CM34" i="8"/>
  <c r="CK34" i="8"/>
  <c r="CJ34" i="8"/>
  <c r="CI34" i="8"/>
  <c r="CH34" i="8"/>
  <c r="CG34" i="8"/>
  <c r="CF34" i="8"/>
  <c r="CE34" i="8"/>
  <c r="CD34" i="8"/>
  <c r="CC34" i="8"/>
  <c r="CB34" i="8"/>
  <c r="CV33" i="8"/>
  <c r="CU33" i="8"/>
  <c r="CT33" i="8"/>
  <c r="CS33" i="8"/>
  <c r="CR33" i="8"/>
  <c r="CQ33" i="8"/>
  <c r="CP33" i="8"/>
  <c r="CO33" i="8"/>
  <c r="CN33" i="8"/>
  <c r="CM33" i="8"/>
  <c r="CK33" i="8"/>
  <c r="CJ33" i="8"/>
  <c r="CI33" i="8"/>
  <c r="CH33" i="8"/>
  <c r="CG33" i="8"/>
  <c r="CF33" i="8"/>
  <c r="CE33" i="8"/>
  <c r="CD33" i="8"/>
  <c r="CC33" i="8"/>
  <c r="CB33" i="8"/>
  <c r="CV32" i="8"/>
  <c r="CU32" i="8"/>
  <c r="CT32" i="8"/>
  <c r="CS32" i="8"/>
  <c r="CR32" i="8"/>
  <c r="CQ32" i="8"/>
  <c r="CP32" i="8"/>
  <c r="CO32" i="8"/>
  <c r="CN32" i="8"/>
  <c r="CM32" i="8"/>
  <c r="CK32" i="8"/>
  <c r="CJ32" i="8"/>
  <c r="CI32" i="8"/>
  <c r="CH32" i="8"/>
  <c r="CG32" i="8"/>
  <c r="CF32" i="8"/>
  <c r="CE32" i="8"/>
  <c r="CD32" i="8"/>
  <c r="CC32" i="8"/>
  <c r="CB32" i="8"/>
  <c r="CV31" i="8"/>
  <c r="CU31" i="8"/>
  <c r="CT31" i="8"/>
  <c r="CS31" i="8"/>
  <c r="CR31" i="8"/>
  <c r="CQ31" i="8"/>
  <c r="CP31" i="8"/>
  <c r="CO31" i="8"/>
  <c r="CN31" i="8"/>
  <c r="CM31" i="8"/>
  <c r="CK31" i="8"/>
  <c r="CJ31" i="8"/>
  <c r="CI31" i="8"/>
  <c r="CH31" i="8"/>
  <c r="CG31" i="8"/>
  <c r="CF31" i="8"/>
  <c r="CE31" i="8"/>
  <c r="CD31" i="8"/>
  <c r="CC31" i="8"/>
  <c r="CB31" i="8"/>
  <c r="CV30" i="8"/>
  <c r="CU30" i="8"/>
  <c r="CT30" i="8"/>
  <c r="CS30" i="8"/>
  <c r="CR30" i="8"/>
  <c r="CQ30" i="8"/>
  <c r="CP30" i="8"/>
  <c r="CO30" i="8"/>
  <c r="CN30" i="8"/>
  <c r="CM30" i="8"/>
  <c r="CK30" i="8"/>
  <c r="CJ30" i="8"/>
  <c r="CI30" i="8"/>
  <c r="CH30" i="8"/>
  <c r="CG30" i="8"/>
  <c r="CF30" i="8"/>
  <c r="CE30" i="8"/>
  <c r="CD30" i="8"/>
  <c r="CC30" i="8"/>
  <c r="CB30" i="8"/>
  <c r="CV24" i="8"/>
  <c r="CU24" i="8"/>
  <c r="CT24" i="8"/>
  <c r="CS24" i="8"/>
  <c r="CR24" i="8"/>
  <c r="CQ24" i="8"/>
  <c r="CP24" i="8"/>
  <c r="CO24" i="8"/>
  <c r="CN24" i="8"/>
  <c r="CM24" i="8"/>
  <c r="CK24" i="8"/>
  <c r="CJ24" i="8"/>
  <c r="CI24" i="8"/>
  <c r="CH24" i="8"/>
  <c r="CG24" i="8"/>
  <c r="CF24" i="8"/>
  <c r="CE24" i="8"/>
  <c r="CD24" i="8"/>
  <c r="CC24" i="8"/>
  <c r="CB24" i="8"/>
  <c r="CV23" i="8"/>
  <c r="CU23" i="8"/>
  <c r="CT23" i="8"/>
  <c r="CS23" i="8"/>
  <c r="CR23" i="8"/>
  <c r="CQ23" i="8"/>
  <c r="CP23" i="8"/>
  <c r="CO23" i="8"/>
  <c r="CN23" i="8"/>
  <c r="CM23" i="8"/>
  <c r="CK23" i="8"/>
  <c r="CJ23" i="8"/>
  <c r="CI23" i="8"/>
  <c r="CH23" i="8"/>
  <c r="CG23" i="8"/>
  <c r="CF23" i="8"/>
  <c r="CE23" i="8"/>
  <c r="CD23" i="8"/>
  <c r="CC23" i="8"/>
  <c r="CB23" i="8"/>
  <c r="CV22" i="8"/>
  <c r="CU22" i="8"/>
  <c r="CT22" i="8"/>
  <c r="CS22" i="8"/>
  <c r="CR22" i="8"/>
  <c r="CQ22" i="8"/>
  <c r="CP22" i="8"/>
  <c r="CO22" i="8"/>
  <c r="CN22" i="8"/>
  <c r="CM22" i="8"/>
  <c r="CK22" i="8"/>
  <c r="CJ22" i="8"/>
  <c r="CI22" i="8"/>
  <c r="CH22" i="8"/>
  <c r="CG22" i="8"/>
  <c r="CF22" i="8"/>
  <c r="CE22" i="8"/>
  <c r="CD22" i="8"/>
  <c r="CC22" i="8"/>
  <c r="CB22" i="8"/>
  <c r="CV21" i="8"/>
  <c r="CU21" i="8"/>
  <c r="CT21" i="8"/>
  <c r="CS21" i="8"/>
  <c r="CR21" i="8"/>
  <c r="CQ21" i="8"/>
  <c r="CP21" i="8"/>
  <c r="CO21" i="8"/>
  <c r="CN21" i="8"/>
  <c r="CM21" i="8"/>
  <c r="CK21" i="8"/>
  <c r="CJ21" i="8"/>
  <c r="CI21" i="8"/>
  <c r="CH21" i="8"/>
  <c r="CG21" i="8"/>
  <c r="CF21" i="8"/>
  <c r="CE21" i="8"/>
  <c r="CD21" i="8"/>
  <c r="CC21" i="8"/>
  <c r="CB21" i="8"/>
  <c r="CV20" i="8"/>
  <c r="CU20" i="8"/>
  <c r="CT20" i="8"/>
  <c r="CS20" i="8"/>
  <c r="CR20" i="8"/>
  <c r="CQ20" i="8"/>
  <c r="CP20" i="8"/>
  <c r="CO20" i="8"/>
  <c r="CN20" i="8"/>
  <c r="CM20" i="8"/>
  <c r="CK20" i="8"/>
  <c r="CJ20" i="8"/>
  <c r="CI20" i="8"/>
  <c r="CH20" i="8"/>
  <c r="CG20" i="8"/>
  <c r="CF20" i="8"/>
  <c r="CE20" i="8"/>
  <c r="CD20" i="8"/>
  <c r="CC20" i="8"/>
  <c r="CB20" i="8"/>
  <c r="CV19" i="8"/>
  <c r="CU19" i="8"/>
  <c r="CT19" i="8"/>
  <c r="CS19" i="8"/>
  <c r="CR19" i="8"/>
  <c r="CQ19" i="8"/>
  <c r="CP19" i="8"/>
  <c r="CO19" i="8"/>
  <c r="CN19" i="8"/>
  <c r="CM19" i="8"/>
  <c r="CK19" i="8"/>
  <c r="CJ19" i="8"/>
  <c r="CI19" i="8"/>
  <c r="CH19" i="8"/>
  <c r="CG19" i="8"/>
  <c r="CF19" i="8"/>
  <c r="CE19" i="8"/>
  <c r="CD19" i="8"/>
  <c r="CC19" i="8"/>
  <c r="CB19" i="8"/>
  <c r="CV18" i="8"/>
  <c r="CU18" i="8"/>
  <c r="CT18" i="8"/>
  <c r="CS18" i="8"/>
  <c r="CR18" i="8"/>
  <c r="CQ18" i="8"/>
  <c r="CP18" i="8"/>
  <c r="CO18" i="8"/>
  <c r="CN18" i="8"/>
  <c r="CM18" i="8"/>
  <c r="CK18" i="8"/>
  <c r="CJ18" i="8"/>
  <c r="CI18" i="8"/>
  <c r="CH18" i="8"/>
  <c r="CG18" i="8"/>
  <c r="CF18" i="8"/>
  <c r="CE18" i="8"/>
  <c r="CD18" i="8"/>
  <c r="CC18" i="8"/>
  <c r="CB18" i="8"/>
  <c r="CV17" i="8"/>
  <c r="CU17" i="8"/>
  <c r="CT17" i="8"/>
  <c r="CS17" i="8"/>
  <c r="CR17" i="8"/>
  <c r="CQ17" i="8"/>
  <c r="CP17" i="8"/>
  <c r="CO17" i="8"/>
  <c r="CN17" i="8"/>
  <c r="CM17" i="8"/>
  <c r="CK17" i="8"/>
  <c r="CJ17" i="8"/>
  <c r="CI17" i="8"/>
  <c r="CH17" i="8"/>
  <c r="CG17" i="8"/>
  <c r="CF17" i="8"/>
  <c r="CE17" i="8"/>
  <c r="CD17" i="8"/>
  <c r="CC17" i="8"/>
  <c r="CB17" i="8"/>
  <c r="CV11" i="8"/>
  <c r="CU11" i="8"/>
  <c r="CT11" i="8"/>
  <c r="CS11" i="8"/>
  <c r="CR11" i="8"/>
  <c r="CQ11" i="8"/>
  <c r="CP11" i="8"/>
  <c r="CO11" i="8"/>
  <c r="CN11" i="8"/>
  <c r="CM11" i="8"/>
  <c r="CV10" i="8"/>
  <c r="CU10" i="8"/>
  <c r="CT10" i="8"/>
  <c r="CS10" i="8"/>
  <c r="CR10" i="8"/>
  <c r="CQ10" i="8"/>
  <c r="CP10" i="8"/>
  <c r="CO10" i="8"/>
  <c r="CN10" i="8"/>
  <c r="CM10" i="8"/>
  <c r="CV9" i="8"/>
  <c r="CU9" i="8"/>
  <c r="CT9" i="8"/>
  <c r="CS9" i="8"/>
  <c r="CR9" i="8"/>
  <c r="CQ9" i="8"/>
  <c r="CP9" i="8"/>
  <c r="CO9" i="8"/>
  <c r="CN9" i="8"/>
  <c r="CM9" i="8"/>
  <c r="CV8" i="8"/>
  <c r="CU8" i="8"/>
  <c r="CT8" i="8"/>
  <c r="CS8" i="8"/>
  <c r="CR8" i="8"/>
  <c r="CQ8" i="8"/>
  <c r="CP8" i="8"/>
  <c r="CO8" i="8"/>
  <c r="CN8" i="8"/>
  <c r="CM8" i="8"/>
  <c r="CV7" i="8"/>
  <c r="CU7" i="8"/>
  <c r="CT7" i="8"/>
  <c r="CS7" i="8"/>
  <c r="CR7" i="8"/>
  <c r="CQ7" i="8"/>
  <c r="CP7" i="8"/>
  <c r="CO7" i="8"/>
  <c r="CN7" i="8"/>
  <c r="CM7" i="8"/>
  <c r="CV6" i="8"/>
  <c r="CU6" i="8"/>
  <c r="CT6" i="8"/>
  <c r="CS6" i="8"/>
  <c r="CR6" i="8"/>
  <c r="CQ6" i="8"/>
  <c r="CP6" i="8"/>
  <c r="CO6" i="8"/>
  <c r="CN6" i="8"/>
  <c r="CM6" i="8"/>
  <c r="CV5" i="8"/>
  <c r="CU5" i="8"/>
  <c r="CT5" i="8"/>
  <c r="CS5" i="8"/>
  <c r="CR5" i="8"/>
  <c r="CQ5" i="8"/>
  <c r="CP5" i="8"/>
  <c r="CO5" i="8"/>
  <c r="CN5" i="8"/>
  <c r="CM5" i="8"/>
  <c r="CV4" i="8"/>
  <c r="CU4" i="8"/>
  <c r="CT4" i="8"/>
  <c r="CS4" i="8"/>
  <c r="CR4" i="8"/>
  <c r="CQ4" i="8"/>
  <c r="CP4" i="8"/>
  <c r="CO4" i="8"/>
  <c r="CN4" i="8"/>
  <c r="CM4" i="8"/>
  <c r="BF5" i="8"/>
  <c r="BF6" i="8"/>
  <c r="BF7" i="8"/>
  <c r="BF8" i="8"/>
  <c r="BF9" i="8"/>
  <c r="BF10" i="8"/>
  <c r="BF11" i="8"/>
  <c r="BF17" i="8"/>
  <c r="BF18" i="8"/>
  <c r="BF19" i="8"/>
  <c r="BF20" i="8"/>
  <c r="BF21" i="8"/>
  <c r="BF22" i="8"/>
  <c r="BF23" i="8"/>
  <c r="BF24" i="8"/>
  <c r="BF30" i="8"/>
  <c r="BF31" i="8"/>
  <c r="BF32" i="8"/>
  <c r="BF33" i="8"/>
  <c r="BF34" i="8"/>
  <c r="BF35" i="8"/>
  <c r="BF36" i="8"/>
  <c r="BF37" i="8"/>
  <c r="BF43" i="8"/>
  <c r="BF44" i="8"/>
  <c r="BF45" i="8"/>
  <c r="BF46" i="8"/>
  <c r="BF47" i="8"/>
  <c r="BF48" i="8"/>
  <c r="BF49" i="8"/>
  <c r="BF50" i="8"/>
  <c r="BF56" i="8"/>
  <c r="BF57" i="8"/>
  <c r="BF58" i="8"/>
  <c r="BF59" i="8"/>
  <c r="BF60" i="8"/>
  <c r="BF61" i="8"/>
  <c r="BF62" i="8"/>
  <c r="BF63" i="8"/>
  <c r="BF69" i="8"/>
  <c r="BF70" i="8"/>
  <c r="BF71" i="8"/>
  <c r="BF72" i="8"/>
  <c r="BF73" i="8"/>
  <c r="BF74" i="8"/>
  <c r="BF75" i="8"/>
  <c r="BF76" i="8"/>
  <c r="BF82" i="8"/>
  <c r="BF83" i="8"/>
  <c r="BF84" i="8"/>
  <c r="BF85" i="8"/>
  <c r="BF86" i="8"/>
  <c r="BF87" i="8"/>
  <c r="BF88" i="8"/>
  <c r="BF89" i="8"/>
  <c r="BF95" i="8"/>
  <c r="BF96" i="8"/>
  <c r="BF97" i="8"/>
  <c r="BF98" i="8"/>
  <c r="BF99" i="8"/>
  <c r="BF100" i="8"/>
  <c r="BF101" i="8"/>
  <c r="BF102" i="8"/>
  <c r="BF106" i="8"/>
  <c r="BF107" i="8"/>
  <c r="BF108" i="8"/>
  <c r="BF109" i="8"/>
  <c r="BF110" i="8"/>
  <c r="BF111" i="8"/>
  <c r="BF112" i="8"/>
  <c r="BF113" i="8"/>
  <c r="CK11" i="8"/>
  <c r="CJ11" i="8"/>
  <c r="CI11" i="8"/>
  <c r="CH11" i="8"/>
  <c r="CG11" i="8"/>
  <c r="CF11" i="8"/>
  <c r="CE11" i="8"/>
  <c r="CD11" i="8"/>
  <c r="CC11" i="8"/>
  <c r="CK10" i="8"/>
  <c r="CJ10" i="8"/>
  <c r="CI10" i="8"/>
  <c r="CH10" i="8"/>
  <c r="CG10" i="8"/>
  <c r="CF10" i="8"/>
  <c r="CE10" i="8"/>
  <c r="CD10" i="8"/>
  <c r="CC10" i="8"/>
  <c r="CK9" i="8"/>
  <c r="CJ9" i="8"/>
  <c r="CI9" i="8"/>
  <c r="CH9" i="8"/>
  <c r="CG9" i="8"/>
  <c r="CF9" i="8"/>
  <c r="CE9" i="8"/>
  <c r="CD9" i="8"/>
  <c r="CC9" i="8"/>
  <c r="CK8" i="8"/>
  <c r="CJ8" i="8"/>
  <c r="CI8" i="8"/>
  <c r="CH8" i="8"/>
  <c r="CG8" i="8"/>
  <c r="CF8" i="8"/>
  <c r="CE8" i="8"/>
  <c r="CD8" i="8"/>
  <c r="CC8" i="8"/>
  <c r="CK7" i="8"/>
  <c r="CJ7" i="8"/>
  <c r="CI7" i="8"/>
  <c r="CH7" i="8"/>
  <c r="CG7" i="8"/>
  <c r="CF7" i="8"/>
  <c r="CE7" i="8"/>
  <c r="CD7" i="8"/>
  <c r="CC7" i="8"/>
  <c r="CK6" i="8"/>
  <c r="CJ6" i="8"/>
  <c r="CI6" i="8"/>
  <c r="CH6" i="8"/>
  <c r="CG6" i="8"/>
  <c r="CF6" i="8"/>
  <c r="CE6" i="8"/>
  <c r="CD6" i="8"/>
  <c r="CC6" i="8"/>
  <c r="CK5" i="8"/>
  <c r="CJ5" i="8"/>
  <c r="CI5" i="8"/>
  <c r="CH5" i="8"/>
  <c r="CG5" i="8"/>
  <c r="CF5" i="8"/>
  <c r="CE5" i="8"/>
  <c r="CD5" i="8"/>
  <c r="CC5" i="8"/>
  <c r="CK4" i="8"/>
  <c r="CJ4" i="8"/>
  <c r="CI4" i="8"/>
  <c r="CH4" i="8"/>
  <c r="CG4" i="8"/>
  <c r="CF4" i="8"/>
  <c r="CE4" i="8"/>
  <c r="CD4" i="8"/>
  <c r="CC4" i="8"/>
  <c r="CB11" i="8"/>
  <c r="CB10" i="8"/>
  <c r="CB9" i="8"/>
  <c r="CB8" i="8"/>
  <c r="CB7" i="8"/>
  <c r="CB6" i="8"/>
  <c r="CB5" i="8"/>
  <c r="CB4" i="8"/>
  <c r="BO113" i="8"/>
  <c r="BN113" i="8"/>
  <c r="BM113" i="8"/>
  <c r="BL113" i="8"/>
  <c r="BK113" i="8"/>
  <c r="BJ113" i="8"/>
  <c r="BI113" i="8"/>
  <c r="BH113" i="8"/>
  <c r="BG113" i="8"/>
  <c r="BD113" i="8"/>
  <c r="BC113" i="8"/>
  <c r="BB113" i="8"/>
  <c r="BA113" i="8"/>
  <c r="AZ113" i="8"/>
  <c r="AY113" i="8"/>
  <c r="AX113" i="8"/>
  <c r="AW113" i="8"/>
  <c r="AV113" i="8"/>
  <c r="AU113" i="8"/>
  <c r="BO112" i="8"/>
  <c r="BN112" i="8"/>
  <c r="BM112" i="8"/>
  <c r="BL112" i="8"/>
  <c r="BK112" i="8"/>
  <c r="BJ112" i="8"/>
  <c r="BI112" i="8"/>
  <c r="BH112" i="8"/>
  <c r="BG112" i="8"/>
  <c r="BD112" i="8"/>
  <c r="BC112" i="8"/>
  <c r="BB112" i="8"/>
  <c r="BA112" i="8"/>
  <c r="AZ112" i="8"/>
  <c r="AY112" i="8"/>
  <c r="AX112" i="8"/>
  <c r="AW112" i="8"/>
  <c r="AV112" i="8"/>
  <c r="AU112" i="8"/>
  <c r="BO111" i="8"/>
  <c r="BN111" i="8"/>
  <c r="BM111" i="8"/>
  <c r="BL111" i="8"/>
  <c r="BK111" i="8"/>
  <c r="BJ111" i="8"/>
  <c r="BI111" i="8"/>
  <c r="BH111" i="8"/>
  <c r="BG111" i="8"/>
  <c r="BD111" i="8"/>
  <c r="BC111" i="8"/>
  <c r="BB111" i="8"/>
  <c r="BA111" i="8"/>
  <c r="AZ111" i="8"/>
  <c r="AY111" i="8"/>
  <c r="AX111" i="8"/>
  <c r="AW111" i="8"/>
  <c r="AV111" i="8"/>
  <c r="AU111" i="8"/>
  <c r="BO110" i="8"/>
  <c r="BN110" i="8"/>
  <c r="BM110" i="8"/>
  <c r="BL110" i="8"/>
  <c r="BK110" i="8"/>
  <c r="BJ110" i="8"/>
  <c r="BI110" i="8"/>
  <c r="BH110" i="8"/>
  <c r="BG110" i="8"/>
  <c r="BD110" i="8"/>
  <c r="BC110" i="8"/>
  <c r="BB110" i="8"/>
  <c r="BA110" i="8"/>
  <c r="AZ110" i="8"/>
  <c r="AY110" i="8"/>
  <c r="AX110" i="8"/>
  <c r="AW110" i="8"/>
  <c r="AV110" i="8"/>
  <c r="AU110" i="8"/>
  <c r="BO109" i="8"/>
  <c r="BN109" i="8"/>
  <c r="BM109" i="8"/>
  <c r="BL109" i="8"/>
  <c r="BK109" i="8"/>
  <c r="BJ109" i="8"/>
  <c r="BI109" i="8"/>
  <c r="BH109" i="8"/>
  <c r="BG109" i="8"/>
  <c r="BD109" i="8"/>
  <c r="BC109" i="8"/>
  <c r="BB109" i="8"/>
  <c r="BA109" i="8"/>
  <c r="AZ109" i="8"/>
  <c r="AY109" i="8"/>
  <c r="AX109" i="8"/>
  <c r="AW109" i="8"/>
  <c r="AV109" i="8"/>
  <c r="AU109" i="8"/>
  <c r="BO108" i="8"/>
  <c r="BN108" i="8"/>
  <c r="BM108" i="8"/>
  <c r="BL108" i="8"/>
  <c r="BK108" i="8"/>
  <c r="BJ108" i="8"/>
  <c r="BI108" i="8"/>
  <c r="BH108" i="8"/>
  <c r="BG108" i="8"/>
  <c r="BD108" i="8"/>
  <c r="BC108" i="8"/>
  <c r="BB108" i="8"/>
  <c r="BA108" i="8"/>
  <c r="AZ108" i="8"/>
  <c r="AY108" i="8"/>
  <c r="AX108" i="8"/>
  <c r="AW108" i="8"/>
  <c r="AV108" i="8"/>
  <c r="AU108" i="8"/>
  <c r="BO107" i="8"/>
  <c r="BN107" i="8"/>
  <c r="BM107" i="8"/>
  <c r="BL107" i="8"/>
  <c r="BK107" i="8"/>
  <c r="BJ107" i="8"/>
  <c r="BI107" i="8"/>
  <c r="BH107" i="8"/>
  <c r="BG107" i="8"/>
  <c r="BD107" i="8"/>
  <c r="BC107" i="8"/>
  <c r="BB107" i="8"/>
  <c r="BA107" i="8"/>
  <c r="AZ107" i="8"/>
  <c r="AY107" i="8"/>
  <c r="AX107" i="8"/>
  <c r="AW107" i="8"/>
  <c r="AV107" i="8"/>
  <c r="AU107" i="8"/>
  <c r="BO106" i="8"/>
  <c r="BN106" i="8"/>
  <c r="BM106" i="8"/>
  <c r="BL106" i="8"/>
  <c r="BK106" i="8"/>
  <c r="BJ106" i="8"/>
  <c r="BI106" i="8"/>
  <c r="BH106" i="8"/>
  <c r="BG106" i="8"/>
  <c r="BD106" i="8"/>
  <c r="BC106" i="8"/>
  <c r="BB106" i="8"/>
  <c r="BA106" i="8"/>
  <c r="AZ106" i="8"/>
  <c r="AY106" i="8"/>
  <c r="AX106" i="8"/>
  <c r="AW106" i="8"/>
  <c r="AV106" i="8"/>
  <c r="BO102" i="8"/>
  <c r="BN102" i="8"/>
  <c r="BM102" i="8"/>
  <c r="BL102" i="8"/>
  <c r="BK102" i="8"/>
  <c r="BJ102" i="8"/>
  <c r="BI102" i="8"/>
  <c r="BH102" i="8"/>
  <c r="BG102" i="8"/>
  <c r="BD102" i="8"/>
  <c r="BC102" i="8"/>
  <c r="BB102" i="8"/>
  <c r="BA102" i="8"/>
  <c r="AZ102" i="8"/>
  <c r="AY102" i="8"/>
  <c r="AX102" i="8"/>
  <c r="AW102" i="8"/>
  <c r="AV102" i="8"/>
  <c r="AU102" i="8"/>
  <c r="BO101" i="8"/>
  <c r="BN101" i="8"/>
  <c r="BM101" i="8"/>
  <c r="BL101" i="8"/>
  <c r="BK101" i="8"/>
  <c r="BJ101" i="8"/>
  <c r="BI101" i="8"/>
  <c r="BH101" i="8"/>
  <c r="BG101" i="8"/>
  <c r="BD101" i="8"/>
  <c r="BC101" i="8"/>
  <c r="BB101" i="8"/>
  <c r="BA101" i="8"/>
  <c r="AZ101" i="8"/>
  <c r="AY101" i="8"/>
  <c r="AX101" i="8"/>
  <c r="AW101" i="8"/>
  <c r="AV101" i="8"/>
  <c r="AU101" i="8"/>
  <c r="BO100" i="8"/>
  <c r="BN100" i="8"/>
  <c r="BM100" i="8"/>
  <c r="BL100" i="8"/>
  <c r="BK100" i="8"/>
  <c r="BJ100" i="8"/>
  <c r="BI100" i="8"/>
  <c r="BH100" i="8"/>
  <c r="BG100" i="8"/>
  <c r="BD100" i="8"/>
  <c r="BC100" i="8"/>
  <c r="BB100" i="8"/>
  <c r="BA100" i="8"/>
  <c r="AZ100" i="8"/>
  <c r="AY100" i="8"/>
  <c r="AX100" i="8"/>
  <c r="AW100" i="8"/>
  <c r="AV100" i="8"/>
  <c r="AU100" i="8"/>
  <c r="BO99" i="8"/>
  <c r="BN99" i="8"/>
  <c r="BM99" i="8"/>
  <c r="BL99" i="8"/>
  <c r="BK99" i="8"/>
  <c r="BJ99" i="8"/>
  <c r="BI99" i="8"/>
  <c r="BH99" i="8"/>
  <c r="BG99" i="8"/>
  <c r="BD99" i="8"/>
  <c r="BC99" i="8"/>
  <c r="BB99" i="8"/>
  <c r="BA99" i="8"/>
  <c r="AZ99" i="8"/>
  <c r="AY99" i="8"/>
  <c r="AX99" i="8"/>
  <c r="AW99" i="8"/>
  <c r="AV99" i="8"/>
  <c r="AU99" i="8"/>
  <c r="BO98" i="8"/>
  <c r="BN98" i="8"/>
  <c r="BM98" i="8"/>
  <c r="BL98" i="8"/>
  <c r="BK98" i="8"/>
  <c r="BJ98" i="8"/>
  <c r="BI98" i="8"/>
  <c r="BH98" i="8"/>
  <c r="BG98" i="8"/>
  <c r="BD98" i="8"/>
  <c r="BC98" i="8"/>
  <c r="BB98" i="8"/>
  <c r="BA98" i="8"/>
  <c r="AZ98" i="8"/>
  <c r="AY98" i="8"/>
  <c r="AX98" i="8"/>
  <c r="AW98" i="8"/>
  <c r="AV98" i="8"/>
  <c r="AU98" i="8"/>
  <c r="BO97" i="8"/>
  <c r="BN97" i="8"/>
  <c r="BM97" i="8"/>
  <c r="BL97" i="8"/>
  <c r="BK97" i="8"/>
  <c r="BJ97" i="8"/>
  <c r="BI97" i="8"/>
  <c r="BH97" i="8"/>
  <c r="BG97" i="8"/>
  <c r="BD97" i="8"/>
  <c r="BC97" i="8"/>
  <c r="BB97" i="8"/>
  <c r="BA97" i="8"/>
  <c r="AZ97" i="8"/>
  <c r="AY97" i="8"/>
  <c r="AX97" i="8"/>
  <c r="AW97" i="8"/>
  <c r="AV97" i="8"/>
  <c r="AU97" i="8"/>
  <c r="BO96" i="8"/>
  <c r="BN96" i="8"/>
  <c r="BM96" i="8"/>
  <c r="BL96" i="8"/>
  <c r="BK96" i="8"/>
  <c r="BJ96" i="8"/>
  <c r="BI96" i="8"/>
  <c r="BH96" i="8"/>
  <c r="BG96" i="8"/>
  <c r="BD96" i="8"/>
  <c r="BC96" i="8"/>
  <c r="BB96" i="8"/>
  <c r="BA96" i="8"/>
  <c r="AZ96" i="8"/>
  <c r="AY96" i="8"/>
  <c r="AX96" i="8"/>
  <c r="AW96" i="8"/>
  <c r="AV96" i="8"/>
  <c r="AU96" i="8"/>
  <c r="BO95" i="8"/>
  <c r="BN95" i="8"/>
  <c r="BM95" i="8"/>
  <c r="BL95" i="8"/>
  <c r="BK95" i="8"/>
  <c r="BJ95" i="8"/>
  <c r="BI95" i="8"/>
  <c r="BH95" i="8"/>
  <c r="BG95" i="8"/>
  <c r="BD95" i="8"/>
  <c r="BC95" i="8"/>
  <c r="BB95" i="8"/>
  <c r="BA95" i="8"/>
  <c r="AZ95" i="8"/>
  <c r="AY95" i="8"/>
  <c r="AX95" i="8"/>
  <c r="AW95" i="8"/>
  <c r="AV95" i="8"/>
  <c r="BO89" i="8"/>
  <c r="BN89" i="8"/>
  <c r="BM89" i="8"/>
  <c r="BL89" i="8"/>
  <c r="BK89" i="8"/>
  <c r="BJ89" i="8"/>
  <c r="BI89" i="8"/>
  <c r="BH89" i="8"/>
  <c r="BG89" i="8"/>
  <c r="BD89" i="8"/>
  <c r="BC89" i="8"/>
  <c r="BB89" i="8"/>
  <c r="BA89" i="8"/>
  <c r="AZ89" i="8"/>
  <c r="AY89" i="8"/>
  <c r="AX89" i="8"/>
  <c r="AW89" i="8"/>
  <c r="AV89" i="8"/>
  <c r="AU89" i="8"/>
  <c r="BO88" i="8"/>
  <c r="BN88" i="8"/>
  <c r="BM88" i="8"/>
  <c r="BL88" i="8"/>
  <c r="BK88" i="8"/>
  <c r="BJ88" i="8"/>
  <c r="BI88" i="8"/>
  <c r="BH88" i="8"/>
  <c r="BG88" i="8"/>
  <c r="BD88" i="8"/>
  <c r="BC88" i="8"/>
  <c r="BB88" i="8"/>
  <c r="BA88" i="8"/>
  <c r="AZ88" i="8"/>
  <c r="AY88" i="8"/>
  <c r="AX88" i="8"/>
  <c r="AW88" i="8"/>
  <c r="AV88" i="8"/>
  <c r="AU88" i="8"/>
  <c r="BO87" i="8"/>
  <c r="BN87" i="8"/>
  <c r="BM87" i="8"/>
  <c r="BL87" i="8"/>
  <c r="BK87" i="8"/>
  <c r="BJ87" i="8"/>
  <c r="BI87" i="8"/>
  <c r="BH87" i="8"/>
  <c r="BG87" i="8"/>
  <c r="BD87" i="8"/>
  <c r="BC87" i="8"/>
  <c r="BB87" i="8"/>
  <c r="BA87" i="8"/>
  <c r="AZ87" i="8"/>
  <c r="AY87" i="8"/>
  <c r="AX87" i="8"/>
  <c r="AW87" i="8"/>
  <c r="AV87" i="8"/>
  <c r="AU87" i="8"/>
  <c r="BO86" i="8"/>
  <c r="BN86" i="8"/>
  <c r="BM86" i="8"/>
  <c r="BL86" i="8"/>
  <c r="BK86" i="8"/>
  <c r="BJ86" i="8"/>
  <c r="BI86" i="8"/>
  <c r="BH86" i="8"/>
  <c r="BG86" i="8"/>
  <c r="BD86" i="8"/>
  <c r="BC86" i="8"/>
  <c r="BB86" i="8"/>
  <c r="BA86" i="8"/>
  <c r="AZ86" i="8"/>
  <c r="AY86" i="8"/>
  <c r="AX86" i="8"/>
  <c r="AW86" i="8"/>
  <c r="AV86" i="8"/>
  <c r="AU86" i="8"/>
  <c r="BO85" i="8"/>
  <c r="BN85" i="8"/>
  <c r="BM85" i="8"/>
  <c r="BL85" i="8"/>
  <c r="BK85" i="8"/>
  <c r="BJ85" i="8"/>
  <c r="BI85" i="8"/>
  <c r="BH85" i="8"/>
  <c r="BG85" i="8"/>
  <c r="BD85" i="8"/>
  <c r="BC85" i="8"/>
  <c r="BB85" i="8"/>
  <c r="BA85" i="8"/>
  <c r="AZ85" i="8"/>
  <c r="AY85" i="8"/>
  <c r="AX85" i="8"/>
  <c r="AW85" i="8"/>
  <c r="AV85" i="8"/>
  <c r="AU85" i="8"/>
  <c r="BO84" i="8"/>
  <c r="BN84" i="8"/>
  <c r="BM84" i="8"/>
  <c r="BL84" i="8"/>
  <c r="BK84" i="8"/>
  <c r="BJ84" i="8"/>
  <c r="BI84" i="8"/>
  <c r="BH84" i="8"/>
  <c r="BG84" i="8"/>
  <c r="BD84" i="8"/>
  <c r="BC84" i="8"/>
  <c r="BB84" i="8"/>
  <c r="BA84" i="8"/>
  <c r="AZ84" i="8"/>
  <c r="AY84" i="8"/>
  <c r="AX84" i="8"/>
  <c r="AW84" i="8"/>
  <c r="AV84" i="8"/>
  <c r="AU84" i="8"/>
  <c r="BO83" i="8"/>
  <c r="BN83" i="8"/>
  <c r="BM83" i="8"/>
  <c r="BL83" i="8"/>
  <c r="BK83" i="8"/>
  <c r="BJ83" i="8"/>
  <c r="BI83" i="8"/>
  <c r="BH83" i="8"/>
  <c r="BG83" i="8"/>
  <c r="BD83" i="8"/>
  <c r="BC83" i="8"/>
  <c r="BB83" i="8"/>
  <c r="BA83" i="8"/>
  <c r="AZ83" i="8"/>
  <c r="AY83" i="8"/>
  <c r="AX83" i="8"/>
  <c r="AW83" i="8"/>
  <c r="AV83" i="8"/>
  <c r="AU83" i="8"/>
  <c r="BO82" i="8"/>
  <c r="BN82" i="8"/>
  <c r="BM82" i="8"/>
  <c r="BL82" i="8"/>
  <c r="BK82" i="8"/>
  <c r="BJ82" i="8"/>
  <c r="BI82" i="8"/>
  <c r="BH82" i="8"/>
  <c r="BG82" i="8"/>
  <c r="BD82" i="8"/>
  <c r="BC82" i="8"/>
  <c r="BB82" i="8"/>
  <c r="BA82" i="8"/>
  <c r="AZ82" i="8"/>
  <c r="AY82" i="8"/>
  <c r="AX82" i="8"/>
  <c r="AW82" i="8"/>
  <c r="AV82" i="8"/>
  <c r="BO76" i="8"/>
  <c r="BN76" i="8"/>
  <c r="BM76" i="8"/>
  <c r="BL76" i="8"/>
  <c r="BK76" i="8"/>
  <c r="BJ76" i="8"/>
  <c r="BI76" i="8"/>
  <c r="BH76" i="8"/>
  <c r="BG76" i="8"/>
  <c r="BD76" i="8"/>
  <c r="BC76" i="8"/>
  <c r="BB76" i="8"/>
  <c r="BA76" i="8"/>
  <c r="AZ76" i="8"/>
  <c r="AY76" i="8"/>
  <c r="AX76" i="8"/>
  <c r="AW76" i="8"/>
  <c r="AV76" i="8"/>
  <c r="AU76" i="8"/>
  <c r="BO75" i="8"/>
  <c r="BN75" i="8"/>
  <c r="BM75" i="8"/>
  <c r="BL75" i="8"/>
  <c r="BK75" i="8"/>
  <c r="BJ75" i="8"/>
  <c r="BI75" i="8"/>
  <c r="BH75" i="8"/>
  <c r="BG75" i="8"/>
  <c r="BD75" i="8"/>
  <c r="BC75" i="8"/>
  <c r="BB75" i="8"/>
  <c r="BA75" i="8"/>
  <c r="AZ75" i="8"/>
  <c r="AY75" i="8"/>
  <c r="AX75" i="8"/>
  <c r="AW75" i="8"/>
  <c r="AV75" i="8"/>
  <c r="AU75" i="8"/>
  <c r="BO74" i="8"/>
  <c r="BN74" i="8"/>
  <c r="BM74" i="8"/>
  <c r="BL74" i="8"/>
  <c r="BK74" i="8"/>
  <c r="BJ74" i="8"/>
  <c r="BI74" i="8"/>
  <c r="BH74" i="8"/>
  <c r="BG74" i="8"/>
  <c r="BD74" i="8"/>
  <c r="BC74" i="8"/>
  <c r="BB74" i="8"/>
  <c r="BA74" i="8"/>
  <c r="AZ74" i="8"/>
  <c r="AY74" i="8"/>
  <c r="AX74" i="8"/>
  <c r="AW74" i="8"/>
  <c r="AV74" i="8"/>
  <c r="AU74" i="8"/>
  <c r="BO73" i="8"/>
  <c r="BN73" i="8"/>
  <c r="BM73" i="8"/>
  <c r="BL73" i="8"/>
  <c r="BK73" i="8"/>
  <c r="BJ73" i="8"/>
  <c r="BI73" i="8"/>
  <c r="BH73" i="8"/>
  <c r="BG73" i="8"/>
  <c r="BD73" i="8"/>
  <c r="BC73" i="8"/>
  <c r="BB73" i="8"/>
  <c r="BA73" i="8"/>
  <c r="AZ73" i="8"/>
  <c r="AY73" i="8"/>
  <c r="AX73" i="8"/>
  <c r="AW73" i="8"/>
  <c r="AV73" i="8"/>
  <c r="AU73" i="8"/>
  <c r="BO72" i="8"/>
  <c r="BN72" i="8"/>
  <c r="BM72" i="8"/>
  <c r="BL72" i="8"/>
  <c r="BK72" i="8"/>
  <c r="BJ72" i="8"/>
  <c r="BI72" i="8"/>
  <c r="BH72" i="8"/>
  <c r="BG72" i="8"/>
  <c r="BD72" i="8"/>
  <c r="BC72" i="8"/>
  <c r="BB72" i="8"/>
  <c r="BA72" i="8"/>
  <c r="AZ72" i="8"/>
  <c r="AY72" i="8"/>
  <c r="AX72" i="8"/>
  <c r="AW72" i="8"/>
  <c r="AV72" i="8"/>
  <c r="AU72" i="8"/>
  <c r="BO71" i="8"/>
  <c r="BN71" i="8"/>
  <c r="BM71" i="8"/>
  <c r="BL71" i="8"/>
  <c r="BK71" i="8"/>
  <c r="BJ71" i="8"/>
  <c r="BI71" i="8"/>
  <c r="BH71" i="8"/>
  <c r="BG71" i="8"/>
  <c r="BD71" i="8"/>
  <c r="BC71" i="8"/>
  <c r="BB71" i="8"/>
  <c r="BA71" i="8"/>
  <c r="AZ71" i="8"/>
  <c r="AY71" i="8"/>
  <c r="AX71" i="8"/>
  <c r="AW71" i="8"/>
  <c r="AV71" i="8"/>
  <c r="AU71" i="8"/>
  <c r="BO70" i="8"/>
  <c r="BN70" i="8"/>
  <c r="BM70" i="8"/>
  <c r="BL70" i="8"/>
  <c r="BK70" i="8"/>
  <c r="BJ70" i="8"/>
  <c r="BI70" i="8"/>
  <c r="BH70" i="8"/>
  <c r="BG70" i="8"/>
  <c r="BD70" i="8"/>
  <c r="BC70" i="8"/>
  <c r="BB70" i="8"/>
  <c r="BA70" i="8"/>
  <c r="AZ70" i="8"/>
  <c r="AY70" i="8"/>
  <c r="AX70" i="8"/>
  <c r="AW70" i="8"/>
  <c r="AV70" i="8"/>
  <c r="AU70" i="8"/>
  <c r="BO69" i="8"/>
  <c r="BN69" i="8"/>
  <c r="BM69" i="8"/>
  <c r="BL69" i="8"/>
  <c r="BK69" i="8"/>
  <c r="BJ69" i="8"/>
  <c r="BI69" i="8"/>
  <c r="BH69" i="8"/>
  <c r="BG69" i="8"/>
  <c r="BD69" i="8"/>
  <c r="BC69" i="8"/>
  <c r="BB69" i="8"/>
  <c r="BA69" i="8"/>
  <c r="AZ69" i="8"/>
  <c r="AY69" i="8"/>
  <c r="AX69" i="8"/>
  <c r="AW69" i="8"/>
  <c r="AV69" i="8"/>
  <c r="BO63" i="8"/>
  <c r="BN63" i="8"/>
  <c r="BM63" i="8"/>
  <c r="BL63" i="8"/>
  <c r="BK63" i="8"/>
  <c r="BJ63" i="8"/>
  <c r="BI63" i="8"/>
  <c r="BH63" i="8"/>
  <c r="BG63" i="8"/>
  <c r="BD63" i="8"/>
  <c r="BC63" i="8"/>
  <c r="BB63" i="8"/>
  <c r="BA63" i="8"/>
  <c r="AZ63" i="8"/>
  <c r="AY63" i="8"/>
  <c r="AX63" i="8"/>
  <c r="AW63" i="8"/>
  <c r="AV63" i="8"/>
  <c r="AU63" i="8"/>
  <c r="BO62" i="8"/>
  <c r="BN62" i="8"/>
  <c r="BM62" i="8"/>
  <c r="BL62" i="8"/>
  <c r="BK62" i="8"/>
  <c r="BJ62" i="8"/>
  <c r="BI62" i="8"/>
  <c r="BH62" i="8"/>
  <c r="BG62" i="8"/>
  <c r="BD62" i="8"/>
  <c r="BC62" i="8"/>
  <c r="BB62" i="8"/>
  <c r="BA62" i="8"/>
  <c r="AZ62" i="8"/>
  <c r="AY62" i="8"/>
  <c r="AX62" i="8"/>
  <c r="AW62" i="8"/>
  <c r="AV62" i="8"/>
  <c r="AU62" i="8"/>
  <c r="BO61" i="8"/>
  <c r="BN61" i="8"/>
  <c r="BM61" i="8"/>
  <c r="BL61" i="8"/>
  <c r="BK61" i="8"/>
  <c r="BJ61" i="8"/>
  <c r="BI61" i="8"/>
  <c r="BH61" i="8"/>
  <c r="BG61" i="8"/>
  <c r="BD61" i="8"/>
  <c r="BC61" i="8"/>
  <c r="BB61" i="8"/>
  <c r="BA61" i="8"/>
  <c r="AZ61" i="8"/>
  <c r="AY61" i="8"/>
  <c r="AX61" i="8"/>
  <c r="AW61" i="8"/>
  <c r="AV61" i="8"/>
  <c r="AU61" i="8"/>
  <c r="BO60" i="8"/>
  <c r="BN60" i="8"/>
  <c r="BM60" i="8"/>
  <c r="BL60" i="8"/>
  <c r="BK60" i="8"/>
  <c r="BJ60" i="8"/>
  <c r="BI60" i="8"/>
  <c r="BH60" i="8"/>
  <c r="BG60" i="8"/>
  <c r="BD60" i="8"/>
  <c r="BC60" i="8"/>
  <c r="BB60" i="8"/>
  <c r="BA60" i="8"/>
  <c r="AZ60" i="8"/>
  <c r="AY60" i="8"/>
  <c r="AX60" i="8"/>
  <c r="AW60" i="8"/>
  <c r="AV60" i="8"/>
  <c r="AU60" i="8"/>
  <c r="BO59" i="8"/>
  <c r="BN59" i="8"/>
  <c r="BM59" i="8"/>
  <c r="BL59" i="8"/>
  <c r="BK59" i="8"/>
  <c r="BJ59" i="8"/>
  <c r="BI59" i="8"/>
  <c r="BH59" i="8"/>
  <c r="BG59" i="8"/>
  <c r="BD59" i="8"/>
  <c r="BC59" i="8"/>
  <c r="BB59" i="8"/>
  <c r="BA59" i="8"/>
  <c r="AZ59" i="8"/>
  <c r="AY59" i="8"/>
  <c r="AX59" i="8"/>
  <c r="AW59" i="8"/>
  <c r="AV59" i="8"/>
  <c r="AU59" i="8"/>
  <c r="BO58" i="8"/>
  <c r="BN58" i="8"/>
  <c r="BM58" i="8"/>
  <c r="BL58" i="8"/>
  <c r="BK58" i="8"/>
  <c r="BJ58" i="8"/>
  <c r="BI58" i="8"/>
  <c r="BH58" i="8"/>
  <c r="BG58" i="8"/>
  <c r="BD58" i="8"/>
  <c r="BC58" i="8"/>
  <c r="BB58" i="8"/>
  <c r="BA58" i="8"/>
  <c r="AZ58" i="8"/>
  <c r="AY58" i="8"/>
  <c r="AX58" i="8"/>
  <c r="AW58" i="8"/>
  <c r="AV58" i="8"/>
  <c r="AU58" i="8"/>
  <c r="BO57" i="8"/>
  <c r="BN57" i="8"/>
  <c r="BM57" i="8"/>
  <c r="BL57" i="8"/>
  <c r="BK57" i="8"/>
  <c r="BJ57" i="8"/>
  <c r="BI57" i="8"/>
  <c r="BH57" i="8"/>
  <c r="BG57" i="8"/>
  <c r="BD57" i="8"/>
  <c r="BC57" i="8"/>
  <c r="BB57" i="8"/>
  <c r="BA57" i="8"/>
  <c r="AZ57" i="8"/>
  <c r="AY57" i="8"/>
  <c r="AX57" i="8"/>
  <c r="AW57" i="8"/>
  <c r="AV57" i="8"/>
  <c r="AU57" i="8"/>
  <c r="BO56" i="8"/>
  <c r="BN56" i="8"/>
  <c r="BM56" i="8"/>
  <c r="BL56" i="8"/>
  <c r="BK56" i="8"/>
  <c r="BJ56" i="8"/>
  <c r="BI56" i="8"/>
  <c r="BH56" i="8"/>
  <c r="BG56" i="8"/>
  <c r="BD56" i="8"/>
  <c r="BC56" i="8"/>
  <c r="BB56" i="8"/>
  <c r="BA56" i="8"/>
  <c r="AZ56" i="8"/>
  <c r="AY56" i="8"/>
  <c r="AX56" i="8"/>
  <c r="AW56" i="8"/>
  <c r="AV56" i="8"/>
  <c r="BO50" i="8"/>
  <c r="BN50" i="8"/>
  <c r="BM50" i="8"/>
  <c r="BL50" i="8"/>
  <c r="BK50" i="8"/>
  <c r="BJ50" i="8"/>
  <c r="BI50" i="8"/>
  <c r="BH50" i="8"/>
  <c r="BG50" i="8"/>
  <c r="BD50" i="8"/>
  <c r="BC50" i="8"/>
  <c r="BB50" i="8"/>
  <c r="BA50" i="8"/>
  <c r="AZ50" i="8"/>
  <c r="AY50" i="8"/>
  <c r="AX50" i="8"/>
  <c r="AW50" i="8"/>
  <c r="AV50" i="8"/>
  <c r="AU50" i="8"/>
  <c r="BO49" i="8"/>
  <c r="BN49" i="8"/>
  <c r="BM49" i="8"/>
  <c r="BL49" i="8"/>
  <c r="BK49" i="8"/>
  <c r="BJ49" i="8"/>
  <c r="BI49" i="8"/>
  <c r="BH49" i="8"/>
  <c r="BG49" i="8"/>
  <c r="BD49" i="8"/>
  <c r="BC49" i="8"/>
  <c r="BB49" i="8"/>
  <c r="BA49" i="8"/>
  <c r="AZ49" i="8"/>
  <c r="AY49" i="8"/>
  <c r="AX49" i="8"/>
  <c r="AW49" i="8"/>
  <c r="AV49" i="8"/>
  <c r="AU49" i="8"/>
  <c r="BO48" i="8"/>
  <c r="BN48" i="8"/>
  <c r="BM48" i="8"/>
  <c r="BL48" i="8"/>
  <c r="BK48" i="8"/>
  <c r="BJ48" i="8"/>
  <c r="BI48" i="8"/>
  <c r="BH48" i="8"/>
  <c r="BG48" i="8"/>
  <c r="BD48" i="8"/>
  <c r="BC48" i="8"/>
  <c r="BB48" i="8"/>
  <c r="BA48" i="8"/>
  <c r="AZ48" i="8"/>
  <c r="AY48" i="8"/>
  <c r="AX48" i="8"/>
  <c r="AW48" i="8"/>
  <c r="AV48" i="8"/>
  <c r="AU48" i="8"/>
  <c r="BO47" i="8"/>
  <c r="BN47" i="8"/>
  <c r="BM47" i="8"/>
  <c r="BL47" i="8"/>
  <c r="BK47" i="8"/>
  <c r="BJ47" i="8"/>
  <c r="BI47" i="8"/>
  <c r="BH47" i="8"/>
  <c r="BG47" i="8"/>
  <c r="BD47" i="8"/>
  <c r="BC47" i="8"/>
  <c r="BB47" i="8"/>
  <c r="BA47" i="8"/>
  <c r="AZ47" i="8"/>
  <c r="AY47" i="8"/>
  <c r="AX47" i="8"/>
  <c r="AW47" i="8"/>
  <c r="AV47" i="8"/>
  <c r="AU47" i="8"/>
  <c r="BO46" i="8"/>
  <c r="BN46" i="8"/>
  <c r="BM46" i="8"/>
  <c r="BL46" i="8"/>
  <c r="BK46" i="8"/>
  <c r="BJ46" i="8"/>
  <c r="BI46" i="8"/>
  <c r="BH46" i="8"/>
  <c r="BG46" i="8"/>
  <c r="BD46" i="8"/>
  <c r="BC46" i="8"/>
  <c r="BB46" i="8"/>
  <c r="BA46" i="8"/>
  <c r="AZ46" i="8"/>
  <c r="AY46" i="8"/>
  <c r="AX46" i="8"/>
  <c r="AW46" i="8"/>
  <c r="AV46" i="8"/>
  <c r="AU46" i="8"/>
  <c r="BO45" i="8"/>
  <c r="BN45" i="8"/>
  <c r="BM45" i="8"/>
  <c r="BL45" i="8"/>
  <c r="BK45" i="8"/>
  <c r="BJ45" i="8"/>
  <c r="BI45" i="8"/>
  <c r="BH45" i="8"/>
  <c r="BG45" i="8"/>
  <c r="BD45" i="8"/>
  <c r="BC45" i="8"/>
  <c r="BB45" i="8"/>
  <c r="BA45" i="8"/>
  <c r="AZ45" i="8"/>
  <c r="AY45" i="8"/>
  <c r="AX45" i="8"/>
  <c r="AW45" i="8"/>
  <c r="AV45" i="8"/>
  <c r="AU45" i="8"/>
  <c r="BO44" i="8"/>
  <c r="BN44" i="8"/>
  <c r="BM44" i="8"/>
  <c r="BL44" i="8"/>
  <c r="BK44" i="8"/>
  <c r="BJ44" i="8"/>
  <c r="BI44" i="8"/>
  <c r="BH44" i="8"/>
  <c r="BG44" i="8"/>
  <c r="BD44" i="8"/>
  <c r="BC44" i="8"/>
  <c r="BB44" i="8"/>
  <c r="BA44" i="8"/>
  <c r="AZ44" i="8"/>
  <c r="AY44" i="8"/>
  <c r="AX44" i="8"/>
  <c r="AW44" i="8"/>
  <c r="AV44" i="8"/>
  <c r="AU44" i="8"/>
  <c r="BO43" i="8"/>
  <c r="BN43" i="8"/>
  <c r="BM43" i="8"/>
  <c r="BL43" i="8"/>
  <c r="BK43" i="8"/>
  <c r="BJ43" i="8"/>
  <c r="BI43" i="8"/>
  <c r="BH43" i="8"/>
  <c r="BG43" i="8"/>
  <c r="BD43" i="8"/>
  <c r="BC43" i="8"/>
  <c r="BB43" i="8"/>
  <c r="BA43" i="8"/>
  <c r="AZ43" i="8"/>
  <c r="AY43" i="8"/>
  <c r="AX43" i="8"/>
  <c r="AW43" i="8"/>
  <c r="AV43" i="8"/>
  <c r="BO37" i="8"/>
  <c r="BN37" i="8"/>
  <c r="BM37" i="8"/>
  <c r="BL37" i="8"/>
  <c r="BK37" i="8"/>
  <c r="BJ37" i="8"/>
  <c r="BI37" i="8"/>
  <c r="BH37" i="8"/>
  <c r="BG37" i="8"/>
  <c r="BD37" i="8"/>
  <c r="BC37" i="8"/>
  <c r="BB37" i="8"/>
  <c r="BA37" i="8"/>
  <c r="AZ37" i="8"/>
  <c r="AY37" i="8"/>
  <c r="AX37" i="8"/>
  <c r="AW37" i="8"/>
  <c r="AV37" i="8"/>
  <c r="AU37" i="8"/>
  <c r="BO36" i="8"/>
  <c r="BN36" i="8"/>
  <c r="BM36" i="8"/>
  <c r="BL36" i="8"/>
  <c r="BK36" i="8"/>
  <c r="BJ36" i="8"/>
  <c r="BI36" i="8"/>
  <c r="BH36" i="8"/>
  <c r="BG36" i="8"/>
  <c r="BD36" i="8"/>
  <c r="BC36" i="8"/>
  <c r="BB36" i="8"/>
  <c r="BA36" i="8"/>
  <c r="AZ36" i="8"/>
  <c r="AY36" i="8"/>
  <c r="AX36" i="8"/>
  <c r="AW36" i="8"/>
  <c r="AV36" i="8"/>
  <c r="AU36" i="8"/>
  <c r="BO35" i="8"/>
  <c r="BN35" i="8"/>
  <c r="BM35" i="8"/>
  <c r="BL35" i="8"/>
  <c r="BK35" i="8"/>
  <c r="BJ35" i="8"/>
  <c r="BI35" i="8"/>
  <c r="BH35" i="8"/>
  <c r="BG35" i="8"/>
  <c r="BD35" i="8"/>
  <c r="BC35" i="8"/>
  <c r="BB35" i="8"/>
  <c r="BA35" i="8"/>
  <c r="AZ35" i="8"/>
  <c r="AY35" i="8"/>
  <c r="AX35" i="8"/>
  <c r="AW35" i="8"/>
  <c r="AV35" i="8"/>
  <c r="AU35" i="8"/>
  <c r="BO34" i="8"/>
  <c r="BN34" i="8"/>
  <c r="BM34" i="8"/>
  <c r="BL34" i="8"/>
  <c r="BK34" i="8"/>
  <c r="BJ34" i="8"/>
  <c r="BI34" i="8"/>
  <c r="BH34" i="8"/>
  <c r="BG34" i="8"/>
  <c r="BD34" i="8"/>
  <c r="BC34" i="8"/>
  <c r="BB34" i="8"/>
  <c r="BA34" i="8"/>
  <c r="AZ34" i="8"/>
  <c r="AY34" i="8"/>
  <c r="AX34" i="8"/>
  <c r="AW34" i="8"/>
  <c r="AV34" i="8"/>
  <c r="AU34" i="8"/>
  <c r="BO33" i="8"/>
  <c r="BN33" i="8"/>
  <c r="BM33" i="8"/>
  <c r="BL33" i="8"/>
  <c r="BK33" i="8"/>
  <c r="BJ33" i="8"/>
  <c r="BI33" i="8"/>
  <c r="BH33" i="8"/>
  <c r="BG33" i="8"/>
  <c r="BD33" i="8"/>
  <c r="BC33" i="8"/>
  <c r="BB33" i="8"/>
  <c r="BA33" i="8"/>
  <c r="AZ33" i="8"/>
  <c r="AY33" i="8"/>
  <c r="AX33" i="8"/>
  <c r="AW33" i="8"/>
  <c r="AV33" i="8"/>
  <c r="AU33" i="8"/>
  <c r="BO32" i="8"/>
  <c r="BN32" i="8"/>
  <c r="BM32" i="8"/>
  <c r="BL32" i="8"/>
  <c r="BK32" i="8"/>
  <c r="BJ32" i="8"/>
  <c r="BI32" i="8"/>
  <c r="BH32" i="8"/>
  <c r="BG32" i="8"/>
  <c r="BD32" i="8"/>
  <c r="BC32" i="8"/>
  <c r="BB32" i="8"/>
  <c r="BA32" i="8"/>
  <c r="AZ32" i="8"/>
  <c r="AY32" i="8"/>
  <c r="AX32" i="8"/>
  <c r="AW32" i="8"/>
  <c r="AV32" i="8"/>
  <c r="AU32" i="8"/>
  <c r="BO31" i="8"/>
  <c r="BN31" i="8"/>
  <c r="BM31" i="8"/>
  <c r="BL31" i="8"/>
  <c r="BK31" i="8"/>
  <c r="BJ31" i="8"/>
  <c r="BI31" i="8"/>
  <c r="BH31" i="8"/>
  <c r="BG31" i="8"/>
  <c r="BD31" i="8"/>
  <c r="BC31" i="8"/>
  <c r="BB31" i="8"/>
  <c r="BA31" i="8"/>
  <c r="AZ31" i="8"/>
  <c r="AY31" i="8"/>
  <c r="AX31" i="8"/>
  <c r="AW31" i="8"/>
  <c r="AV31" i="8"/>
  <c r="AU31" i="8"/>
  <c r="BO30" i="8"/>
  <c r="BN30" i="8"/>
  <c r="BM30" i="8"/>
  <c r="BL30" i="8"/>
  <c r="BK30" i="8"/>
  <c r="BJ30" i="8"/>
  <c r="BI30" i="8"/>
  <c r="BH30" i="8"/>
  <c r="BG30" i="8"/>
  <c r="BD30" i="8"/>
  <c r="BC30" i="8"/>
  <c r="BB30" i="8"/>
  <c r="BA30" i="8"/>
  <c r="AZ30" i="8"/>
  <c r="AY30" i="8"/>
  <c r="AX30" i="8"/>
  <c r="AW30" i="8"/>
  <c r="AV30" i="8"/>
  <c r="AU106" i="8"/>
  <c r="AU95" i="8"/>
  <c r="AU82" i="8"/>
  <c r="AU69" i="8"/>
  <c r="AU56" i="8"/>
  <c r="AU43" i="8"/>
  <c r="BO24" i="8"/>
  <c r="BN24" i="8"/>
  <c r="BM24" i="8"/>
  <c r="BL24" i="8"/>
  <c r="BK24" i="8"/>
  <c r="BJ24" i="8"/>
  <c r="BI24" i="8"/>
  <c r="BH24" i="8"/>
  <c r="BG24" i="8"/>
  <c r="BO23" i="8"/>
  <c r="BN23" i="8"/>
  <c r="BM23" i="8"/>
  <c r="BL23" i="8"/>
  <c r="BK23" i="8"/>
  <c r="BJ23" i="8"/>
  <c r="BI23" i="8"/>
  <c r="BH23" i="8"/>
  <c r="BG23" i="8"/>
  <c r="BO22" i="8"/>
  <c r="BN22" i="8"/>
  <c r="BM22" i="8"/>
  <c r="BL22" i="8"/>
  <c r="BK22" i="8"/>
  <c r="BJ22" i="8"/>
  <c r="BI22" i="8"/>
  <c r="BH22" i="8"/>
  <c r="BG22" i="8"/>
  <c r="BO21" i="8"/>
  <c r="BN21" i="8"/>
  <c r="BM21" i="8"/>
  <c r="BL21" i="8"/>
  <c r="BK21" i="8"/>
  <c r="BJ21" i="8"/>
  <c r="BI21" i="8"/>
  <c r="BH21" i="8"/>
  <c r="BG21" i="8"/>
  <c r="BO20" i="8"/>
  <c r="BN20" i="8"/>
  <c r="BM20" i="8"/>
  <c r="BL20" i="8"/>
  <c r="BK20" i="8"/>
  <c r="BJ20" i="8"/>
  <c r="BI20" i="8"/>
  <c r="BH20" i="8"/>
  <c r="BG20" i="8"/>
  <c r="BO19" i="8"/>
  <c r="BN19" i="8"/>
  <c r="BM19" i="8"/>
  <c r="BL19" i="8"/>
  <c r="BK19" i="8"/>
  <c r="BJ19" i="8"/>
  <c r="BI19" i="8"/>
  <c r="BH19" i="8"/>
  <c r="BG19" i="8"/>
  <c r="BO18" i="8"/>
  <c r="BN18" i="8"/>
  <c r="BM18" i="8"/>
  <c r="BL18" i="8"/>
  <c r="BK18" i="8"/>
  <c r="BJ18" i="8"/>
  <c r="BI18" i="8"/>
  <c r="BH18" i="8"/>
  <c r="BG18" i="8"/>
  <c r="BO17" i="8"/>
  <c r="BN17" i="8"/>
  <c r="BM17" i="8"/>
  <c r="BL17" i="8"/>
  <c r="BK17" i="8"/>
  <c r="BJ17" i="8"/>
  <c r="BI17" i="8"/>
  <c r="BH17" i="8"/>
  <c r="BG17" i="8"/>
  <c r="BD24" i="8"/>
  <c r="BC24" i="8"/>
  <c r="BB24" i="8"/>
  <c r="BA24" i="8"/>
  <c r="AZ24" i="8"/>
  <c r="AY24" i="8"/>
  <c r="AX24" i="8"/>
  <c r="AW24" i="8"/>
  <c r="AV24" i="8"/>
  <c r="AU24" i="8"/>
  <c r="BD23" i="8"/>
  <c r="BC23" i="8"/>
  <c r="BB23" i="8"/>
  <c r="BA23" i="8"/>
  <c r="AZ23" i="8"/>
  <c r="AY23" i="8"/>
  <c r="AX23" i="8"/>
  <c r="AW23" i="8"/>
  <c r="AV23" i="8"/>
  <c r="AU23" i="8"/>
  <c r="BD22" i="8"/>
  <c r="BC22" i="8"/>
  <c r="BB22" i="8"/>
  <c r="BA22" i="8"/>
  <c r="AZ22" i="8"/>
  <c r="AY22" i="8"/>
  <c r="AX22" i="8"/>
  <c r="AW22" i="8"/>
  <c r="AV22" i="8"/>
  <c r="AU22" i="8"/>
  <c r="BD21" i="8"/>
  <c r="BC21" i="8"/>
  <c r="BB21" i="8"/>
  <c r="BA21" i="8"/>
  <c r="AZ21" i="8"/>
  <c r="AY21" i="8"/>
  <c r="AX21" i="8"/>
  <c r="AW21" i="8"/>
  <c r="AV21" i="8"/>
  <c r="AU21" i="8"/>
  <c r="BD20" i="8"/>
  <c r="BC20" i="8"/>
  <c r="BB20" i="8"/>
  <c r="BA20" i="8"/>
  <c r="AZ20" i="8"/>
  <c r="AY20" i="8"/>
  <c r="AX20" i="8"/>
  <c r="AW20" i="8"/>
  <c r="AV20" i="8"/>
  <c r="AU20" i="8"/>
  <c r="BD19" i="8"/>
  <c r="BC19" i="8"/>
  <c r="BB19" i="8"/>
  <c r="BA19" i="8"/>
  <c r="AZ19" i="8"/>
  <c r="AY19" i="8"/>
  <c r="AX19" i="8"/>
  <c r="AW19" i="8"/>
  <c r="AV19" i="8"/>
  <c r="AU19" i="8"/>
  <c r="BD18" i="8"/>
  <c r="BC18" i="8"/>
  <c r="BB18" i="8"/>
  <c r="BA18" i="8"/>
  <c r="AZ18" i="8"/>
  <c r="AY18" i="8"/>
  <c r="AX18" i="8"/>
  <c r="AW18" i="8"/>
  <c r="AV18" i="8"/>
  <c r="AU18" i="8"/>
  <c r="BD17" i="8"/>
  <c r="BC17" i="8"/>
  <c r="BB17" i="8"/>
  <c r="BA17" i="8"/>
  <c r="AZ17" i="8"/>
  <c r="AY17" i="8"/>
  <c r="AX17" i="8"/>
  <c r="AW17" i="8"/>
  <c r="AV17" i="8"/>
  <c r="AU30" i="8"/>
  <c r="AU17" i="8"/>
  <c r="BO11" i="8"/>
  <c r="BN11" i="8"/>
  <c r="BM11" i="8"/>
  <c r="BL11" i="8"/>
  <c r="BK11" i="8"/>
  <c r="BJ11" i="8"/>
  <c r="BI11" i="8"/>
  <c r="BH11" i="8"/>
  <c r="BG11" i="8"/>
  <c r="BO10" i="8"/>
  <c r="BN10" i="8"/>
  <c r="BM10" i="8"/>
  <c r="BL10" i="8"/>
  <c r="BK10" i="8"/>
  <c r="BJ10" i="8"/>
  <c r="BI10" i="8"/>
  <c r="BH10" i="8"/>
  <c r="BG10" i="8"/>
  <c r="BO9" i="8"/>
  <c r="BN9" i="8"/>
  <c r="BM9" i="8"/>
  <c r="BL9" i="8"/>
  <c r="BK9" i="8"/>
  <c r="BJ9" i="8"/>
  <c r="BI9" i="8"/>
  <c r="BH9" i="8"/>
  <c r="BG9" i="8"/>
  <c r="BO8" i="8"/>
  <c r="BN8" i="8"/>
  <c r="BM8" i="8"/>
  <c r="BL8" i="8"/>
  <c r="BK8" i="8"/>
  <c r="BJ8" i="8"/>
  <c r="BI8" i="8"/>
  <c r="BH8" i="8"/>
  <c r="BG8" i="8"/>
  <c r="BO7" i="8"/>
  <c r="BN7" i="8"/>
  <c r="BM7" i="8"/>
  <c r="BL7" i="8"/>
  <c r="BK7" i="8"/>
  <c r="BJ7" i="8"/>
  <c r="BI7" i="8"/>
  <c r="BH7" i="8"/>
  <c r="BG7" i="8"/>
  <c r="BO6" i="8"/>
  <c r="BN6" i="8"/>
  <c r="BM6" i="8"/>
  <c r="BL6" i="8"/>
  <c r="BK6" i="8"/>
  <c r="BJ6" i="8"/>
  <c r="BI6" i="8"/>
  <c r="BH6" i="8"/>
  <c r="BG6" i="8"/>
  <c r="BO5" i="8"/>
  <c r="BN5" i="8"/>
  <c r="BM5" i="8"/>
  <c r="BL5" i="8"/>
  <c r="BK5" i="8"/>
  <c r="BJ5" i="8"/>
  <c r="BI5" i="8"/>
  <c r="BH5" i="8"/>
  <c r="BG5" i="8"/>
  <c r="BO4" i="8"/>
  <c r="BO12" i="8" s="1"/>
  <c r="BN4" i="8"/>
  <c r="BN12" i="8" s="1"/>
  <c r="BM4" i="8"/>
  <c r="BM12" i="8" s="1"/>
  <c r="BL4" i="8"/>
  <c r="BL12" i="8" s="1"/>
  <c r="BK4" i="8"/>
  <c r="BK12" i="8" s="1"/>
  <c r="BJ4" i="8"/>
  <c r="BJ12" i="8" s="1"/>
  <c r="BI4" i="8"/>
  <c r="BI12" i="8" s="1"/>
  <c r="BH4" i="8"/>
  <c r="BH12" i="8" s="1"/>
  <c r="BG4" i="8"/>
  <c r="BG12" i="8" s="1"/>
  <c r="BF4" i="8"/>
  <c r="BF12" i="8" s="1"/>
  <c r="BD11" i="8"/>
  <c r="BC11" i="8"/>
  <c r="BB11" i="8"/>
  <c r="BA11" i="8"/>
  <c r="AZ11" i="8"/>
  <c r="AY11" i="8"/>
  <c r="AX11" i="8"/>
  <c r="AW11" i="8"/>
  <c r="AV11" i="8"/>
  <c r="BD10" i="8"/>
  <c r="BC10" i="8"/>
  <c r="BB10" i="8"/>
  <c r="BA10" i="8"/>
  <c r="AZ10" i="8"/>
  <c r="AY10" i="8"/>
  <c r="AX10" i="8"/>
  <c r="AW10" i="8"/>
  <c r="AV10" i="8"/>
  <c r="BD9" i="8"/>
  <c r="BC9" i="8"/>
  <c r="BB9" i="8"/>
  <c r="BA9" i="8"/>
  <c r="AZ9" i="8"/>
  <c r="AY9" i="8"/>
  <c r="AX9" i="8"/>
  <c r="AW9" i="8"/>
  <c r="AV9" i="8"/>
  <c r="BD8" i="8"/>
  <c r="BC8" i="8"/>
  <c r="BB8" i="8"/>
  <c r="BA8" i="8"/>
  <c r="AZ8" i="8"/>
  <c r="AY8" i="8"/>
  <c r="AX8" i="8"/>
  <c r="AW8" i="8"/>
  <c r="AV8" i="8"/>
  <c r="BD7" i="8"/>
  <c r="BC7" i="8"/>
  <c r="BB7" i="8"/>
  <c r="BA7" i="8"/>
  <c r="AZ7" i="8"/>
  <c r="AY7" i="8"/>
  <c r="AX7" i="8"/>
  <c r="AW7" i="8"/>
  <c r="AV7" i="8"/>
  <c r="BD6" i="8"/>
  <c r="BC6" i="8"/>
  <c r="BB6" i="8"/>
  <c r="BA6" i="8"/>
  <c r="AZ6" i="8"/>
  <c r="AY6" i="8"/>
  <c r="AX6" i="8"/>
  <c r="AW6" i="8"/>
  <c r="AV6" i="8"/>
  <c r="BD5" i="8"/>
  <c r="BC5" i="8"/>
  <c r="BB5" i="8"/>
  <c r="BA5" i="8"/>
  <c r="AZ5" i="8"/>
  <c r="AY5" i="8"/>
  <c r="AX5" i="8"/>
  <c r="AW5" i="8"/>
  <c r="AV5" i="8"/>
  <c r="BD4" i="8"/>
  <c r="BD12" i="8" s="1"/>
  <c r="BC4" i="8"/>
  <c r="BC12" i="8" s="1"/>
  <c r="BB4" i="8"/>
  <c r="BB12" i="8" s="1"/>
  <c r="BA4" i="8"/>
  <c r="BA12" i="8" s="1"/>
  <c r="AZ4" i="8"/>
  <c r="AZ12" i="8" s="1"/>
  <c r="AY4" i="8"/>
  <c r="AY12" i="8" s="1"/>
  <c r="AX4" i="8"/>
  <c r="AX12" i="8" s="1"/>
  <c r="AW4" i="8"/>
  <c r="AW12" i="8" s="1"/>
  <c r="AV4" i="8"/>
  <c r="AV12" i="8" s="1"/>
  <c r="AU11" i="8"/>
  <c r="AU10" i="8"/>
  <c r="AU9" i="8"/>
  <c r="AU8" i="8"/>
  <c r="AU7" i="8"/>
  <c r="AU6" i="8"/>
  <c r="AU5" i="8"/>
  <c r="AU4" i="8"/>
  <c r="DN113" i="8"/>
  <c r="DM113" i="8"/>
  <c r="DJ113" i="8"/>
  <c r="DI113" i="8"/>
  <c r="DN112" i="8"/>
  <c r="DM112" i="8"/>
  <c r="DJ112" i="8"/>
  <c r="DI112" i="8"/>
  <c r="DN111" i="8"/>
  <c r="DM111" i="8"/>
  <c r="DJ111" i="8"/>
  <c r="DI111" i="8"/>
  <c r="DN110" i="8"/>
  <c r="DM110" i="8"/>
  <c r="DJ110" i="8"/>
  <c r="DI110" i="8"/>
  <c r="DN109" i="8"/>
  <c r="DM109" i="8"/>
  <c r="DJ109" i="8"/>
  <c r="DI109" i="8"/>
  <c r="DN108" i="8"/>
  <c r="DM108" i="8"/>
  <c r="DJ108" i="8"/>
  <c r="DI108" i="8"/>
  <c r="DN107" i="8"/>
  <c r="DM107" i="8"/>
  <c r="DJ107" i="8"/>
  <c r="DI107" i="8"/>
  <c r="DN106" i="8"/>
  <c r="DM106" i="8"/>
  <c r="DJ106" i="8"/>
  <c r="DI106" i="8"/>
  <c r="DN102" i="8"/>
  <c r="DM102" i="8"/>
  <c r="DJ102" i="8"/>
  <c r="DI102" i="8"/>
  <c r="DN101" i="8"/>
  <c r="DM101" i="8"/>
  <c r="DJ101" i="8"/>
  <c r="DI101" i="8"/>
  <c r="DN100" i="8"/>
  <c r="DM100" i="8"/>
  <c r="DJ100" i="8"/>
  <c r="DI100" i="8"/>
  <c r="DN99" i="8"/>
  <c r="DM99" i="8"/>
  <c r="DJ99" i="8"/>
  <c r="DI99" i="8"/>
  <c r="DN98" i="8"/>
  <c r="DM98" i="8"/>
  <c r="DJ98" i="8"/>
  <c r="DI98" i="8"/>
  <c r="DN97" i="8"/>
  <c r="DM97" i="8"/>
  <c r="DJ97" i="8"/>
  <c r="DI97" i="8"/>
  <c r="DN96" i="8"/>
  <c r="DM96" i="8"/>
  <c r="DJ96" i="8"/>
  <c r="DI96" i="8"/>
  <c r="DN95" i="8"/>
  <c r="DM95" i="8"/>
  <c r="DJ95" i="8"/>
  <c r="DI95" i="8"/>
  <c r="DN76" i="8"/>
  <c r="DM76" i="8"/>
  <c r="DJ76" i="8"/>
  <c r="DI76" i="8"/>
  <c r="DN75" i="8"/>
  <c r="DM75" i="8"/>
  <c r="DJ75" i="8"/>
  <c r="DI75" i="8"/>
  <c r="DN74" i="8"/>
  <c r="DM74" i="8"/>
  <c r="DJ74" i="8"/>
  <c r="DI74" i="8"/>
  <c r="DN73" i="8"/>
  <c r="DM73" i="8"/>
  <c r="DJ73" i="8"/>
  <c r="DI73" i="8"/>
  <c r="DN72" i="8"/>
  <c r="DM72" i="8"/>
  <c r="DJ72" i="8"/>
  <c r="DI72" i="8"/>
  <c r="DN71" i="8"/>
  <c r="DM71" i="8"/>
  <c r="DJ71" i="8"/>
  <c r="DI71" i="8"/>
  <c r="DN70" i="8"/>
  <c r="DM70" i="8"/>
  <c r="DJ70" i="8"/>
  <c r="DI70" i="8"/>
  <c r="DN69" i="8"/>
  <c r="DM69" i="8"/>
  <c r="DJ69" i="8"/>
  <c r="DI69" i="8"/>
  <c r="DN63" i="8"/>
  <c r="DM63" i="8"/>
  <c r="DJ63" i="8"/>
  <c r="DI63" i="8"/>
  <c r="DN62" i="8"/>
  <c r="DM62" i="8"/>
  <c r="DJ62" i="8"/>
  <c r="DI62" i="8"/>
  <c r="DN61" i="8"/>
  <c r="DM61" i="8"/>
  <c r="DJ61" i="8"/>
  <c r="DI61" i="8"/>
  <c r="DN60" i="8"/>
  <c r="DM60" i="8"/>
  <c r="DJ60" i="8"/>
  <c r="DI60" i="8"/>
  <c r="DN59" i="8"/>
  <c r="DM59" i="8"/>
  <c r="DJ59" i="8"/>
  <c r="DI59" i="8"/>
  <c r="DN58" i="8"/>
  <c r="DM58" i="8"/>
  <c r="DJ58" i="8"/>
  <c r="DI58" i="8"/>
  <c r="DN57" i="8"/>
  <c r="DM57" i="8"/>
  <c r="DJ57" i="8"/>
  <c r="DI57" i="8"/>
  <c r="DN56" i="8"/>
  <c r="DM56" i="8"/>
  <c r="DJ56" i="8"/>
  <c r="DI56" i="8"/>
  <c r="DN50" i="8"/>
  <c r="DM50" i="8"/>
  <c r="DJ50" i="8"/>
  <c r="DI50" i="8"/>
  <c r="DN49" i="8"/>
  <c r="DM49" i="8"/>
  <c r="DJ49" i="8"/>
  <c r="DI49" i="8"/>
  <c r="DN48" i="8"/>
  <c r="DM48" i="8"/>
  <c r="DJ48" i="8"/>
  <c r="DI48" i="8"/>
  <c r="DN47" i="8"/>
  <c r="DM47" i="8"/>
  <c r="DJ47" i="8"/>
  <c r="DI47" i="8"/>
  <c r="DN46" i="8"/>
  <c r="DM46" i="8"/>
  <c r="DJ46" i="8"/>
  <c r="DI46" i="8"/>
  <c r="DN45" i="8"/>
  <c r="DM45" i="8"/>
  <c r="DJ45" i="8"/>
  <c r="DI45" i="8"/>
  <c r="DN44" i="8"/>
  <c r="DM44" i="8"/>
  <c r="DJ44" i="8"/>
  <c r="DI44" i="8"/>
  <c r="DN43" i="8"/>
  <c r="DM43" i="8"/>
  <c r="DJ43" i="8"/>
  <c r="DI43" i="8"/>
  <c r="DN37" i="8"/>
  <c r="DM37" i="8"/>
  <c r="DJ37" i="8"/>
  <c r="DI37" i="8"/>
  <c r="DN36" i="8"/>
  <c r="DM36" i="8"/>
  <c r="DJ36" i="8"/>
  <c r="DI36" i="8"/>
  <c r="DN35" i="8"/>
  <c r="DM35" i="8"/>
  <c r="DJ35" i="8"/>
  <c r="DI35" i="8"/>
  <c r="DN34" i="8"/>
  <c r="DM34" i="8"/>
  <c r="DJ34" i="8"/>
  <c r="DI34" i="8"/>
  <c r="DN33" i="8"/>
  <c r="DM33" i="8"/>
  <c r="DJ33" i="8"/>
  <c r="DI33" i="8"/>
  <c r="DN32" i="8"/>
  <c r="DM32" i="8"/>
  <c r="DJ32" i="8"/>
  <c r="DI32" i="8"/>
  <c r="DN31" i="8"/>
  <c r="DM31" i="8"/>
  <c r="DJ31" i="8"/>
  <c r="DI31" i="8"/>
  <c r="DN30" i="8"/>
  <c r="DM30" i="8"/>
  <c r="DJ30" i="8"/>
  <c r="DI30" i="8"/>
  <c r="DN24" i="8"/>
  <c r="DM24" i="8"/>
  <c r="DJ24" i="8"/>
  <c r="DI24" i="8"/>
  <c r="DN23" i="8"/>
  <c r="DM23" i="8"/>
  <c r="DJ23" i="8"/>
  <c r="DI23" i="8"/>
  <c r="DN22" i="8"/>
  <c r="DM22" i="8"/>
  <c r="DJ22" i="8"/>
  <c r="DI22" i="8"/>
  <c r="DN21" i="8"/>
  <c r="DM21" i="8"/>
  <c r="DJ21" i="8"/>
  <c r="DI21" i="8"/>
  <c r="DN20" i="8"/>
  <c r="DM20" i="8"/>
  <c r="DJ20" i="8"/>
  <c r="DI20" i="8"/>
  <c r="DN19" i="8"/>
  <c r="DM19" i="8"/>
  <c r="DJ19" i="8"/>
  <c r="DI19" i="8"/>
  <c r="DN18" i="8"/>
  <c r="DM18" i="8"/>
  <c r="DJ18" i="8"/>
  <c r="DI18" i="8"/>
  <c r="DN17" i="8"/>
  <c r="DM17" i="8"/>
  <c r="DJ17" i="8"/>
  <c r="DI17" i="8"/>
  <c r="DN11" i="8"/>
  <c r="DM11" i="8"/>
  <c r="DJ11" i="8"/>
  <c r="DI11" i="8"/>
  <c r="DN10" i="8"/>
  <c r="DM10" i="8"/>
  <c r="DJ10" i="8"/>
  <c r="DI10" i="8"/>
  <c r="DN9" i="8"/>
  <c r="DM9" i="8"/>
  <c r="DJ9" i="8"/>
  <c r="DI9" i="8"/>
  <c r="DN8" i="8"/>
  <c r="DM8" i="8"/>
  <c r="DJ8" i="8"/>
  <c r="DI8" i="8"/>
  <c r="DN7" i="8"/>
  <c r="DM7" i="8"/>
  <c r="DJ7" i="8"/>
  <c r="DI7" i="8"/>
  <c r="DN6" i="8"/>
  <c r="DM6" i="8"/>
  <c r="DJ6" i="8"/>
  <c r="DI6" i="8"/>
  <c r="DN5" i="8"/>
  <c r="DM5" i="8"/>
  <c r="DJ5" i="8"/>
  <c r="DI5" i="8"/>
  <c r="DN4" i="8"/>
  <c r="DM4" i="8"/>
  <c r="DJ4" i="8"/>
  <c r="DI4" i="8"/>
  <c r="B102" i="8"/>
  <c r="AS113" i="8"/>
  <c r="AR113" i="8"/>
  <c r="AQ113" i="8"/>
  <c r="AP113" i="8"/>
  <c r="AO113" i="8"/>
  <c r="AN113" i="8"/>
  <c r="AM113" i="8"/>
  <c r="AL113" i="8"/>
  <c r="AK113" i="8"/>
  <c r="AJ113" i="8"/>
  <c r="AH113" i="8"/>
  <c r="AG113" i="8"/>
  <c r="AF113" i="8"/>
  <c r="AE113" i="8"/>
  <c r="AD113" i="8"/>
  <c r="AC113" i="8"/>
  <c r="AB113" i="8"/>
  <c r="AA113" i="8"/>
  <c r="Z113" i="8"/>
  <c r="Y113" i="8"/>
  <c r="AS112" i="8"/>
  <c r="AR112" i="8"/>
  <c r="AQ112" i="8"/>
  <c r="AP112" i="8"/>
  <c r="AO112" i="8"/>
  <c r="AN112" i="8"/>
  <c r="AM112" i="8"/>
  <c r="AL112" i="8"/>
  <c r="AK112" i="8"/>
  <c r="AJ112" i="8"/>
  <c r="AH112" i="8"/>
  <c r="AG112" i="8"/>
  <c r="AF112" i="8"/>
  <c r="AE112" i="8"/>
  <c r="AD112" i="8"/>
  <c r="AC112" i="8"/>
  <c r="AB112" i="8"/>
  <c r="AA112" i="8"/>
  <c r="Z112" i="8"/>
  <c r="Y112" i="8"/>
  <c r="AS111" i="8"/>
  <c r="AR111" i="8"/>
  <c r="AQ111" i="8"/>
  <c r="AP111" i="8"/>
  <c r="AO111" i="8"/>
  <c r="AN111" i="8"/>
  <c r="AM111" i="8"/>
  <c r="AL111" i="8"/>
  <c r="AK111" i="8"/>
  <c r="AJ111" i="8"/>
  <c r="AH111" i="8"/>
  <c r="AG111" i="8"/>
  <c r="AF111" i="8"/>
  <c r="AE111" i="8"/>
  <c r="AD111" i="8"/>
  <c r="AC111" i="8"/>
  <c r="AB111" i="8"/>
  <c r="AA111" i="8"/>
  <c r="Z111" i="8"/>
  <c r="Y111" i="8"/>
  <c r="AS110" i="8"/>
  <c r="AR110" i="8"/>
  <c r="AQ110" i="8"/>
  <c r="AP110" i="8"/>
  <c r="AO110" i="8"/>
  <c r="AN110" i="8"/>
  <c r="AM110" i="8"/>
  <c r="AL110" i="8"/>
  <c r="AK110" i="8"/>
  <c r="AJ110" i="8"/>
  <c r="AH110" i="8"/>
  <c r="AG110" i="8"/>
  <c r="AF110" i="8"/>
  <c r="AE110" i="8"/>
  <c r="AD110" i="8"/>
  <c r="AC110" i="8"/>
  <c r="AB110" i="8"/>
  <c r="AA110" i="8"/>
  <c r="Z110" i="8"/>
  <c r="Y110" i="8"/>
  <c r="AS109" i="8"/>
  <c r="AR109" i="8"/>
  <c r="AQ109" i="8"/>
  <c r="AP109" i="8"/>
  <c r="AO109" i="8"/>
  <c r="AN109" i="8"/>
  <c r="AM109" i="8"/>
  <c r="AL109" i="8"/>
  <c r="AK109" i="8"/>
  <c r="AJ109" i="8"/>
  <c r="AH109" i="8"/>
  <c r="AG109" i="8"/>
  <c r="AF109" i="8"/>
  <c r="AE109" i="8"/>
  <c r="AD109" i="8"/>
  <c r="AC109" i="8"/>
  <c r="AB109" i="8"/>
  <c r="AA109" i="8"/>
  <c r="Z109" i="8"/>
  <c r="Y109" i="8"/>
  <c r="AS108" i="8"/>
  <c r="AR108" i="8"/>
  <c r="AQ108" i="8"/>
  <c r="AP108" i="8"/>
  <c r="AO108" i="8"/>
  <c r="AN108" i="8"/>
  <c r="AM108" i="8"/>
  <c r="AL108" i="8"/>
  <c r="AK108" i="8"/>
  <c r="AJ108" i="8"/>
  <c r="AH108" i="8"/>
  <c r="AG108" i="8"/>
  <c r="AF108" i="8"/>
  <c r="AE108" i="8"/>
  <c r="AD108" i="8"/>
  <c r="AC108" i="8"/>
  <c r="AB108" i="8"/>
  <c r="AA108" i="8"/>
  <c r="Z108" i="8"/>
  <c r="Y108" i="8"/>
  <c r="AS107" i="8"/>
  <c r="AR107" i="8"/>
  <c r="AQ107" i="8"/>
  <c r="AP107" i="8"/>
  <c r="AO107" i="8"/>
  <c r="AN107" i="8"/>
  <c r="AM107" i="8"/>
  <c r="AL107" i="8"/>
  <c r="AK107" i="8"/>
  <c r="AJ107" i="8"/>
  <c r="AH107" i="8"/>
  <c r="AG107" i="8"/>
  <c r="AF107" i="8"/>
  <c r="AE107" i="8"/>
  <c r="AD107" i="8"/>
  <c r="AC107" i="8"/>
  <c r="AB107" i="8"/>
  <c r="AA107" i="8"/>
  <c r="Z107" i="8"/>
  <c r="Y107" i="8"/>
  <c r="AS106" i="8"/>
  <c r="AR106" i="8"/>
  <c r="AQ106" i="8"/>
  <c r="AP106" i="8"/>
  <c r="AO106" i="8"/>
  <c r="AN106" i="8"/>
  <c r="AM106" i="8"/>
  <c r="AL106" i="8"/>
  <c r="AK106" i="8"/>
  <c r="AJ106" i="8"/>
  <c r="AH106" i="8"/>
  <c r="DO106" i="8" s="1"/>
  <c r="AG106" i="8"/>
  <c r="AF106" i="8"/>
  <c r="AE106" i="8"/>
  <c r="AD106" i="8"/>
  <c r="AC106" i="8"/>
  <c r="AB106" i="8"/>
  <c r="AA106" i="8"/>
  <c r="Z106" i="8"/>
  <c r="Y106" i="8"/>
  <c r="AS102" i="8"/>
  <c r="AR102" i="8"/>
  <c r="AQ102" i="8"/>
  <c r="AP102" i="8"/>
  <c r="AO102" i="8"/>
  <c r="AN102" i="8"/>
  <c r="AM102" i="8"/>
  <c r="AL102" i="8"/>
  <c r="AK102" i="8"/>
  <c r="AJ102" i="8"/>
  <c r="AH102" i="8"/>
  <c r="AG102" i="8"/>
  <c r="AF102" i="8"/>
  <c r="AE102" i="8"/>
  <c r="AD102" i="8"/>
  <c r="AC102" i="8"/>
  <c r="AB102" i="8"/>
  <c r="AA102" i="8"/>
  <c r="Z102" i="8"/>
  <c r="Y102" i="8"/>
  <c r="AS101" i="8"/>
  <c r="AR101" i="8"/>
  <c r="AQ101" i="8"/>
  <c r="AP101" i="8"/>
  <c r="AO101" i="8"/>
  <c r="AN101" i="8"/>
  <c r="AM101" i="8"/>
  <c r="AL101" i="8"/>
  <c r="AK101" i="8"/>
  <c r="AJ101" i="8"/>
  <c r="AH101" i="8"/>
  <c r="AG101" i="8"/>
  <c r="AF101" i="8"/>
  <c r="AE101" i="8"/>
  <c r="AD101" i="8"/>
  <c r="AC101" i="8"/>
  <c r="AB101" i="8"/>
  <c r="AA101" i="8"/>
  <c r="Z101" i="8"/>
  <c r="Y101" i="8"/>
  <c r="AS100" i="8"/>
  <c r="AR100" i="8"/>
  <c r="AQ100" i="8"/>
  <c r="AP100" i="8"/>
  <c r="AO100" i="8"/>
  <c r="AN100" i="8"/>
  <c r="AM100" i="8"/>
  <c r="AL100" i="8"/>
  <c r="AK100" i="8"/>
  <c r="AJ100" i="8"/>
  <c r="AH100" i="8"/>
  <c r="DO100" i="8" s="1"/>
  <c r="AG100" i="8"/>
  <c r="AF100" i="8"/>
  <c r="AE100" i="8"/>
  <c r="AD100" i="8"/>
  <c r="AC100" i="8"/>
  <c r="AB100" i="8"/>
  <c r="AA100" i="8"/>
  <c r="Z100" i="8"/>
  <c r="Y100" i="8"/>
  <c r="AS99" i="8"/>
  <c r="AR99" i="8"/>
  <c r="AQ99" i="8"/>
  <c r="AP99" i="8"/>
  <c r="AO99" i="8"/>
  <c r="AN99" i="8"/>
  <c r="AM99" i="8"/>
  <c r="AL99" i="8"/>
  <c r="AK99" i="8"/>
  <c r="AJ99" i="8"/>
  <c r="AH99" i="8"/>
  <c r="AG99" i="8"/>
  <c r="AF99" i="8"/>
  <c r="AE99" i="8"/>
  <c r="AD99" i="8"/>
  <c r="AC99" i="8"/>
  <c r="AB99" i="8"/>
  <c r="AA99" i="8"/>
  <c r="Z99" i="8"/>
  <c r="Y99" i="8"/>
  <c r="AS98" i="8"/>
  <c r="AR98" i="8"/>
  <c r="AQ98" i="8"/>
  <c r="AP98" i="8"/>
  <c r="AO98" i="8"/>
  <c r="AN98" i="8"/>
  <c r="AM98" i="8"/>
  <c r="AL98" i="8"/>
  <c r="AK98" i="8"/>
  <c r="AJ98" i="8"/>
  <c r="AH98" i="8"/>
  <c r="AG98" i="8"/>
  <c r="AF98" i="8"/>
  <c r="AE98" i="8"/>
  <c r="AD98" i="8"/>
  <c r="AC98" i="8"/>
  <c r="AB98" i="8"/>
  <c r="AA98" i="8"/>
  <c r="Z98" i="8"/>
  <c r="Y98" i="8"/>
  <c r="AS97" i="8"/>
  <c r="AR97" i="8"/>
  <c r="AQ97" i="8"/>
  <c r="AP97" i="8"/>
  <c r="AO97" i="8"/>
  <c r="AN97" i="8"/>
  <c r="AM97" i="8"/>
  <c r="AL97" i="8"/>
  <c r="AK97" i="8"/>
  <c r="AJ97" i="8"/>
  <c r="AH97" i="8"/>
  <c r="DO97" i="8" s="1"/>
  <c r="AG97" i="8"/>
  <c r="AF97" i="8"/>
  <c r="AE97" i="8"/>
  <c r="AD97" i="8"/>
  <c r="AC97" i="8"/>
  <c r="AB97" i="8"/>
  <c r="AA97" i="8"/>
  <c r="Z97" i="8"/>
  <c r="Y97" i="8"/>
  <c r="AS96" i="8"/>
  <c r="AR96" i="8"/>
  <c r="AQ96" i="8"/>
  <c r="AP96" i="8"/>
  <c r="AO96" i="8"/>
  <c r="AN96" i="8"/>
  <c r="AM96" i="8"/>
  <c r="AL96" i="8"/>
  <c r="AK96" i="8"/>
  <c r="AJ96" i="8"/>
  <c r="AH96" i="8"/>
  <c r="AG96" i="8"/>
  <c r="AF96" i="8"/>
  <c r="AE96" i="8"/>
  <c r="AD96" i="8"/>
  <c r="AC96" i="8"/>
  <c r="AB96" i="8"/>
  <c r="AA96" i="8"/>
  <c r="Z96" i="8"/>
  <c r="Y96" i="8"/>
  <c r="AS95" i="8"/>
  <c r="AR95" i="8"/>
  <c r="AQ95" i="8"/>
  <c r="AP95" i="8"/>
  <c r="AO95" i="8"/>
  <c r="AN95" i="8"/>
  <c r="AM95" i="8"/>
  <c r="AL95" i="8"/>
  <c r="AK95" i="8"/>
  <c r="AJ95" i="8"/>
  <c r="AH95" i="8"/>
  <c r="AG95" i="8"/>
  <c r="AF95" i="8"/>
  <c r="AE95" i="8"/>
  <c r="AD95" i="8"/>
  <c r="AC95" i="8"/>
  <c r="AB95" i="8"/>
  <c r="AA95" i="8"/>
  <c r="Z95" i="8"/>
  <c r="Y95" i="8"/>
  <c r="AS89" i="8"/>
  <c r="AR89" i="8"/>
  <c r="AQ89" i="8"/>
  <c r="AP89" i="8"/>
  <c r="AO89" i="8"/>
  <c r="AN89" i="8"/>
  <c r="AM89" i="8"/>
  <c r="AL89" i="8"/>
  <c r="AK89" i="8"/>
  <c r="AJ89" i="8"/>
  <c r="AH89" i="8"/>
  <c r="AG89" i="8"/>
  <c r="AF89" i="8"/>
  <c r="AE89" i="8"/>
  <c r="AD89" i="8"/>
  <c r="AC89" i="8"/>
  <c r="AB89" i="8"/>
  <c r="AA89" i="8"/>
  <c r="Z89" i="8"/>
  <c r="Y89" i="8"/>
  <c r="AS88" i="8"/>
  <c r="AR88" i="8"/>
  <c r="AQ88" i="8"/>
  <c r="AP88" i="8"/>
  <c r="AO88" i="8"/>
  <c r="AN88" i="8"/>
  <c r="AM88" i="8"/>
  <c r="AL88" i="8"/>
  <c r="AK88" i="8"/>
  <c r="AJ88" i="8"/>
  <c r="AH88" i="8"/>
  <c r="AG88" i="8"/>
  <c r="AF88" i="8"/>
  <c r="AE88" i="8"/>
  <c r="AD88" i="8"/>
  <c r="AC88" i="8"/>
  <c r="AB88" i="8"/>
  <c r="AA88" i="8"/>
  <c r="Z88" i="8"/>
  <c r="Y88" i="8"/>
  <c r="AS87" i="8"/>
  <c r="AR87" i="8"/>
  <c r="AQ87" i="8"/>
  <c r="AP87" i="8"/>
  <c r="AO87" i="8"/>
  <c r="AN87" i="8"/>
  <c r="AM87" i="8"/>
  <c r="AL87" i="8"/>
  <c r="AK87" i="8"/>
  <c r="AJ87" i="8"/>
  <c r="AH87" i="8"/>
  <c r="AG87" i="8"/>
  <c r="AF87" i="8"/>
  <c r="AE87" i="8"/>
  <c r="AD87" i="8"/>
  <c r="AC87" i="8"/>
  <c r="AB87" i="8"/>
  <c r="AA87" i="8"/>
  <c r="Z87" i="8"/>
  <c r="Y87" i="8"/>
  <c r="AS86" i="8"/>
  <c r="AR86" i="8"/>
  <c r="AQ86" i="8"/>
  <c r="AP86" i="8"/>
  <c r="AO86" i="8"/>
  <c r="AN86" i="8"/>
  <c r="AM86" i="8"/>
  <c r="AL86" i="8"/>
  <c r="AK86" i="8"/>
  <c r="AJ86" i="8"/>
  <c r="AH86" i="8"/>
  <c r="AG86" i="8"/>
  <c r="AF86" i="8"/>
  <c r="AE86" i="8"/>
  <c r="AD86" i="8"/>
  <c r="AC86" i="8"/>
  <c r="AB86" i="8"/>
  <c r="AA86" i="8"/>
  <c r="Z86" i="8"/>
  <c r="Y86" i="8"/>
  <c r="AS85" i="8"/>
  <c r="AR85" i="8"/>
  <c r="AQ85" i="8"/>
  <c r="AP85" i="8"/>
  <c r="AO85" i="8"/>
  <c r="AN85" i="8"/>
  <c r="AM85" i="8"/>
  <c r="AL85" i="8"/>
  <c r="AK85" i="8"/>
  <c r="AJ85" i="8"/>
  <c r="AH85" i="8"/>
  <c r="AG85" i="8"/>
  <c r="AF85" i="8"/>
  <c r="AE85" i="8"/>
  <c r="AD85" i="8"/>
  <c r="AC85" i="8"/>
  <c r="AB85" i="8"/>
  <c r="AA85" i="8"/>
  <c r="Z85" i="8"/>
  <c r="Y85" i="8"/>
  <c r="AS84" i="8"/>
  <c r="AR84" i="8"/>
  <c r="AQ84" i="8"/>
  <c r="AP84" i="8"/>
  <c r="AO84" i="8"/>
  <c r="AN84" i="8"/>
  <c r="AM84" i="8"/>
  <c r="AL84" i="8"/>
  <c r="AK84" i="8"/>
  <c r="AJ84" i="8"/>
  <c r="AH84" i="8"/>
  <c r="AG84" i="8"/>
  <c r="AF84" i="8"/>
  <c r="AE84" i="8"/>
  <c r="AD84" i="8"/>
  <c r="AC84" i="8"/>
  <c r="AB84" i="8"/>
  <c r="AA84" i="8"/>
  <c r="Z84" i="8"/>
  <c r="Y84" i="8"/>
  <c r="AS83" i="8"/>
  <c r="AR83" i="8"/>
  <c r="AQ83" i="8"/>
  <c r="AP83" i="8"/>
  <c r="AO83" i="8"/>
  <c r="AN83" i="8"/>
  <c r="AM83" i="8"/>
  <c r="AL83" i="8"/>
  <c r="AK83" i="8"/>
  <c r="AJ83" i="8"/>
  <c r="AH83" i="8"/>
  <c r="AG83" i="8"/>
  <c r="AF83" i="8"/>
  <c r="AE83" i="8"/>
  <c r="AD83" i="8"/>
  <c r="AC83" i="8"/>
  <c r="AB83" i="8"/>
  <c r="AA83" i="8"/>
  <c r="Z83" i="8"/>
  <c r="Y83" i="8"/>
  <c r="AS82" i="8"/>
  <c r="AR82" i="8"/>
  <c r="AQ82" i="8"/>
  <c r="AP82" i="8"/>
  <c r="AO82" i="8"/>
  <c r="AN82" i="8"/>
  <c r="AM82" i="8"/>
  <c r="AL82" i="8"/>
  <c r="AK82" i="8"/>
  <c r="AJ82" i="8"/>
  <c r="AH82" i="8"/>
  <c r="AG82" i="8"/>
  <c r="AF82" i="8"/>
  <c r="AE82" i="8"/>
  <c r="AD82" i="8"/>
  <c r="AC82" i="8"/>
  <c r="AB82" i="8"/>
  <c r="AA82" i="8"/>
  <c r="Z82" i="8"/>
  <c r="Y82" i="8"/>
  <c r="AS76" i="8"/>
  <c r="AR76" i="8"/>
  <c r="AQ76" i="8"/>
  <c r="AP76" i="8"/>
  <c r="AO76" i="8"/>
  <c r="AN76" i="8"/>
  <c r="AM76" i="8"/>
  <c r="AL76" i="8"/>
  <c r="AK76" i="8"/>
  <c r="AJ76" i="8"/>
  <c r="AH76" i="8"/>
  <c r="AG76" i="8"/>
  <c r="AF76" i="8"/>
  <c r="AE76" i="8"/>
  <c r="AD76" i="8"/>
  <c r="AC76" i="8"/>
  <c r="AB76" i="8"/>
  <c r="AA76" i="8"/>
  <c r="Z76" i="8"/>
  <c r="Y76" i="8"/>
  <c r="AS75" i="8"/>
  <c r="AR75" i="8"/>
  <c r="AQ75" i="8"/>
  <c r="AP75" i="8"/>
  <c r="AO75" i="8"/>
  <c r="AN75" i="8"/>
  <c r="AM75" i="8"/>
  <c r="AL75" i="8"/>
  <c r="AK75" i="8"/>
  <c r="AJ75" i="8"/>
  <c r="AH75" i="8"/>
  <c r="AG75" i="8"/>
  <c r="AF75" i="8"/>
  <c r="AE75" i="8"/>
  <c r="AD75" i="8"/>
  <c r="AC75" i="8"/>
  <c r="AB75" i="8"/>
  <c r="AA75" i="8"/>
  <c r="Z75" i="8"/>
  <c r="Y75" i="8"/>
  <c r="AS74" i="8"/>
  <c r="AR74" i="8"/>
  <c r="AQ74" i="8"/>
  <c r="AP74" i="8"/>
  <c r="AO74" i="8"/>
  <c r="AN74" i="8"/>
  <c r="AM74" i="8"/>
  <c r="AL74" i="8"/>
  <c r="AK74" i="8"/>
  <c r="AJ74" i="8"/>
  <c r="AH74" i="8"/>
  <c r="AG74" i="8"/>
  <c r="AF74" i="8"/>
  <c r="AE74" i="8"/>
  <c r="AD74" i="8"/>
  <c r="AC74" i="8"/>
  <c r="AB74" i="8"/>
  <c r="AA74" i="8"/>
  <c r="Z74" i="8"/>
  <c r="Y74" i="8"/>
  <c r="AS73" i="8"/>
  <c r="AR73" i="8"/>
  <c r="AQ73" i="8"/>
  <c r="AP73" i="8"/>
  <c r="AO73" i="8"/>
  <c r="AN73" i="8"/>
  <c r="AM73" i="8"/>
  <c r="AL73" i="8"/>
  <c r="AK73" i="8"/>
  <c r="AJ73" i="8"/>
  <c r="AH73" i="8"/>
  <c r="AG73" i="8"/>
  <c r="AF73" i="8"/>
  <c r="AE73" i="8"/>
  <c r="AD73" i="8"/>
  <c r="AC73" i="8"/>
  <c r="AB73" i="8"/>
  <c r="AA73" i="8"/>
  <c r="Z73" i="8"/>
  <c r="Y73" i="8"/>
  <c r="AS72" i="8"/>
  <c r="AR72" i="8"/>
  <c r="AQ72" i="8"/>
  <c r="AP72" i="8"/>
  <c r="AO72" i="8"/>
  <c r="AN72" i="8"/>
  <c r="AM72" i="8"/>
  <c r="AL72" i="8"/>
  <c r="AK72" i="8"/>
  <c r="AJ72" i="8"/>
  <c r="AH72" i="8"/>
  <c r="AG72" i="8"/>
  <c r="AF72" i="8"/>
  <c r="AE72" i="8"/>
  <c r="AD72" i="8"/>
  <c r="AC72" i="8"/>
  <c r="AB72" i="8"/>
  <c r="AA72" i="8"/>
  <c r="Z72" i="8"/>
  <c r="Y72" i="8"/>
  <c r="AS71" i="8"/>
  <c r="AR71" i="8"/>
  <c r="AQ71" i="8"/>
  <c r="AP71" i="8"/>
  <c r="AO71" i="8"/>
  <c r="AN71" i="8"/>
  <c r="AM71" i="8"/>
  <c r="AL71" i="8"/>
  <c r="AK71" i="8"/>
  <c r="AJ71" i="8"/>
  <c r="AH71" i="8"/>
  <c r="AG71" i="8"/>
  <c r="AF71" i="8"/>
  <c r="AE71" i="8"/>
  <c r="AD71" i="8"/>
  <c r="AC71" i="8"/>
  <c r="AB71" i="8"/>
  <c r="AA71" i="8"/>
  <c r="Z71" i="8"/>
  <c r="Y71" i="8"/>
  <c r="AS70" i="8"/>
  <c r="AR70" i="8"/>
  <c r="AQ70" i="8"/>
  <c r="AP70" i="8"/>
  <c r="AO70" i="8"/>
  <c r="AN70" i="8"/>
  <c r="AM70" i="8"/>
  <c r="AL70" i="8"/>
  <c r="AK70" i="8"/>
  <c r="AJ70" i="8"/>
  <c r="AH70" i="8"/>
  <c r="AG70" i="8"/>
  <c r="AF70" i="8"/>
  <c r="AE70" i="8"/>
  <c r="AD70" i="8"/>
  <c r="AC70" i="8"/>
  <c r="AB70" i="8"/>
  <c r="AA70" i="8"/>
  <c r="Z70" i="8"/>
  <c r="Y70" i="8"/>
  <c r="AS69" i="8"/>
  <c r="AR69" i="8"/>
  <c r="AQ69" i="8"/>
  <c r="AP69" i="8"/>
  <c r="AO69" i="8"/>
  <c r="AN69" i="8"/>
  <c r="AM69" i="8"/>
  <c r="AL69" i="8"/>
  <c r="AK69" i="8"/>
  <c r="AJ69" i="8"/>
  <c r="AH69" i="8"/>
  <c r="AG69" i="8"/>
  <c r="AF69" i="8"/>
  <c r="AE69" i="8"/>
  <c r="AD69" i="8"/>
  <c r="AC69" i="8"/>
  <c r="AB69" i="8"/>
  <c r="AA69" i="8"/>
  <c r="Z69" i="8"/>
  <c r="Y69" i="8"/>
  <c r="AS63" i="8"/>
  <c r="AR63" i="8"/>
  <c r="AQ63" i="8"/>
  <c r="AP63" i="8"/>
  <c r="AO63" i="8"/>
  <c r="AN63" i="8"/>
  <c r="AM63" i="8"/>
  <c r="AL63" i="8"/>
  <c r="AK63" i="8"/>
  <c r="AJ63" i="8"/>
  <c r="AH63" i="8"/>
  <c r="AG63" i="8"/>
  <c r="AF63" i="8"/>
  <c r="AE63" i="8"/>
  <c r="AD63" i="8"/>
  <c r="AC63" i="8"/>
  <c r="AB63" i="8"/>
  <c r="AA63" i="8"/>
  <c r="Z63" i="8"/>
  <c r="Y63" i="8"/>
  <c r="AS62" i="8"/>
  <c r="AR62" i="8"/>
  <c r="AQ62" i="8"/>
  <c r="AP62" i="8"/>
  <c r="AO62" i="8"/>
  <c r="AN62" i="8"/>
  <c r="AM62" i="8"/>
  <c r="AL62" i="8"/>
  <c r="AK62" i="8"/>
  <c r="AJ62" i="8"/>
  <c r="AH62" i="8"/>
  <c r="AG62" i="8"/>
  <c r="AF62" i="8"/>
  <c r="AE62" i="8"/>
  <c r="AD62" i="8"/>
  <c r="AC62" i="8"/>
  <c r="AB62" i="8"/>
  <c r="AA62" i="8"/>
  <c r="Z62" i="8"/>
  <c r="Y62" i="8"/>
  <c r="AS61" i="8"/>
  <c r="AR61" i="8"/>
  <c r="AQ61" i="8"/>
  <c r="AP61" i="8"/>
  <c r="AO61" i="8"/>
  <c r="AN61" i="8"/>
  <c r="AM61" i="8"/>
  <c r="AL61" i="8"/>
  <c r="AK61" i="8"/>
  <c r="AJ61" i="8"/>
  <c r="AH61" i="8"/>
  <c r="AG61" i="8"/>
  <c r="AF61" i="8"/>
  <c r="AE61" i="8"/>
  <c r="AD61" i="8"/>
  <c r="AC61" i="8"/>
  <c r="AB61" i="8"/>
  <c r="AA61" i="8"/>
  <c r="Z61" i="8"/>
  <c r="Y61" i="8"/>
  <c r="AS60" i="8"/>
  <c r="AR60" i="8"/>
  <c r="AQ60" i="8"/>
  <c r="AP60" i="8"/>
  <c r="AO60" i="8"/>
  <c r="AN60" i="8"/>
  <c r="AM60" i="8"/>
  <c r="AL60" i="8"/>
  <c r="AK60" i="8"/>
  <c r="AJ60" i="8"/>
  <c r="AH60" i="8"/>
  <c r="AG60" i="8"/>
  <c r="AF60" i="8"/>
  <c r="AE60" i="8"/>
  <c r="AD60" i="8"/>
  <c r="AC60" i="8"/>
  <c r="AB60" i="8"/>
  <c r="AA60" i="8"/>
  <c r="Z60" i="8"/>
  <c r="Y60" i="8"/>
  <c r="AS59" i="8"/>
  <c r="AR59" i="8"/>
  <c r="AQ59" i="8"/>
  <c r="AP59" i="8"/>
  <c r="AO59" i="8"/>
  <c r="AN59" i="8"/>
  <c r="AM59" i="8"/>
  <c r="AL59" i="8"/>
  <c r="AK59" i="8"/>
  <c r="AJ59" i="8"/>
  <c r="AH59" i="8"/>
  <c r="AG59" i="8"/>
  <c r="AF59" i="8"/>
  <c r="AE59" i="8"/>
  <c r="AD59" i="8"/>
  <c r="AC59" i="8"/>
  <c r="AB59" i="8"/>
  <c r="AA59" i="8"/>
  <c r="Z59" i="8"/>
  <c r="Y59" i="8"/>
  <c r="AS58" i="8"/>
  <c r="AR58" i="8"/>
  <c r="AQ58" i="8"/>
  <c r="AP58" i="8"/>
  <c r="AO58" i="8"/>
  <c r="AN58" i="8"/>
  <c r="AM58" i="8"/>
  <c r="AL58" i="8"/>
  <c r="AK58" i="8"/>
  <c r="AJ58" i="8"/>
  <c r="AH58" i="8"/>
  <c r="AG58" i="8"/>
  <c r="AF58" i="8"/>
  <c r="AE58" i="8"/>
  <c r="AD58" i="8"/>
  <c r="AC58" i="8"/>
  <c r="AB58" i="8"/>
  <c r="AA58" i="8"/>
  <c r="Z58" i="8"/>
  <c r="Y58" i="8"/>
  <c r="AS57" i="8"/>
  <c r="AR57" i="8"/>
  <c r="AQ57" i="8"/>
  <c r="AP57" i="8"/>
  <c r="AO57" i="8"/>
  <c r="AN57" i="8"/>
  <c r="AM57" i="8"/>
  <c r="AL57" i="8"/>
  <c r="AK57" i="8"/>
  <c r="AJ57" i="8"/>
  <c r="AH57" i="8"/>
  <c r="AG57" i="8"/>
  <c r="AF57" i="8"/>
  <c r="AE57" i="8"/>
  <c r="AD57" i="8"/>
  <c r="AC57" i="8"/>
  <c r="AB57" i="8"/>
  <c r="AA57" i="8"/>
  <c r="Z57" i="8"/>
  <c r="Y57" i="8"/>
  <c r="AS56" i="8"/>
  <c r="AR56" i="8"/>
  <c r="AQ56" i="8"/>
  <c r="AP56" i="8"/>
  <c r="AO56" i="8"/>
  <c r="AN56" i="8"/>
  <c r="AM56" i="8"/>
  <c r="AL56" i="8"/>
  <c r="AK56" i="8"/>
  <c r="AJ56" i="8"/>
  <c r="AH56" i="8"/>
  <c r="AG56" i="8"/>
  <c r="AF56" i="8"/>
  <c r="AE56" i="8"/>
  <c r="AD56" i="8"/>
  <c r="AC56" i="8"/>
  <c r="AB56" i="8"/>
  <c r="AA56" i="8"/>
  <c r="Z56" i="8"/>
  <c r="Y56" i="8"/>
  <c r="AS50" i="8"/>
  <c r="AR50" i="8"/>
  <c r="AQ50" i="8"/>
  <c r="AP50" i="8"/>
  <c r="AO50" i="8"/>
  <c r="AN50" i="8"/>
  <c r="AM50" i="8"/>
  <c r="AL50" i="8"/>
  <c r="AK50" i="8"/>
  <c r="AJ50" i="8"/>
  <c r="AH50" i="8"/>
  <c r="AG50" i="8"/>
  <c r="AF50" i="8"/>
  <c r="AE50" i="8"/>
  <c r="AD50" i="8"/>
  <c r="AC50" i="8"/>
  <c r="AB50" i="8"/>
  <c r="AA50" i="8"/>
  <c r="Z50" i="8"/>
  <c r="Y50" i="8"/>
  <c r="AS49" i="8"/>
  <c r="AR49" i="8"/>
  <c r="AQ49" i="8"/>
  <c r="AP49" i="8"/>
  <c r="AO49" i="8"/>
  <c r="AN49" i="8"/>
  <c r="AM49" i="8"/>
  <c r="AL49" i="8"/>
  <c r="AK49" i="8"/>
  <c r="AJ49" i="8"/>
  <c r="AH49" i="8"/>
  <c r="AG49" i="8"/>
  <c r="AF49" i="8"/>
  <c r="AE49" i="8"/>
  <c r="AD49" i="8"/>
  <c r="AC49" i="8"/>
  <c r="AB49" i="8"/>
  <c r="AA49" i="8"/>
  <c r="Z49" i="8"/>
  <c r="Y49" i="8"/>
  <c r="AS48" i="8"/>
  <c r="AR48" i="8"/>
  <c r="AQ48" i="8"/>
  <c r="AP48" i="8"/>
  <c r="AO48" i="8"/>
  <c r="AN48" i="8"/>
  <c r="AM48" i="8"/>
  <c r="AL48" i="8"/>
  <c r="AK48" i="8"/>
  <c r="AJ48" i="8"/>
  <c r="AH48" i="8"/>
  <c r="AG48" i="8"/>
  <c r="AF48" i="8"/>
  <c r="AE48" i="8"/>
  <c r="AD48" i="8"/>
  <c r="AC48" i="8"/>
  <c r="AB48" i="8"/>
  <c r="AA48" i="8"/>
  <c r="Z48" i="8"/>
  <c r="Y48" i="8"/>
  <c r="AS47" i="8"/>
  <c r="AR47" i="8"/>
  <c r="AQ47" i="8"/>
  <c r="AP47" i="8"/>
  <c r="AO47" i="8"/>
  <c r="AN47" i="8"/>
  <c r="AM47" i="8"/>
  <c r="AL47" i="8"/>
  <c r="AK47" i="8"/>
  <c r="AJ47" i="8"/>
  <c r="AH47" i="8"/>
  <c r="AG47" i="8"/>
  <c r="AF47" i="8"/>
  <c r="AE47" i="8"/>
  <c r="AD47" i="8"/>
  <c r="AC47" i="8"/>
  <c r="AB47" i="8"/>
  <c r="AA47" i="8"/>
  <c r="Z47" i="8"/>
  <c r="Y47" i="8"/>
  <c r="AS46" i="8"/>
  <c r="AR46" i="8"/>
  <c r="AQ46" i="8"/>
  <c r="AP46" i="8"/>
  <c r="AO46" i="8"/>
  <c r="AN46" i="8"/>
  <c r="AM46" i="8"/>
  <c r="AL46" i="8"/>
  <c r="AK46" i="8"/>
  <c r="AJ46" i="8"/>
  <c r="AH46" i="8"/>
  <c r="AG46" i="8"/>
  <c r="AF46" i="8"/>
  <c r="AE46" i="8"/>
  <c r="AD46" i="8"/>
  <c r="AC46" i="8"/>
  <c r="AB46" i="8"/>
  <c r="AA46" i="8"/>
  <c r="Z46" i="8"/>
  <c r="Y46" i="8"/>
  <c r="AS45" i="8"/>
  <c r="AR45" i="8"/>
  <c r="AQ45" i="8"/>
  <c r="AP45" i="8"/>
  <c r="AO45" i="8"/>
  <c r="AN45" i="8"/>
  <c r="AM45" i="8"/>
  <c r="AL45" i="8"/>
  <c r="AK45" i="8"/>
  <c r="AJ45" i="8"/>
  <c r="AH45" i="8"/>
  <c r="AG45" i="8"/>
  <c r="AF45" i="8"/>
  <c r="AE45" i="8"/>
  <c r="AD45" i="8"/>
  <c r="AC45" i="8"/>
  <c r="AB45" i="8"/>
  <c r="AA45" i="8"/>
  <c r="Z45" i="8"/>
  <c r="Y45" i="8"/>
  <c r="AS44" i="8"/>
  <c r="AR44" i="8"/>
  <c r="AQ44" i="8"/>
  <c r="AP44" i="8"/>
  <c r="AO44" i="8"/>
  <c r="AN44" i="8"/>
  <c r="AM44" i="8"/>
  <c r="AL44" i="8"/>
  <c r="AK44" i="8"/>
  <c r="AJ44" i="8"/>
  <c r="AH44" i="8"/>
  <c r="AG44" i="8"/>
  <c r="AF44" i="8"/>
  <c r="AE44" i="8"/>
  <c r="AD44" i="8"/>
  <c r="AC44" i="8"/>
  <c r="AB44" i="8"/>
  <c r="AA44" i="8"/>
  <c r="Z44" i="8"/>
  <c r="Y44" i="8"/>
  <c r="AS43" i="8"/>
  <c r="AR43" i="8"/>
  <c r="AQ43" i="8"/>
  <c r="AP43" i="8"/>
  <c r="AO43" i="8"/>
  <c r="AN43" i="8"/>
  <c r="AM43" i="8"/>
  <c r="AL43" i="8"/>
  <c r="AK43" i="8"/>
  <c r="AJ43" i="8"/>
  <c r="AH43" i="8"/>
  <c r="AG43" i="8"/>
  <c r="AF43" i="8"/>
  <c r="AE43" i="8"/>
  <c r="AD43" i="8"/>
  <c r="AC43" i="8"/>
  <c r="AB43" i="8"/>
  <c r="AA43" i="8"/>
  <c r="Z43" i="8"/>
  <c r="Y43" i="8"/>
  <c r="AS37" i="8"/>
  <c r="AR37" i="8"/>
  <c r="AQ37" i="8"/>
  <c r="AP37" i="8"/>
  <c r="AO37" i="8"/>
  <c r="AN37" i="8"/>
  <c r="AM37" i="8"/>
  <c r="AL37" i="8"/>
  <c r="AK37" i="8"/>
  <c r="AJ37" i="8"/>
  <c r="AH37" i="8"/>
  <c r="AG37" i="8"/>
  <c r="AF37" i="8"/>
  <c r="AE37" i="8"/>
  <c r="AD37" i="8"/>
  <c r="AC37" i="8"/>
  <c r="AB37" i="8"/>
  <c r="AA37" i="8"/>
  <c r="Z37" i="8"/>
  <c r="Y37" i="8"/>
  <c r="AS36" i="8"/>
  <c r="AR36" i="8"/>
  <c r="AQ36" i="8"/>
  <c r="AP36" i="8"/>
  <c r="AO36" i="8"/>
  <c r="AN36" i="8"/>
  <c r="AM36" i="8"/>
  <c r="AL36" i="8"/>
  <c r="AK36" i="8"/>
  <c r="AJ36" i="8"/>
  <c r="AH36" i="8"/>
  <c r="AG36" i="8"/>
  <c r="AF36" i="8"/>
  <c r="AE36" i="8"/>
  <c r="AD36" i="8"/>
  <c r="AC36" i="8"/>
  <c r="AB36" i="8"/>
  <c r="AA36" i="8"/>
  <c r="Z36" i="8"/>
  <c r="Y36" i="8"/>
  <c r="AS35" i="8"/>
  <c r="AR35" i="8"/>
  <c r="AQ35" i="8"/>
  <c r="AP35" i="8"/>
  <c r="AO35" i="8"/>
  <c r="AN35" i="8"/>
  <c r="AM35" i="8"/>
  <c r="AL35" i="8"/>
  <c r="AK35" i="8"/>
  <c r="AJ35" i="8"/>
  <c r="AH35" i="8"/>
  <c r="AG35" i="8"/>
  <c r="AF35" i="8"/>
  <c r="AE35" i="8"/>
  <c r="AD35" i="8"/>
  <c r="AC35" i="8"/>
  <c r="AB35" i="8"/>
  <c r="AA35" i="8"/>
  <c r="Z35" i="8"/>
  <c r="Y35" i="8"/>
  <c r="AS34" i="8"/>
  <c r="AR34" i="8"/>
  <c r="AQ34" i="8"/>
  <c r="AP34" i="8"/>
  <c r="AO34" i="8"/>
  <c r="AN34" i="8"/>
  <c r="AM34" i="8"/>
  <c r="AL34" i="8"/>
  <c r="AK34" i="8"/>
  <c r="AJ34" i="8"/>
  <c r="AH34" i="8"/>
  <c r="AG34" i="8"/>
  <c r="AF34" i="8"/>
  <c r="AE34" i="8"/>
  <c r="AD34" i="8"/>
  <c r="AC34" i="8"/>
  <c r="AB34" i="8"/>
  <c r="AA34" i="8"/>
  <c r="Z34" i="8"/>
  <c r="Y34" i="8"/>
  <c r="AS33" i="8"/>
  <c r="AR33" i="8"/>
  <c r="AQ33" i="8"/>
  <c r="AP33" i="8"/>
  <c r="AO33" i="8"/>
  <c r="AN33" i="8"/>
  <c r="AM33" i="8"/>
  <c r="AL33" i="8"/>
  <c r="AK33" i="8"/>
  <c r="AJ33" i="8"/>
  <c r="AH33" i="8"/>
  <c r="AG33" i="8"/>
  <c r="AF33" i="8"/>
  <c r="AE33" i="8"/>
  <c r="AD33" i="8"/>
  <c r="AC33" i="8"/>
  <c r="AB33" i="8"/>
  <c r="AA33" i="8"/>
  <c r="Z33" i="8"/>
  <c r="Y33" i="8"/>
  <c r="AS32" i="8"/>
  <c r="AR32" i="8"/>
  <c r="AQ32" i="8"/>
  <c r="AP32" i="8"/>
  <c r="AO32" i="8"/>
  <c r="AN32" i="8"/>
  <c r="AM32" i="8"/>
  <c r="AL32" i="8"/>
  <c r="AK32" i="8"/>
  <c r="AJ32" i="8"/>
  <c r="AH32" i="8"/>
  <c r="AG32" i="8"/>
  <c r="AF32" i="8"/>
  <c r="AE32" i="8"/>
  <c r="AD32" i="8"/>
  <c r="AC32" i="8"/>
  <c r="AB32" i="8"/>
  <c r="AA32" i="8"/>
  <c r="Z32" i="8"/>
  <c r="Y32" i="8"/>
  <c r="AS31" i="8"/>
  <c r="AR31" i="8"/>
  <c r="AQ31" i="8"/>
  <c r="AP31" i="8"/>
  <c r="AO31" i="8"/>
  <c r="AN31" i="8"/>
  <c r="AM31" i="8"/>
  <c r="AL31" i="8"/>
  <c r="AK31" i="8"/>
  <c r="AJ31" i="8"/>
  <c r="AH31" i="8"/>
  <c r="AG31" i="8"/>
  <c r="AF31" i="8"/>
  <c r="AE31" i="8"/>
  <c r="AD31" i="8"/>
  <c r="AC31" i="8"/>
  <c r="AB31" i="8"/>
  <c r="AA31" i="8"/>
  <c r="Z31" i="8"/>
  <c r="Y31" i="8"/>
  <c r="AS30" i="8"/>
  <c r="AR30" i="8"/>
  <c r="AQ30" i="8"/>
  <c r="AP30" i="8"/>
  <c r="AO30" i="8"/>
  <c r="AN30" i="8"/>
  <c r="AM30" i="8"/>
  <c r="AL30" i="8"/>
  <c r="AK30" i="8"/>
  <c r="AJ30" i="8"/>
  <c r="AH30" i="8"/>
  <c r="AG30" i="8"/>
  <c r="AF30" i="8"/>
  <c r="AE30" i="8"/>
  <c r="AD30" i="8"/>
  <c r="AC30" i="8"/>
  <c r="AB30" i="8"/>
  <c r="AA30" i="8"/>
  <c r="Z30" i="8"/>
  <c r="Y30" i="8"/>
  <c r="AS24" i="8"/>
  <c r="AR24" i="8"/>
  <c r="AQ24" i="8"/>
  <c r="AP24" i="8"/>
  <c r="AO24" i="8"/>
  <c r="AN24" i="8"/>
  <c r="AM24" i="8"/>
  <c r="AL24" i="8"/>
  <c r="AK24" i="8"/>
  <c r="AJ24" i="8"/>
  <c r="AH24" i="8"/>
  <c r="AG24" i="8"/>
  <c r="AF24" i="8"/>
  <c r="AE24" i="8"/>
  <c r="AD24" i="8"/>
  <c r="AC24" i="8"/>
  <c r="AB24" i="8"/>
  <c r="AA24" i="8"/>
  <c r="Z24" i="8"/>
  <c r="Y24" i="8"/>
  <c r="AS23" i="8"/>
  <c r="AR23" i="8"/>
  <c r="AQ23" i="8"/>
  <c r="AP23" i="8"/>
  <c r="AO23" i="8"/>
  <c r="AN23" i="8"/>
  <c r="AM23" i="8"/>
  <c r="AL23" i="8"/>
  <c r="AK23" i="8"/>
  <c r="AJ23" i="8"/>
  <c r="AH23" i="8"/>
  <c r="AG23" i="8"/>
  <c r="AF23" i="8"/>
  <c r="AE23" i="8"/>
  <c r="AD23" i="8"/>
  <c r="AC23" i="8"/>
  <c r="AB23" i="8"/>
  <c r="AA23" i="8"/>
  <c r="Z23" i="8"/>
  <c r="Y23" i="8"/>
  <c r="AS22" i="8"/>
  <c r="AR22" i="8"/>
  <c r="AQ22" i="8"/>
  <c r="AP22" i="8"/>
  <c r="AO22" i="8"/>
  <c r="AN22" i="8"/>
  <c r="AM22" i="8"/>
  <c r="AL22" i="8"/>
  <c r="AK22" i="8"/>
  <c r="AJ22" i="8"/>
  <c r="AH22" i="8"/>
  <c r="AG22" i="8"/>
  <c r="AF22" i="8"/>
  <c r="AE22" i="8"/>
  <c r="AD22" i="8"/>
  <c r="AC22" i="8"/>
  <c r="AB22" i="8"/>
  <c r="AA22" i="8"/>
  <c r="Z22" i="8"/>
  <c r="Y22" i="8"/>
  <c r="AS21" i="8"/>
  <c r="AR21" i="8"/>
  <c r="AQ21" i="8"/>
  <c r="AP21" i="8"/>
  <c r="AO21" i="8"/>
  <c r="AN21" i="8"/>
  <c r="AM21" i="8"/>
  <c r="AL21" i="8"/>
  <c r="AK21" i="8"/>
  <c r="AJ21" i="8"/>
  <c r="AH21" i="8"/>
  <c r="AG21" i="8"/>
  <c r="AF21" i="8"/>
  <c r="AE21" i="8"/>
  <c r="AD21" i="8"/>
  <c r="AC21" i="8"/>
  <c r="AB21" i="8"/>
  <c r="AA21" i="8"/>
  <c r="Z21" i="8"/>
  <c r="Y21" i="8"/>
  <c r="AS20" i="8"/>
  <c r="AR20" i="8"/>
  <c r="AQ20" i="8"/>
  <c r="AP20" i="8"/>
  <c r="AO20" i="8"/>
  <c r="AN20" i="8"/>
  <c r="AM20" i="8"/>
  <c r="AL20" i="8"/>
  <c r="AK20" i="8"/>
  <c r="AJ20" i="8"/>
  <c r="AH20" i="8"/>
  <c r="AG20" i="8"/>
  <c r="AF20" i="8"/>
  <c r="AE20" i="8"/>
  <c r="AD20" i="8"/>
  <c r="AC20" i="8"/>
  <c r="AB20" i="8"/>
  <c r="AA20" i="8"/>
  <c r="Z20" i="8"/>
  <c r="Y20" i="8"/>
  <c r="AS19" i="8"/>
  <c r="AR19" i="8"/>
  <c r="AQ19" i="8"/>
  <c r="AP19" i="8"/>
  <c r="AO19" i="8"/>
  <c r="AN19" i="8"/>
  <c r="AM19" i="8"/>
  <c r="AL19" i="8"/>
  <c r="AK19" i="8"/>
  <c r="AJ19" i="8"/>
  <c r="AH19" i="8"/>
  <c r="AG19" i="8"/>
  <c r="AF19" i="8"/>
  <c r="AE19" i="8"/>
  <c r="AD19" i="8"/>
  <c r="AC19" i="8"/>
  <c r="AB19" i="8"/>
  <c r="AA19" i="8"/>
  <c r="Z19" i="8"/>
  <c r="Y19" i="8"/>
  <c r="AS18" i="8"/>
  <c r="AR18" i="8"/>
  <c r="AQ18" i="8"/>
  <c r="AP18" i="8"/>
  <c r="AO18" i="8"/>
  <c r="AN18" i="8"/>
  <c r="AM18" i="8"/>
  <c r="AL18" i="8"/>
  <c r="AK18" i="8"/>
  <c r="AJ18" i="8"/>
  <c r="AH18" i="8"/>
  <c r="AG18" i="8"/>
  <c r="AF18" i="8"/>
  <c r="AE18" i="8"/>
  <c r="AD18" i="8"/>
  <c r="AC18" i="8"/>
  <c r="AB18" i="8"/>
  <c r="AA18" i="8"/>
  <c r="Z18" i="8"/>
  <c r="Y18" i="8"/>
  <c r="AS17" i="8"/>
  <c r="AR17" i="8"/>
  <c r="AQ17" i="8"/>
  <c r="AP17" i="8"/>
  <c r="AO17" i="8"/>
  <c r="AN17" i="8"/>
  <c r="AM17" i="8"/>
  <c r="AL17" i="8"/>
  <c r="AK17" i="8"/>
  <c r="AJ17" i="8"/>
  <c r="AH17" i="8"/>
  <c r="AG17" i="8"/>
  <c r="AF17" i="8"/>
  <c r="AE17" i="8"/>
  <c r="AD17" i="8"/>
  <c r="AC17" i="8"/>
  <c r="AB17" i="8"/>
  <c r="AA17" i="8"/>
  <c r="Z17" i="8"/>
  <c r="Y17" i="8"/>
  <c r="AS11" i="8"/>
  <c r="AR11" i="8"/>
  <c r="AQ11" i="8"/>
  <c r="AP11" i="8"/>
  <c r="AO11" i="8"/>
  <c r="AN11" i="8"/>
  <c r="AM11" i="8"/>
  <c r="AL11" i="8"/>
  <c r="AK11" i="8"/>
  <c r="AJ11" i="8"/>
  <c r="AS10" i="8"/>
  <c r="AR10" i="8"/>
  <c r="AQ10" i="8"/>
  <c r="AP10" i="8"/>
  <c r="AO10" i="8"/>
  <c r="AN10" i="8"/>
  <c r="AM10" i="8"/>
  <c r="AL10" i="8"/>
  <c r="AK10" i="8"/>
  <c r="AJ10" i="8"/>
  <c r="AS9" i="8"/>
  <c r="AR9" i="8"/>
  <c r="AQ9" i="8"/>
  <c r="AP9" i="8"/>
  <c r="AO9" i="8"/>
  <c r="AN9" i="8"/>
  <c r="AM9" i="8"/>
  <c r="AL9" i="8"/>
  <c r="AK9" i="8"/>
  <c r="AJ9" i="8"/>
  <c r="AS8" i="8"/>
  <c r="AR8" i="8"/>
  <c r="AQ8" i="8"/>
  <c r="AP8" i="8"/>
  <c r="AO8" i="8"/>
  <c r="AN8" i="8"/>
  <c r="AM8" i="8"/>
  <c r="AL8" i="8"/>
  <c r="AK8" i="8"/>
  <c r="AJ8" i="8"/>
  <c r="AS7" i="8"/>
  <c r="AR7" i="8"/>
  <c r="AQ7" i="8"/>
  <c r="AP7" i="8"/>
  <c r="AO7" i="8"/>
  <c r="AN7" i="8"/>
  <c r="AM7" i="8"/>
  <c r="AL7" i="8"/>
  <c r="AK7" i="8"/>
  <c r="AJ7" i="8"/>
  <c r="AS6" i="8"/>
  <c r="AR6" i="8"/>
  <c r="AQ6" i="8"/>
  <c r="AP6" i="8"/>
  <c r="AO6" i="8"/>
  <c r="AN6" i="8"/>
  <c r="AM6" i="8"/>
  <c r="AL6" i="8"/>
  <c r="AK6" i="8"/>
  <c r="AJ6" i="8"/>
  <c r="AS5" i="8"/>
  <c r="AR5" i="8"/>
  <c r="AQ5" i="8"/>
  <c r="AP5" i="8"/>
  <c r="AO5" i="8"/>
  <c r="AN5" i="8"/>
  <c r="AM5" i="8"/>
  <c r="AL5" i="8"/>
  <c r="AK5" i="8"/>
  <c r="AJ5" i="8"/>
  <c r="AS4" i="8"/>
  <c r="AR4" i="8"/>
  <c r="AQ4" i="8"/>
  <c r="AP4" i="8"/>
  <c r="AP12" i="8" s="1"/>
  <c r="AO4" i="8"/>
  <c r="AO12" i="8" s="1"/>
  <c r="AN4" i="8"/>
  <c r="AN12" i="8" s="1"/>
  <c r="AM4" i="8"/>
  <c r="AL4" i="8"/>
  <c r="AK4" i="8"/>
  <c r="AH11" i="8"/>
  <c r="AG11" i="8"/>
  <c r="AF11" i="8"/>
  <c r="AE11" i="8"/>
  <c r="AD11" i="8"/>
  <c r="AC11" i="8"/>
  <c r="AB11" i="8"/>
  <c r="AA11" i="8"/>
  <c r="Z11" i="8"/>
  <c r="Y11" i="8"/>
  <c r="AH10" i="8"/>
  <c r="AG10" i="8"/>
  <c r="AF10" i="8"/>
  <c r="AE10" i="8"/>
  <c r="AD10" i="8"/>
  <c r="AC10" i="8"/>
  <c r="AB10" i="8"/>
  <c r="AA10" i="8"/>
  <c r="Z10" i="8"/>
  <c r="Y10" i="8"/>
  <c r="AH9" i="8"/>
  <c r="AG9" i="8"/>
  <c r="AF9" i="8"/>
  <c r="AE9" i="8"/>
  <c r="AD9" i="8"/>
  <c r="AC9" i="8"/>
  <c r="AB9" i="8"/>
  <c r="AA9" i="8"/>
  <c r="Z9" i="8"/>
  <c r="Y9" i="8"/>
  <c r="AH8" i="8"/>
  <c r="AG8" i="8"/>
  <c r="AF8" i="8"/>
  <c r="AE8" i="8"/>
  <c r="AD8" i="8"/>
  <c r="AC8" i="8"/>
  <c r="AB8" i="8"/>
  <c r="AA8" i="8"/>
  <c r="Z8" i="8"/>
  <c r="Y8" i="8"/>
  <c r="AH7" i="8"/>
  <c r="AG7" i="8"/>
  <c r="AF7" i="8"/>
  <c r="AE7" i="8"/>
  <c r="AD7" i="8"/>
  <c r="AC7" i="8"/>
  <c r="AB7" i="8"/>
  <c r="AA7" i="8"/>
  <c r="Z7" i="8"/>
  <c r="Y7" i="8"/>
  <c r="AH6" i="8"/>
  <c r="AG6" i="8"/>
  <c r="AF6" i="8"/>
  <c r="AE6" i="8"/>
  <c r="AD6" i="8"/>
  <c r="AC6" i="8"/>
  <c r="AB6" i="8"/>
  <c r="AA6" i="8"/>
  <c r="Z6" i="8"/>
  <c r="Y6" i="8"/>
  <c r="AH5" i="8"/>
  <c r="AG5" i="8"/>
  <c r="AF5" i="8"/>
  <c r="AE5" i="8"/>
  <c r="AD5" i="8"/>
  <c r="AC5" i="8"/>
  <c r="AB5" i="8"/>
  <c r="AA5" i="8"/>
  <c r="Z5" i="8"/>
  <c r="Y5" i="8"/>
  <c r="AH4" i="8"/>
  <c r="AG4" i="8"/>
  <c r="AF4" i="8"/>
  <c r="AE4" i="8"/>
  <c r="AE12" i="8" s="1"/>
  <c r="AD4" i="8"/>
  <c r="AD12" i="8" s="1"/>
  <c r="AC4" i="8"/>
  <c r="AB4" i="8"/>
  <c r="AA4" i="8"/>
  <c r="Z4" i="8"/>
  <c r="Z12" i="8" s="1"/>
  <c r="AJ4" i="8"/>
  <c r="AJ12" i="8" s="1"/>
  <c r="Y4" i="8"/>
  <c r="W12" i="6"/>
  <c r="W11" i="6"/>
  <c r="W10" i="6"/>
  <c r="W9" i="6"/>
  <c r="W8" i="6"/>
  <c r="W7" i="6"/>
  <c r="W6" i="6"/>
  <c r="W5" i="6"/>
  <c r="V12" i="6"/>
  <c r="U12" i="6"/>
  <c r="T12" i="6"/>
  <c r="S12" i="6"/>
  <c r="R12" i="6"/>
  <c r="Q12" i="6"/>
  <c r="P12" i="6"/>
  <c r="O12" i="6"/>
  <c r="N12" i="6"/>
  <c r="V11" i="6"/>
  <c r="U11" i="6"/>
  <c r="T11" i="6"/>
  <c r="S11" i="6"/>
  <c r="R11" i="6"/>
  <c r="Q11" i="6"/>
  <c r="P11" i="6"/>
  <c r="O11" i="6"/>
  <c r="N11" i="6"/>
  <c r="V10" i="6"/>
  <c r="U10" i="6"/>
  <c r="T10" i="6"/>
  <c r="S10" i="6"/>
  <c r="R10" i="6"/>
  <c r="Q10" i="6"/>
  <c r="P10" i="6"/>
  <c r="O10" i="6"/>
  <c r="N10" i="6"/>
  <c r="V9" i="6"/>
  <c r="U9" i="6"/>
  <c r="T9" i="6"/>
  <c r="S9" i="6"/>
  <c r="R9" i="6"/>
  <c r="Q9" i="6"/>
  <c r="P9" i="6"/>
  <c r="O9" i="6"/>
  <c r="N9" i="6"/>
  <c r="V8" i="6"/>
  <c r="U8" i="6"/>
  <c r="T8" i="6"/>
  <c r="S8" i="6"/>
  <c r="R8" i="6"/>
  <c r="Q8" i="6"/>
  <c r="P8" i="6"/>
  <c r="O8" i="6"/>
  <c r="N8" i="6"/>
  <c r="V7" i="6"/>
  <c r="U7" i="6"/>
  <c r="T7" i="6"/>
  <c r="S7" i="6"/>
  <c r="R7" i="6"/>
  <c r="Q7" i="6"/>
  <c r="P7" i="6"/>
  <c r="O7" i="6"/>
  <c r="N7" i="6"/>
  <c r="V6" i="6"/>
  <c r="U6" i="6"/>
  <c r="T6" i="6"/>
  <c r="S6" i="6"/>
  <c r="R6" i="6"/>
  <c r="Q6" i="6"/>
  <c r="P6" i="6"/>
  <c r="O6" i="6"/>
  <c r="N6" i="6"/>
  <c r="V5" i="6"/>
  <c r="U5" i="6"/>
  <c r="T5" i="6"/>
  <c r="S5" i="6"/>
  <c r="R5" i="6"/>
  <c r="Q5" i="6"/>
  <c r="P5" i="6"/>
  <c r="O5" i="6"/>
  <c r="N5" i="6"/>
  <c r="L12" i="6"/>
  <c r="K12" i="6"/>
  <c r="J12" i="6"/>
  <c r="I12" i="6"/>
  <c r="H12" i="6"/>
  <c r="G12" i="6"/>
  <c r="F12" i="6"/>
  <c r="E12" i="6"/>
  <c r="D12" i="6"/>
  <c r="L11" i="6"/>
  <c r="K11" i="6"/>
  <c r="J11" i="6"/>
  <c r="I11" i="6"/>
  <c r="H11" i="6"/>
  <c r="G11" i="6"/>
  <c r="F11" i="6"/>
  <c r="E11" i="6"/>
  <c r="D11" i="6"/>
  <c r="L10" i="6"/>
  <c r="K10" i="6"/>
  <c r="J10" i="6"/>
  <c r="I10" i="6"/>
  <c r="H10" i="6"/>
  <c r="G10" i="6"/>
  <c r="F10" i="6"/>
  <c r="E10" i="6"/>
  <c r="D10" i="6"/>
  <c r="L9" i="6"/>
  <c r="K9" i="6"/>
  <c r="J9" i="6"/>
  <c r="I9" i="6"/>
  <c r="H9" i="6"/>
  <c r="G9" i="6"/>
  <c r="F9" i="6"/>
  <c r="E9" i="6"/>
  <c r="D9" i="6"/>
  <c r="L8" i="6"/>
  <c r="K8" i="6"/>
  <c r="J8" i="6"/>
  <c r="I8" i="6"/>
  <c r="H8" i="6"/>
  <c r="G8" i="6"/>
  <c r="F8" i="6"/>
  <c r="E8" i="6"/>
  <c r="D8" i="6"/>
  <c r="L7" i="6"/>
  <c r="K7" i="6"/>
  <c r="J7" i="6"/>
  <c r="I7" i="6"/>
  <c r="H7" i="6"/>
  <c r="G7" i="6"/>
  <c r="F7" i="6"/>
  <c r="E7" i="6"/>
  <c r="D7" i="6"/>
  <c r="L6" i="6"/>
  <c r="K6" i="6"/>
  <c r="J6" i="6"/>
  <c r="I6" i="6"/>
  <c r="H6" i="6"/>
  <c r="G6" i="6"/>
  <c r="F6" i="6"/>
  <c r="E6" i="6"/>
  <c r="D6" i="6"/>
  <c r="L5" i="6"/>
  <c r="K5" i="6"/>
  <c r="J5" i="6"/>
  <c r="I5" i="6"/>
  <c r="H5" i="6"/>
  <c r="G5" i="6"/>
  <c r="F5" i="6"/>
  <c r="E5" i="6"/>
  <c r="D5" i="6"/>
  <c r="C11" i="6"/>
  <c r="C10" i="6"/>
  <c r="C8" i="6"/>
  <c r="C9" i="6"/>
  <c r="C7" i="6"/>
  <c r="C6" i="6"/>
  <c r="C5" i="6"/>
  <c r="W4" i="6"/>
  <c r="V4" i="6"/>
  <c r="U4" i="6"/>
  <c r="T4" i="6"/>
  <c r="S4" i="6"/>
  <c r="R4" i="6"/>
  <c r="Q4" i="6"/>
  <c r="P4" i="6"/>
  <c r="O4" i="6"/>
  <c r="N4" i="6"/>
  <c r="L4" i="6"/>
  <c r="K4" i="6"/>
  <c r="J4" i="6"/>
  <c r="I4" i="6"/>
  <c r="H4" i="6"/>
  <c r="G4" i="6"/>
  <c r="F4" i="6"/>
  <c r="E4" i="6"/>
  <c r="D4" i="6"/>
  <c r="C4" i="6"/>
  <c r="AB12" i="8" l="1"/>
  <c r="AH12" i="8"/>
  <c r="AL12" i="8"/>
  <c r="AR12" i="8"/>
  <c r="DK83" i="8"/>
  <c r="DO83" i="8"/>
  <c r="DO86" i="8"/>
  <c r="DK86" i="8"/>
  <c r="DK89" i="8"/>
  <c r="DO89" i="8"/>
  <c r="AC12" i="8"/>
  <c r="AM12" i="8"/>
  <c r="AS12" i="8"/>
  <c r="DO109" i="8"/>
  <c r="DO112" i="8"/>
  <c r="AU12" i="8"/>
  <c r="AH37" i="11"/>
  <c r="Y12" i="8"/>
  <c r="DK84" i="8"/>
  <c r="DO84" i="8"/>
  <c r="DK87" i="8"/>
  <c r="DO87" i="8"/>
  <c r="J89" i="11"/>
  <c r="DO95" i="8"/>
  <c r="DO98" i="8"/>
  <c r="DO101" i="8"/>
  <c r="DO107" i="8"/>
  <c r="DO110" i="8"/>
  <c r="DO113" i="8"/>
  <c r="AF12" i="8"/>
  <c r="DK82" i="8"/>
  <c r="DO82" i="8"/>
  <c r="DK85" i="8"/>
  <c r="DO85" i="8"/>
  <c r="DO88" i="8"/>
  <c r="DK88" i="8"/>
  <c r="J85" i="11"/>
  <c r="AA12" i="8"/>
  <c r="AG12" i="8"/>
  <c r="AK12" i="8"/>
  <c r="AQ12" i="8"/>
  <c r="DO96" i="8"/>
  <c r="DO99" i="8"/>
  <c r="DO102" i="8"/>
  <c r="DO108" i="8"/>
  <c r="DO111" i="8"/>
  <c r="AK9" i="12"/>
  <c r="AK15" i="12"/>
  <c r="AK18" i="12"/>
  <c r="AK21" i="12"/>
  <c r="AK24" i="12"/>
  <c r="AK27" i="12"/>
  <c r="AK5" i="12"/>
  <c r="BH102" i="12"/>
  <c r="AG96" i="12"/>
  <c r="AI96" i="12"/>
  <c r="AH96" i="12"/>
  <c r="AE96" i="12"/>
  <c r="AF103" i="12"/>
  <c r="AF99" i="12"/>
  <c r="AF102" i="12"/>
  <c r="AF97" i="12"/>
  <c r="AF101" i="12"/>
  <c r="AF100" i="12"/>
  <c r="BS99" i="12"/>
  <c r="AC96" i="12"/>
  <c r="AA96" i="12"/>
  <c r="AB101" i="12"/>
  <c r="AB100" i="12"/>
  <c r="AB103" i="12"/>
  <c r="AB99" i="12"/>
  <c r="AB102" i="12"/>
  <c r="AB97" i="12"/>
  <c r="AF118" i="12"/>
  <c r="AF113" i="12"/>
  <c r="AF120" i="12"/>
  <c r="AF121" i="12"/>
  <c r="AF110" i="12"/>
  <c r="AF114" i="12"/>
  <c r="AF122" i="12"/>
  <c r="AF117" i="12"/>
  <c r="AF112" i="12"/>
  <c r="AF115" i="12"/>
  <c r="AB121" i="12"/>
  <c r="AB115" i="12"/>
  <c r="AB110" i="12"/>
  <c r="AB112" i="12"/>
  <c r="AB122" i="12"/>
  <c r="AB120" i="12"/>
  <c r="AB114" i="12"/>
  <c r="AB118" i="12"/>
  <c r="AB113" i="12"/>
  <c r="AB117" i="12"/>
  <c r="AF108" i="12"/>
  <c r="AB108" i="12"/>
  <c r="BI112" i="12"/>
  <c r="AE107" i="12"/>
  <c r="AH107" i="12"/>
  <c r="AG107" i="12"/>
  <c r="AF107" i="12"/>
  <c r="BK112" i="12"/>
  <c r="Z107" i="12"/>
  <c r="BT107" i="12"/>
  <c r="AI107" i="12"/>
  <c r="AA107" i="12"/>
  <c r="AB107" i="12"/>
  <c r="AC107" i="12"/>
  <c r="AZ101" i="12"/>
  <c r="AD96" i="12"/>
  <c r="BI101" i="12"/>
  <c r="AF96" i="12"/>
  <c r="AF66" i="12"/>
  <c r="AF73" i="12"/>
  <c r="AF69" i="12"/>
  <c r="AF65" i="12"/>
  <c r="AF71" i="12"/>
  <c r="AF67" i="12"/>
  <c r="AF72" i="12"/>
  <c r="AF68" i="12"/>
  <c r="AF64" i="12"/>
  <c r="AF70" i="12"/>
  <c r="AB96" i="12"/>
  <c r="AG77" i="12"/>
  <c r="AF90" i="12"/>
  <c r="AF78" i="12"/>
  <c r="AF85" i="12"/>
  <c r="AF92" i="12"/>
  <c r="AF88" i="12"/>
  <c r="AF84" i="12"/>
  <c r="AF80" i="12"/>
  <c r="AE77" i="12"/>
  <c r="AF82" i="12"/>
  <c r="AF89" i="12"/>
  <c r="AH77" i="12"/>
  <c r="AF91" i="12"/>
  <c r="AF87" i="12"/>
  <c r="AF83" i="12"/>
  <c r="AF79" i="12"/>
  <c r="AF77" i="12"/>
  <c r="AF86" i="12"/>
  <c r="AF81" i="12"/>
  <c r="AB73" i="12"/>
  <c r="AB69" i="12"/>
  <c r="AB64" i="12"/>
  <c r="AB71" i="12"/>
  <c r="AB67" i="12"/>
  <c r="AB65" i="12"/>
  <c r="AB72" i="12"/>
  <c r="AB70" i="12"/>
  <c r="AB66" i="12"/>
  <c r="AB68" i="12"/>
  <c r="BT89" i="12"/>
  <c r="AB88" i="12"/>
  <c r="AB91" i="12"/>
  <c r="AB90" i="12"/>
  <c r="AB86" i="12"/>
  <c r="AB82" i="12"/>
  <c r="AB78" i="12"/>
  <c r="AB87" i="12"/>
  <c r="AB83" i="12"/>
  <c r="AB92" i="12"/>
  <c r="AB84" i="12"/>
  <c r="AB77" i="12"/>
  <c r="AI77" i="12"/>
  <c r="AB89" i="12"/>
  <c r="AB85" i="12"/>
  <c r="AB81" i="12"/>
  <c r="AC77" i="12"/>
  <c r="AA77" i="12"/>
  <c r="AB80" i="12"/>
  <c r="AB79" i="12"/>
  <c r="BI68" i="12"/>
  <c r="AF63" i="12"/>
  <c r="AH63" i="12"/>
  <c r="AG63" i="12"/>
  <c r="AE63" i="12"/>
  <c r="BK69" i="12"/>
  <c r="Z63" i="12"/>
  <c r="BT63" i="12"/>
  <c r="AA63" i="12"/>
  <c r="AB63" i="12"/>
  <c r="AC63" i="12"/>
  <c r="AI63" i="12"/>
  <c r="AZ69" i="12"/>
  <c r="AD63" i="12"/>
  <c r="AF56" i="12"/>
  <c r="AH54" i="12"/>
  <c r="AF57" i="12"/>
  <c r="AE54" i="12"/>
  <c r="AF54" i="12"/>
  <c r="AG54" i="12"/>
  <c r="AF59" i="12"/>
  <c r="AF55" i="12"/>
  <c r="AF58" i="12"/>
  <c r="AB58" i="12"/>
  <c r="AC54" i="12"/>
  <c r="AA54" i="12"/>
  <c r="AB59" i="12"/>
  <c r="AB55" i="12"/>
  <c r="AB57" i="12"/>
  <c r="AB54" i="12"/>
  <c r="AI54" i="12"/>
  <c r="AB56" i="12"/>
  <c r="AZ36" i="12"/>
  <c r="AD31" i="12"/>
  <c r="BK48" i="12"/>
  <c r="Z31" i="12"/>
  <c r="BT32" i="12"/>
  <c r="AB49" i="12"/>
  <c r="AB45" i="12"/>
  <c r="AB41" i="12"/>
  <c r="AB36" i="12"/>
  <c r="AB32" i="12"/>
  <c r="AB48" i="12"/>
  <c r="AB44" i="12"/>
  <c r="AB40" i="12"/>
  <c r="AB35" i="12"/>
  <c r="AC31" i="12"/>
  <c r="AA31" i="12"/>
  <c r="AB43" i="12"/>
  <c r="AB39" i="12"/>
  <c r="AB34" i="12"/>
  <c r="AB31" i="12"/>
  <c r="AI31" i="12"/>
  <c r="AB50" i="12"/>
  <c r="AB46" i="12"/>
  <c r="AB42" i="12"/>
  <c r="AB38" i="12"/>
  <c r="AB33" i="12"/>
  <c r="BI45" i="12"/>
  <c r="AG31" i="12"/>
  <c r="AF49" i="12"/>
  <c r="AF48" i="12"/>
  <c r="AF43" i="12"/>
  <c r="AF39" i="12"/>
  <c r="AF34" i="12"/>
  <c r="AE31" i="12"/>
  <c r="AF50" i="12"/>
  <c r="AF46" i="12"/>
  <c r="AF42" i="12"/>
  <c r="AF38" i="12"/>
  <c r="AF33" i="12"/>
  <c r="AF31" i="12"/>
  <c r="AF45" i="12"/>
  <c r="AF41" i="12"/>
  <c r="AF36" i="12"/>
  <c r="AF32" i="12"/>
  <c r="AF44" i="12"/>
  <c r="AF40" i="12"/>
  <c r="AF35" i="12"/>
  <c r="AH31" i="12"/>
  <c r="AA4" i="12"/>
  <c r="AB25" i="12"/>
  <c r="AB17" i="12"/>
  <c r="AB8" i="12"/>
  <c r="AB4" i="12"/>
  <c r="AB24" i="12"/>
  <c r="AB16" i="12"/>
  <c r="AB7" i="12"/>
  <c r="AB22" i="12"/>
  <c r="AB14" i="12"/>
  <c r="AB5" i="12"/>
  <c r="AB13" i="12"/>
  <c r="AB20" i="12"/>
  <c r="AB11" i="12"/>
  <c r="AB19" i="12"/>
  <c r="AB23" i="12"/>
  <c r="AB15" i="12"/>
  <c r="AB6" i="12"/>
  <c r="AB21" i="12"/>
  <c r="AB10" i="12"/>
  <c r="AC4" i="12"/>
  <c r="AB26" i="12"/>
  <c r="AB18" i="12"/>
  <c r="AB9" i="12"/>
  <c r="AB27" i="12"/>
  <c r="AF22" i="12"/>
  <c r="AF14" i="12"/>
  <c r="AF5" i="12"/>
  <c r="AF8" i="12"/>
  <c r="AF16" i="12"/>
  <c r="AF21" i="12"/>
  <c r="AF13" i="12"/>
  <c r="AF27" i="12"/>
  <c r="AF19" i="12"/>
  <c r="AF26" i="12"/>
  <c r="AF18" i="12"/>
  <c r="AF9" i="12"/>
  <c r="AF25" i="12"/>
  <c r="AF17" i="12"/>
  <c r="AG4" i="12"/>
  <c r="AF20" i="12"/>
  <c r="AF11" i="12"/>
  <c r="AF10" i="12"/>
  <c r="AF24" i="12"/>
  <c r="AF7" i="12"/>
  <c r="AF23" i="12"/>
  <c r="AF15" i="12"/>
  <c r="AF6" i="12"/>
  <c r="AF4" i="12"/>
  <c r="AZ97" i="12"/>
  <c r="AH4" i="12"/>
  <c r="AE4" i="12"/>
  <c r="AZ99" i="12"/>
  <c r="BT21" i="12"/>
  <c r="AI4" i="12"/>
  <c r="AZ102" i="12"/>
  <c r="AZ126" i="12"/>
  <c r="AZ128" i="12"/>
  <c r="AZ72" i="12"/>
  <c r="AZ63" i="12"/>
  <c r="AZ66" i="12"/>
  <c r="AZ130" i="12"/>
  <c r="AZ37" i="12"/>
  <c r="AZ125" i="12"/>
  <c r="AZ96" i="12"/>
  <c r="AZ49" i="12"/>
  <c r="BH67" i="12"/>
  <c r="BQ32" i="12"/>
  <c r="BN115" i="12"/>
  <c r="BE71" i="12"/>
  <c r="BL36" i="12"/>
  <c r="BM106" i="12"/>
  <c r="BR108" i="12"/>
  <c r="Y64" i="11"/>
  <c r="AA64" i="11"/>
  <c r="AC64" i="11"/>
  <c r="AE64" i="11"/>
  <c r="AG64" i="11"/>
  <c r="Y54" i="11"/>
  <c r="AA54" i="11"/>
  <c r="AC34" i="11"/>
  <c r="AC54" i="11"/>
  <c r="AE54" i="11"/>
  <c r="AG54" i="11"/>
  <c r="Y55" i="11"/>
  <c r="AA55" i="11"/>
  <c r="AC55" i="11"/>
  <c r="AE55" i="11"/>
  <c r="AG55" i="11"/>
  <c r="J73" i="11"/>
  <c r="Y56" i="11"/>
  <c r="AA56" i="11"/>
  <c r="AC56" i="11"/>
  <c r="AE56" i="11"/>
  <c r="AG56" i="11"/>
  <c r="Y37" i="11"/>
  <c r="Y57" i="11"/>
  <c r="AA57" i="11"/>
  <c r="AC57" i="11"/>
  <c r="AE37" i="11"/>
  <c r="AE57" i="11"/>
  <c r="AG37" i="11"/>
  <c r="AG57" i="11"/>
  <c r="Y58" i="11"/>
  <c r="AA58" i="11"/>
  <c r="AC38" i="11"/>
  <c r="AC58" i="11"/>
  <c r="AE58" i="11"/>
  <c r="AG58" i="11"/>
  <c r="Y59" i="11"/>
  <c r="AA39" i="11"/>
  <c r="AA59" i="11"/>
  <c r="AC59" i="11"/>
  <c r="AE59" i="11"/>
  <c r="AG59" i="11"/>
  <c r="Y60" i="11"/>
  <c r="AA60" i="11"/>
  <c r="AC60" i="11"/>
  <c r="AE60" i="11"/>
  <c r="AG60" i="11"/>
  <c r="Y41" i="11"/>
  <c r="Y61" i="11"/>
  <c r="AA61" i="11"/>
  <c r="AC61" i="11"/>
  <c r="AE41" i="11"/>
  <c r="AE61" i="11"/>
  <c r="AG61" i="11"/>
  <c r="Z64" i="11"/>
  <c r="AB64" i="11"/>
  <c r="AD64" i="11"/>
  <c r="AF64" i="11"/>
  <c r="AH64" i="11"/>
  <c r="Z54" i="11"/>
  <c r="AB54" i="11"/>
  <c r="AD54" i="11"/>
  <c r="AF54" i="11"/>
  <c r="AH54" i="11"/>
  <c r="Z55" i="11"/>
  <c r="AB35" i="11"/>
  <c r="AB55" i="11"/>
  <c r="AD55" i="11"/>
  <c r="AF55" i="11"/>
  <c r="AH55" i="11"/>
  <c r="Z56" i="11"/>
  <c r="AB56" i="11"/>
  <c r="AD56" i="11"/>
  <c r="AF56" i="11"/>
  <c r="AH56" i="11"/>
  <c r="Z37" i="11"/>
  <c r="Z57" i="11"/>
  <c r="AB57" i="11"/>
  <c r="AD57" i="11"/>
  <c r="AF57" i="11"/>
  <c r="AH57" i="11"/>
  <c r="Z38" i="11"/>
  <c r="Z58" i="11"/>
  <c r="AB58" i="11"/>
  <c r="AD58" i="11"/>
  <c r="AF58" i="11"/>
  <c r="AH58" i="11"/>
  <c r="Z59" i="11"/>
  <c r="AB39" i="11"/>
  <c r="AB59" i="11"/>
  <c r="AD59" i="11"/>
  <c r="AF59" i="11"/>
  <c r="AH59" i="11"/>
  <c r="Z60" i="11"/>
  <c r="AB60" i="11"/>
  <c r="AD60" i="11"/>
  <c r="AF60" i="11"/>
  <c r="AH60" i="11"/>
  <c r="Z41" i="11"/>
  <c r="Z61" i="11"/>
  <c r="AB61" i="11"/>
  <c r="AD61" i="11"/>
  <c r="AF61" i="11"/>
  <c r="AH61" i="11"/>
  <c r="AH41" i="11"/>
  <c r="CY4" i="8"/>
  <c r="BR4" i="8"/>
  <c r="DE4" i="8"/>
  <c r="BX4" i="8"/>
  <c r="CY5" i="8"/>
  <c r="BR5" i="8"/>
  <c r="DC5" i="8"/>
  <c r="BV5" i="8"/>
  <c r="DG5" i="8"/>
  <c r="BZ5" i="8"/>
  <c r="DK5" i="8"/>
  <c r="DO5" i="8"/>
  <c r="DC6" i="8"/>
  <c r="BV6" i="8"/>
  <c r="DG6" i="8"/>
  <c r="BZ6" i="8"/>
  <c r="DK6" i="8"/>
  <c r="DO6" i="8"/>
  <c r="DA7" i="8"/>
  <c r="BT7" i="8"/>
  <c r="DE7" i="8"/>
  <c r="BX7" i="8"/>
  <c r="CY8" i="8"/>
  <c r="BR8" i="8"/>
  <c r="DE8" i="8"/>
  <c r="BX8" i="8"/>
  <c r="CY9" i="8"/>
  <c r="BR9" i="8"/>
  <c r="DC9" i="8"/>
  <c r="BV9" i="8"/>
  <c r="DG9" i="8"/>
  <c r="BZ9" i="8"/>
  <c r="DK9" i="8"/>
  <c r="DO9" i="8"/>
  <c r="DA10" i="8"/>
  <c r="BT10" i="8"/>
  <c r="CY11" i="8"/>
  <c r="BR11" i="8"/>
  <c r="DC11" i="8"/>
  <c r="BV11" i="8"/>
  <c r="CX17" i="8"/>
  <c r="BQ17" i="8"/>
  <c r="DD17" i="8"/>
  <c r="BW17" i="8"/>
  <c r="CX18" i="8"/>
  <c r="BQ18" i="8"/>
  <c r="DB18" i="8"/>
  <c r="BU18" i="8"/>
  <c r="DF18" i="8"/>
  <c r="BY18" i="8"/>
  <c r="CX19" i="8"/>
  <c r="BQ19" i="8"/>
  <c r="DB19" i="8"/>
  <c r="BU19" i="8"/>
  <c r="DD19" i="8"/>
  <c r="BW19" i="8"/>
  <c r="DF19" i="8"/>
  <c r="BY19" i="8"/>
  <c r="CX20" i="8"/>
  <c r="BQ20" i="8"/>
  <c r="CZ20" i="8"/>
  <c r="BS20" i="8"/>
  <c r="DB20" i="8"/>
  <c r="BU20" i="8"/>
  <c r="DD20" i="8"/>
  <c r="BW20" i="8"/>
  <c r="DF20" i="8"/>
  <c r="BY20" i="8"/>
  <c r="CX21" i="8"/>
  <c r="BQ21" i="8"/>
  <c r="CZ21" i="8"/>
  <c r="BS21" i="8"/>
  <c r="DB21" i="8"/>
  <c r="BU21" i="8"/>
  <c r="DD21" i="8"/>
  <c r="BW21" i="8"/>
  <c r="DF21" i="8"/>
  <c r="BY21" i="8"/>
  <c r="CX22" i="8"/>
  <c r="BQ22" i="8"/>
  <c r="CZ22" i="8"/>
  <c r="BS22" i="8"/>
  <c r="DB22" i="8"/>
  <c r="BU22" i="8"/>
  <c r="DD22" i="8"/>
  <c r="BW22" i="8"/>
  <c r="DF22" i="8"/>
  <c r="BY22" i="8"/>
  <c r="CX23" i="8"/>
  <c r="BQ23" i="8"/>
  <c r="CZ23" i="8"/>
  <c r="BS23" i="8"/>
  <c r="DB23" i="8"/>
  <c r="BU23" i="8"/>
  <c r="DD23" i="8"/>
  <c r="BW23" i="8"/>
  <c r="DF23" i="8"/>
  <c r="BY23" i="8"/>
  <c r="CX24" i="8"/>
  <c r="BQ24" i="8"/>
  <c r="CZ24" i="8"/>
  <c r="BS24" i="8"/>
  <c r="DB24" i="8"/>
  <c r="BU24" i="8"/>
  <c r="DD24" i="8"/>
  <c r="BW24" i="8"/>
  <c r="DF24" i="8"/>
  <c r="BY24" i="8"/>
  <c r="CX30" i="8"/>
  <c r="BQ30" i="8"/>
  <c r="CZ30" i="8"/>
  <c r="BS30" i="8"/>
  <c r="DB30" i="8"/>
  <c r="BU30" i="8"/>
  <c r="DD30" i="8"/>
  <c r="BW30" i="8"/>
  <c r="DF30" i="8"/>
  <c r="BY30" i="8"/>
  <c r="CX31" i="8"/>
  <c r="BQ31" i="8"/>
  <c r="CZ31" i="8"/>
  <c r="BS31" i="8"/>
  <c r="DB31" i="8"/>
  <c r="BU31" i="8"/>
  <c r="DD31" i="8"/>
  <c r="BW31" i="8"/>
  <c r="DF31" i="8"/>
  <c r="BY31" i="8"/>
  <c r="CX32" i="8"/>
  <c r="BQ32" i="8"/>
  <c r="CZ32" i="8"/>
  <c r="BS32" i="8"/>
  <c r="DB32" i="8"/>
  <c r="BU32" i="8"/>
  <c r="DD32" i="8"/>
  <c r="BW32" i="8"/>
  <c r="DF32" i="8"/>
  <c r="BY32" i="8"/>
  <c r="CX33" i="8"/>
  <c r="BQ33" i="8"/>
  <c r="CZ33" i="8"/>
  <c r="BS33" i="8"/>
  <c r="DB33" i="8"/>
  <c r="BU33" i="8"/>
  <c r="DD33" i="8"/>
  <c r="BW33" i="8"/>
  <c r="DF33" i="8"/>
  <c r="BY33" i="8"/>
  <c r="CX34" i="8"/>
  <c r="BQ34" i="8"/>
  <c r="CZ34" i="8"/>
  <c r="BS34" i="8"/>
  <c r="DB34" i="8"/>
  <c r="BU34" i="8"/>
  <c r="DD34" i="8"/>
  <c r="BW34" i="8"/>
  <c r="DF34" i="8"/>
  <c r="BY34" i="8"/>
  <c r="CX35" i="8"/>
  <c r="BQ35" i="8"/>
  <c r="CZ35" i="8"/>
  <c r="BS35" i="8"/>
  <c r="DB35" i="8"/>
  <c r="BU35" i="8"/>
  <c r="DD35" i="8"/>
  <c r="BW35" i="8"/>
  <c r="DF35" i="8"/>
  <c r="BY35" i="8"/>
  <c r="CX36" i="8"/>
  <c r="BQ36" i="8"/>
  <c r="CZ36" i="8"/>
  <c r="BS36" i="8"/>
  <c r="DB36" i="8"/>
  <c r="BU36" i="8"/>
  <c r="DD36" i="8"/>
  <c r="BW36" i="8"/>
  <c r="DF36" i="8"/>
  <c r="BY36" i="8"/>
  <c r="CX37" i="8"/>
  <c r="BQ37" i="8"/>
  <c r="CZ37" i="8"/>
  <c r="BS37" i="8"/>
  <c r="DB37" i="8"/>
  <c r="BU37" i="8"/>
  <c r="DD37" i="8"/>
  <c r="BW37" i="8"/>
  <c r="DF37" i="8"/>
  <c r="BY37" i="8"/>
  <c r="CX43" i="8"/>
  <c r="BQ43" i="8"/>
  <c r="CZ43" i="8"/>
  <c r="BS43" i="8"/>
  <c r="DB43" i="8"/>
  <c r="BU43" i="8"/>
  <c r="DD43" i="8"/>
  <c r="BW43" i="8"/>
  <c r="DF43" i="8"/>
  <c r="BY43" i="8"/>
  <c r="CX44" i="8"/>
  <c r="BQ44" i="8"/>
  <c r="CZ44" i="8"/>
  <c r="BS44" i="8"/>
  <c r="DB44" i="8"/>
  <c r="BU44" i="8"/>
  <c r="DD44" i="8"/>
  <c r="BW44" i="8"/>
  <c r="DF44" i="8"/>
  <c r="BY44" i="8"/>
  <c r="CX45" i="8"/>
  <c r="BQ45" i="8"/>
  <c r="CZ45" i="8"/>
  <c r="BS45" i="8"/>
  <c r="DB45" i="8"/>
  <c r="BU45" i="8"/>
  <c r="DD45" i="8"/>
  <c r="BW45" i="8"/>
  <c r="DF45" i="8"/>
  <c r="BY45" i="8"/>
  <c r="CX46" i="8"/>
  <c r="BQ46" i="8"/>
  <c r="CZ46" i="8"/>
  <c r="BS46" i="8"/>
  <c r="DB46" i="8"/>
  <c r="BU46" i="8"/>
  <c r="DD46" i="8"/>
  <c r="BW46" i="8"/>
  <c r="DF46" i="8"/>
  <c r="BY46" i="8"/>
  <c r="CX47" i="8"/>
  <c r="BQ47" i="8"/>
  <c r="CZ47" i="8"/>
  <c r="BS47" i="8"/>
  <c r="DB47" i="8"/>
  <c r="BU47" i="8"/>
  <c r="DD47" i="8"/>
  <c r="BW47" i="8"/>
  <c r="DF47" i="8"/>
  <c r="BY47" i="8"/>
  <c r="CX48" i="8"/>
  <c r="BQ48" i="8"/>
  <c r="CZ48" i="8"/>
  <c r="BS48" i="8"/>
  <c r="DB48" i="8"/>
  <c r="BU48" i="8"/>
  <c r="DD48" i="8"/>
  <c r="BW48" i="8"/>
  <c r="DF48" i="8"/>
  <c r="BY48" i="8"/>
  <c r="CX49" i="8"/>
  <c r="BQ49" i="8"/>
  <c r="CZ49" i="8"/>
  <c r="BS49" i="8"/>
  <c r="DB49" i="8"/>
  <c r="BU49" i="8"/>
  <c r="DD49" i="8"/>
  <c r="BW49" i="8"/>
  <c r="DF49" i="8"/>
  <c r="BY49" i="8"/>
  <c r="CX50" i="8"/>
  <c r="BQ50" i="8"/>
  <c r="CZ50" i="8"/>
  <c r="BS50" i="8"/>
  <c r="DB50" i="8"/>
  <c r="BU50" i="8"/>
  <c r="DD50" i="8"/>
  <c r="BW50" i="8"/>
  <c r="DF50" i="8"/>
  <c r="BY50" i="8"/>
  <c r="CX56" i="8"/>
  <c r="BQ56" i="8"/>
  <c r="CZ56" i="8"/>
  <c r="BS56" i="8"/>
  <c r="DB56" i="8"/>
  <c r="BU56" i="8"/>
  <c r="DD56" i="8"/>
  <c r="BW56" i="8"/>
  <c r="DF56" i="8"/>
  <c r="BY56" i="8"/>
  <c r="CX57" i="8"/>
  <c r="BQ57" i="8"/>
  <c r="CZ57" i="8"/>
  <c r="BS57" i="8"/>
  <c r="DB57" i="8"/>
  <c r="BU57" i="8"/>
  <c r="DD57" i="8"/>
  <c r="BW57" i="8"/>
  <c r="DF57" i="8"/>
  <c r="BY57" i="8"/>
  <c r="CX58" i="8"/>
  <c r="BQ58" i="8"/>
  <c r="CZ58" i="8"/>
  <c r="BS58" i="8"/>
  <c r="DB58" i="8"/>
  <c r="BU58" i="8"/>
  <c r="DD58" i="8"/>
  <c r="BW58" i="8"/>
  <c r="DF58" i="8"/>
  <c r="BY58" i="8"/>
  <c r="CX59" i="8"/>
  <c r="BQ59" i="8"/>
  <c r="CZ59" i="8"/>
  <c r="BS59" i="8"/>
  <c r="DB59" i="8"/>
  <c r="BU59" i="8"/>
  <c r="DD59" i="8"/>
  <c r="BW59" i="8"/>
  <c r="DF59" i="8"/>
  <c r="BY59" i="8"/>
  <c r="CX60" i="8"/>
  <c r="BQ60" i="8"/>
  <c r="CZ60" i="8"/>
  <c r="BS60" i="8"/>
  <c r="DB60" i="8"/>
  <c r="BU60" i="8"/>
  <c r="DD60" i="8"/>
  <c r="BW60" i="8"/>
  <c r="DF60" i="8"/>
  <c r="BY60" i="8"/>
  <c r="CX61" i="8"/>
  <c r="BQ61" i="8"/>
  <c r="CZ61" i="8"/>
  <c r="BS61" i="8"/>
  <c r="DB61" i="8"/>
  <c r="BU61" i="8"/>
  <c r="DD61" i="8"/>
  <c r="BW61" i="8"/>
  <c r="DF61" i="8"/>
  <c r="BY61" i="8"/>
  <c r="CX62" i="8"/>
  <c r="BQ62" i="8"/>
  <c r="CZ62" i="8"/>
  <c r="BS62" i="8"/>
  <c r="DB62" i="8"/>
  <c r="BU62" i="8"/>
  <c r="DD62" i="8"/>
  <c r="BW62" i="8"/>
  <c r="DF62" i="8"/>
  <c r="BY62" i="8"/>
  <c r="CX63" i="8"/>
  <c r="BQ63" i="8"/>
  <c r="CZ63" i="8"/>
  <c r="BS63" i="8"/>
  <c r="DB63" i="8"/>
  <c r="BU63" i="8"/>
  <c r="DD63" i="8"/>
  <c r="BW63" i="8"/>
  <c r="DF63" i="8"/>
  <c r="BY63" i="8"/>
  <c r="CX69" i="8"/>
  <c r="BQ69" i="8"/>
  <c r="CZ69" i="8"/>
  <c r="BS69" i="8"/>
  <c r="DB69" i="8"/>
  <c r="BU69" i="8"/>
  <c r="DD69" i="8"/>
  <c r="BW69" i="8"/>
  <c r="DF69" i="8"/>
  <c r="BY69" i="8"/>
  <c r="CX70" i="8"/>
  <c r="BQ70" i="8"/>
  <c r="CZ70" i="8"/>
  <c r="BS70" i="8"/>
  <c r="DB70" i="8"/>
  <c r="BU70" i="8"/>
  <c r="DD70" i="8"/>
  <c r="BW70" i="8"/>
  <c r="DF70" i="8"/>
  <c r="BY70" i="8"/>
  <c r="CX4" i="8"/>
  <c r="BQ4" i="8"/>
  <c r="DA4" i="8"/>
  <c r="BT4" i="8"/>
  <c r="DC4" i="8"/>
  <c r="BV4" i="8"/>
  <c r="DG4" i="8"/>
  <c r="BZ4" i="8"/>
  <c r="DK4" i="8"/>
  <c r="DO4" i="8"/>
  <c r="DA5" i="8"/>
  <c r="BT5" i="8"/>
  <c r="DE5" i="8"/>
  <c r="BX5" i="8"/>
  <c r="CY6" i="8"/>
  <c r="BR6" i="8"/>
  <c r="DA6" i="8"/>
  <c r="BT6" i="8"/>
  <c r="DE6" i="8"/>
  <c r="BX6" i="8"/>
  <c r="CY7" i="8"/>
  <c r="BR7" i="8"/>
  <c r="DC7" i="8"/>
  <c r="BV7" i="8"/>
  <c r="DG7" i="8"/>
  <c r="BZ7" i="8"/>
  <c r="DK7" i="8"/>
  <c r="DO7" i="8"/>
  <c r="DA8" i="8"/>
  <c r="BT8" i="8"/>
  <c r="DC8" i="8"/>
  <c r="BV8" i="8"/>
  <c r="DG8" i="8"/>
  <c r="BZ8" i="8"/>
  <c r="DK8" i="8"/>
  <c r="DO8" i="8"/>
  <c r="DA9" i="8"/>
  <c r="BT9" i="8"/>
  <c r="DE9" i="8"/>
  <c r="BX9" i="8"/>
  <c r="CY10" i="8"/>
  <c r="BR10" i="8"/>
  <c r="DC10" i="8"/>
  <c r="BV10" i="8"/>
  <c r="DE10" i="8"/>
  <c r="BX10" i="8"/>
  <c r="DG10" i="8"/>
  <c r="BZ10" i="8"/>
  <c r="DK10" i="8"/>
  <c r="DO10" i="8"/>
  <c r="DA11" i="8"/>
  <c r="BT11" i="8"/>
  <c r="DE11" i="8"/>
  <c r="BX11" i="8"/>
  <c r="DG11" i="8"/>
  <c r="BZ11" i="8"/>
  <c r="DK11" i="8"/>
  <c r="DO11" i="8"/>
  <c r="CZ17" i="8"/>
  <c r="BS17" i="8"/>
  <c r="DB17" i="8"/>
  <c r="BU17" i="8"/>
  <c r="DF17" i="8"/>
  <c r="BY17" i="8"/>
  <c r="CZ18" i="8"/>
  <c r="BS18" i="8"/>
  <c r="DD18" i="8"/>
  <c r="BW18" i="8"/>
  <c r="CZ19" i="8"/>
  <c r="BS19" i="8"/>
  <c r="CZ4" i="8"/>
  <c r="BS4" i="8"/>
  <c r="DB4" i="8"/>
  <c r="BU4" i="8"/>
  <c r="DD4" i="8"/>
  <c r="BW4" i="8"/>
  <c r="DF4" i="8"/>
  <c r="BY4" i="8"/>
  <c r="CX5" i="8"/>
  <c r="BQ5" i="8"/>
  <c r="CZ5" i="8"/>
  <c r="BS5" i="8"/>
  <c r="DB5" i="8"/>
  <c r="BU5" i="8"/>
  <c r="DD5" i="8"/>
  <c r="BW5" i="8"/>
  <c r="DF5" i="8"/>
  <c r="BY5" i="8"/>
  <c r="CX6" i="8"/>
  <c r="BQ6" i="8"/>
  <c r="CZ6" i="8"/>
  <c r="BS6" i="8"/>
  <c r="DB6" i="8"/>
  <c r="BU6" i="8"/>
  <c r="DD6" i="8"/>
  <c r="BW6" i="8"/>
  <c r="DF6" i="8"/>
  <c r="BY6" i="8"/>
  <c r="CX7" i="8"/>
  <c r="BQ7" i="8"/>
  <c r="CZ7" i="8"/>
  <c r="BS7" i="8"/>
  <c r="DB7" i="8"/>
  <c r="BU7" i="8"/>
  <c r="DD7" i="8"/>
  <c r="BW7" i="8"/>
  <c r="DF7" i="8"/>
  <c r="BY7" i="8"/>
  <c r="CX8" i="8"/>
  <c r="BQ8" i="8"/>
  <c r="CZ8" i="8"/>
  <c r="BS8" i="8"/>
  <c r="DB8" i="8"/>
  <c r="BU8" i="8"/>
  <c r="DD8" i="8"/>
  <c r="BW8" i="8"/>
  <c r="DF8" i="8"/>
  <c r="BY8" i="8"/>
  <c r="CX9" i="8"/>
  <c r="BQ9" i="8"/>
  <c r="CZ9" i="8"/>
  <c r="BS9" i="8"/>
  <c r="DB9" i="8"/>
  <c r="BU9" i="8"/>
  <c r="DD9" i="8"/>
  <c r="BW9" i="8"/>
  <c r="DF9" i="8"/>
  <c r="BY9" i="8"/>
  <c r="CX10" i="8"/>
  <c r="BQ10" i="8"/>
  <c r="CZ10" i="8"/>
  <c r="BS10" i="8"/>
  <c r="DB10" i="8"/>
  <c r="BU10" i="8"/>
  <c r="DD10" i="8"/>
  <c r="BW10" i="8"/>
  <c r="DF10" i="8"/>
  <c r="BY10" i="8"/>
  <c r="CX11" i="8"/>
  <c r="BQ11" i="8"/>
  <c r="CZ11" i="8"/>
  <c r="BS11" i="8"/>
  <c r="DB11" i="8"/>
  <c r="BU11" i="8"/>
  <c r="DD11" i="8"/>
  <c r="BW11" i="8"/>
  <c r="DF11" i="8"/>
  <c r="BY11" i="8"/>
  <c r="CY17" i="8"/>
  <c r="BR17" i="8"/>
  <c r="DA17" i="8"/>
  <c r="BT17" i="8"/>
  <c r="DC17" i="8"/>
  <c r="BV17" i="8"/>
  <c r="DE17" i="8"/>
  <c r="BX17" i="8"/>
  <c r="DG17" i="8"/>
  <c r="DK17" i="8"/>
  <c r="BZ17" i="8"/>
  <c r="DO17" i="8"/>
  <c r="CY18" i="8"/>
  <c r="BR18" i="8"/>
  <c r="DA18" i="8"/>
  <c r="BT18" i="8"/>
  <c r="DC18" i="8"/>
  <c r="BV18" i="8"/>
  <c r="DE18" i="8"/>
  <c r="BX18" i="8"/>
  <c r="DG18" i="8"/>
  <c r="DK18" i="8"/>
  <c r="BZ18" i="8"/>
  <c r="DO18" i="8"/>
  <c r="CY19" i="8"/>
  <c r="BR19" i="8"/>
  <c r="DA19" i="8"/>
  <c r="BT19" i="8"/>
  <c r="DC19" i="8"/>
  <c r="BV19" i="8"/>
  <c r="DE19" i="8"/>
  <c r="BX19" i="8"/>
  <c r="DG19" i="8"/>
  <c r="DK19" i="8"/>
  <c r="BZ19" i="8"/>
  <c r="DO19" i="8"/>
  <c r="CY20" i="8"/>
  <c r="BR20" i="8"/>
  <c r="DA20" i="8"/>
  <c r="BT20" i="8"/>
  <c r="DC20" i="8"/>
  <c r="BV20" i="8"/>
  <c r="DE20" i="8"/>
  <c r="BX20" i="8"/>
  <c r="DG20" i="8"/>
  <c r="DK20" i="8"/>
  <c r="BZ20" i="8"/>
  <c r="DO20" i="8"/>
  <c r="CY21" i="8"/>
  <c r="BR21" i="8"/>
  <c r="DA21" i="8"/>
  <c r="BT21" i="8"/>
  <c r="DC21" i="8"/>
  <c r="BV21" i="8"/>
  <c r="DE21" i="8"/>
  <c r="BX21" i="8"/>
  <c r="DG21" i="8"/>
  <c r="DK21" i="8"/>
  <c r="BZ21" i="8"/>
  <c r="DO21" i="8"/>
  <c r="CY22" i="8"/>
  <c r="BR22" i="8"/>
  <c r="DA22" i="8"/>
  <c r="BT22" i="8"/>
  <c r="DC22" i="8"/>
  <c r="BV22" i="8"/>
  <c r="DE22" i="8"/>
  <c r="BX22" i="8"/>
  <c r="DG22" i="8"/>
  <c r="DK22" i="8"/>
  <c r="BZ22" i="8"/>
  <c r="DO22" i="8"/>
  <c r="CY23" i="8"/>
  <c r="BR23" i="8"/>
  <c r="DA23" i="8"/>
  <c r="BT23" i="8"/>
  <c r="DC23" i="8"/>
  <c r="BV23" i="8"/>
  <c r="DE23" i="8"/>
  <c r="BX23" i="8"/>
  <c r="DG23" i="8"/>
  <c r="DK23" i="8"/>
  <c r="BZ23" i="8"/>
  <c r="DO23" i="8"/>
  <c r="CY24" i="8"/>
  <c r="BR24" i="8"/>
  <c r="DA24" i="8"/>
  <c r="BT24" i="8"/>
  <c r="DC24" i="8"/>
  <c r="BV24" i="8"/>
  <c r="DE24" i="8"/>
  <c r="BX24" i="8"/>
  <c r="DG24" i="8"/>
  <c r="DK24" i="8"/>
  <c r="BZ24" i="8"/>
  <c r="DO24" i="8"/>
  <c r="CY30" i="8"/>
  <c r="BR30" i="8"/>
  <c r="DA30" i="8"/>
  <c r="BT30" i="8"/>
  <c r="DC30" i="8"/>
  <c r="BV30" i="8"/>
  <c r="DE30" i="8"/>
  <c r="BX30" i="8"/>
  <c r="DG30" i="8"/>
  <c r="DK30" i="8"/>
  <c r="BZ30" i="8"/>
  <c r="DO30" i="8"/>
  <c r="CY31" i="8"/>
  <c r="BR31" i="8"/>
  <c r="DA31" i="8"/>
  <c r="BT31" i="8"/>
  <c r="DC31" i="8"/>
  <c r="BV31" i="8"/>
  <c r="DE31" i="8"/>
  <c r="BX31" i="8"/>
  <c r="DG31" i="8"/>
  <c r="BZ31" i="8"/>
  <c r="DK31" i="8"/>
  <c r="DO31" i="8"/>
  <c r="CY32" i="8"/>
  <c r="BR32" i="8"/>
  <c r="DA32" i="8"/>
  <c r="BT32" i="8"/>
  <c r="DC32" i="8"/>
  <c r="BV32" i="8"/>
  <c r="DE32" i="8"/>
  <c r="BX32" i="8"/>
  <c r="DG32" i="8"/>
  <c r="DK32" i="8"/>
  <c r="BZ32" i="8"/>
  <c r="DO32" i="8"/>
  <c r="CY33" i="8"/>
  <c r="BR33" i="8"/>
  <c r="DA33" i="8"/>
  <c r="BT33" i="8"/>
  <c r="DC33" i="8"/>
  <c r="BV33" i="8"/>
  <c r="DE33" i="8"/>
  <c r="BX33" i="8"/>
  <c r="DG33" i="8"/>
  <c r="BZ33" i="8"/>
  <c r="DK33" i="8"/>
  <c r="DO33" i="8"/>
  <c r="CY34" i="8"/>
  <c r="BR34" i="8"/>
  <c r="DA34" i="8"/>
  <c r="BT34" i="8"/>
  <c r="DC34" i="8"/>
  <c r="BV34" i="8"/>
  <c r="DE34" i="8"/>
  <c r="BX34" i="8"/>
  <c r="DG34" i="8"/>
  <c r="DK34" i="8"/>
  <c r="BZ34" i="8"/>
  <c r="DO34" i="8"/>
  <c r="CY35" i="8"/>
  <c r="BR35" i="8"/>
  <c r="DA35" i="8"/>
  <c r="BT35" i="8"/>
  <c r="DC35" i="8"/>
  <c r="BV35" i="8"/>
  <c r="DE35" i="8"/>
  <c r="BX35" i="8"/>
  <c r="DG35" i="8"/>
  <c r="BZ35" i="8"/>
  <c r="DK35" i="8"/>
  <c r="DO35" i="8"/>
  <c r="CY36" i="8"/>
  <c r="BR36" i="8"/>
  <c r="DA36" i="8"/>
  <c r="BT36" i="8"/>
  <c r="DC36" i="8"/>
  <c r="BV36" i="8"/>
  <c r="DE36" i="8"/>
  <c r="BX36" i="8"/>
  <c r="DG36" i="8"/>
  <c r="DK36" i="8"/>
  <c r="BZ36" i="8"/>
  <c r="DO36" i="8"/>
  <c r="CY37" i="8"/>
  <c r="BR37" i="8"/>
  <c r="DA37" i="8"/>
  <c r="BT37" i="8"/>
  <c r="DC37" i="8"/>
  <c r="BV37" i="8"/>
  <c r="DE37" i="8"/>
  <c r="BX37" i="8"/>
  <c r="DG37" i="8"/>
  <c r="BZ37" i="8"/>
  <c r="DK37" i="8"/>
  <c r="DO37" i="8"/>
  <c r="CY43" i="8"/>
  <c r="BR43" i="8"/>
  <c r="DA43" i="8"/>
  <c r="BT43" i="8"/>
  <c r="DC43" i="8"/>
  <c r="BV43" i="8"/>
  <c r="DE43" i="8"/>
  <c r="BX43" i="8"/>
  <c r="DG43" i="8"/>
  <c r="BZ43" i="8"/>
  <c r="DK43" i="8"/>
  <c r="DO43" i="8"/>
  <c r="CY44" i="8"/>
  <c r="BR44" i="8"/>
  <c r="DA44" i="8"/>
  <c r="BT44" i="8"/>
  <c r="DC44" i="8"/>
  <c r="BV44" i="8"/>
  <c r="DE44" i="8"/>
  <c r="BX44" i="8"/>
  <c r="DG44" i="8"/>
  <c r="DK44" i="8"/>
  <c r="BZ44" i="8"/>
  <c r="DO44" i="8"/>
  <c r="CY45" i="8"/>
  <c r="BR45" i="8"/>
  <c r="DA45" i="8"/>
  <c r="BT45" i="8"/>
  <c r="DC45" i="8"/>
  <c r="BV45" i="8"/>
  <c r="DE45" i="8"/>
  <c r="BX45" i="8"/>
  <c r="DG45" i="8"/>
  <c r="BZ45" i="8"/>
  <c r="DK45" i="8"/>
  <c r="DO45" i="8"/>
  <c r="CY46" i="8"/>
  <c r="BR46" i="8"/>
  <c r="DA46" i="8"/>
  <c r="BT46" i="8"/>
  <c r="DC46" i="8"/>
  <c r="BV46" i="8"/>
  <c r="DE46" i="8"/>
  <c r="BX46" i="8"/>
  <c r="DG46" i="8"/>
  <c r="DK46" i="8"/>
  <c r="BZ46" i="8"/>
  <c r="DO46" i="8"/>
  <c r="CY47" i="8"/>
  <c r="BR47" i="8"/>
  <c r="DA47" i="8"/>
  <c r="BT47" i="8"/>
  <c r="DC47" i="8"/>
  <c r="BV47" i="8"/>
  <c r="DE47" i="8"/>
  <c r="BX47" i="8"/>
  <c r="DG47" i="8"/>
  <c r="BZ47" i="8"/>
  <c r="DK47" i="8"/>
  <c r="DO47" i="8"/>
  <c r="CY48" i="8"/>
  <c r="BR48" i="8"/>
  <c r="DA48" i="8"/>
  <c r="BT48" i="8"/>
  <c r="DC48" i="8"/>
  <c r="BV48" i="8"/>
  <c r="DE48" i="8"/>
  <c r="BX48" i="8"/>
  <c r="DG48" i="8"/>
  <c r="DK48" i="8"/>
  <c r="BZ48" i="8"/>
  <c r="DO48" i="8"/>
  <c r="CY49" i="8"/>
  <c r="BR49" i="8"/>
  <c r="DA49" i="8"/>
  <c r="BT49" i="8"/>
  <c r="DC49" i="8"/>
  <c r="BV49" i="8"/>
  <c r="DE49" i="8"/>
  <c r="BX49" i="8"/>
  <c r="DG49" i="8"/>
  <c r="BZ49" i="8"/>
  <c r="DK49" i="8"/>
  <c r="DO49" i="8"/>
  <c r="CY50" i="8"/>
  <c r="BR50" i="8"/>
  <c r="DA50" i="8"/>
  <c r="BT50" i="8"/>
  <c r="DC50" i="8"/>
  <c r="BV50" i="8"/>
  <c r="DE50" i="8"/>
  <c r="BX50" i="8"/>
  <c r="DG50" i="8"/>
  <c r="DK50" i="8"/>
  <c r="BZ50" i="8"/>
  <c r="DO50" i="8"/>
  <c r="CY56" i="8"/>
  <c r="BR56" i="8"/>
  <c r="DA56" i="8"/>
  <c r="BT56" i="8"/>
  <c r="DC56" i="8"/>
  <c r="BV56" i="8"/>
  <c r="DE56" i="8"/>
  <c r="BX56" i="8"/>
  <c r="DG56" i="8"/>
  <c r="DK56" i="8"/>
  <c r="BZ56" i="8"/>
  <c r="DO56" i="8"/>
  <c r="CY57" i="8"/>
  <c r="BR57" i="8"/>
  <c r="DA57" i="8"/>
  <c r="BT57" i="8"/>
  <c r="DC57" i="8"/>
  <c r="BV57" i="8"/>
  <c r="DE57" i="8"/>
  <c r="BX57" i="8"/>
  <c r="DG57" i="8"/>
  <c r="BZ57" i="8"/>
  <c r="DK57" i="8"/>
  <c r="DO57" i="8"/>
  <c r="CY58" i="8"/>
  <c r="BR58" i="8"/>
  <c r="DA58" i="8"/>
  <c r="BT58" i="8"/>
  <c r="DC58" i="8"/>
  <c r="BV58" i="8"/>
  <c r="DE58" i="8"/>
  <c r="BX58" i="8"/>
  <c r="DG58" i="8"/>
  <c r="DK58" i="8"/>
  <c r="BZ58" i="8"/>
  <c r="DO58" i="8"/>
  <c r="CY59" i="8"/>
  <c r="BR59" i="8"/>
  <c r="DA59" i="8"/>
  <c r="BT59" i="8"/>
  <c r="DC59" i="8"/>
  <c r="BV59" i="8"/>
  <c r="DE59" i="8"/>
  <c r="BX59" i="8"/>
  <c r="DG59" i="8"/>
  <c r="BZ59" i="8"/>
  <c r="DK59" i="8"/>
  <c r="DO59" i="8"/>
  <c r="CY60" i="8"/>
  <c r="BR60" i="8"/>
  <c r="DA60" i="8"/>
  <c r="BT60" i="8"/>
  <c r="DC60" i="8"/>
  <c r="BV60" i="8"/>
  <c r="DE60" i="8"/>
  <c r="BX60" i="8"/>
  <c r="DG60" i="8"/>
  <c r="DK60" i="8"/>
  <c r="BZ60" i="8"/>
  <c r="DO60" i="8"/>
  <c r="CY61" i="8"/>
  <c r="BR61" i="8"/>
  <c r="DA61" i="8"/>
  <c r="BT61" i="8"/>
  <c r="DC61" i="8"/>
  <c r="BV61" i="8"/>
  <c r="DE61" i="8"/>
  <c r="BX61" i="8"/>
  <c r="DG61" i="8"/>
  <c r="BZ61" i="8"/>
  <c r="DK61" i="8"/>
  <c r="DO61" i="8"/>
  <c r="CY62" i="8"/>
  <c r="BR62" i="8"/>
  <c r="DA62" i="8"/>
  <c r="BT62" i="8"/>
  <c r="DC62" i="8"/>
  <c r="BV62" i="8"/>
  <c r="DE62" i="8"/>
  <c r="BX62" i="8"/>
  <c r="DG62" i="8"/>
  <c r="DK62" i="8"/>
  <c r="BZ62" i="8"/>
  <c r="DO62" i="8"/>
  <c r="CY63" i="8"/>
  <c r="BR63" i="8"/>
  <c r="DA63" i="8"/>
  <c r="BT63" i="8"/>
  <c r="DC63" i="8"/>
  <c r="BV63" i="8"/>
  <c r="DE63" i="8"/>
  <c r="BX63" i="8"/>
  <c r="DG63" i="8"/>
  <c r="DK63" i="8"/>
  <c r="BZ63" i="8"/>
  <c r="DO63" i="8"/>
  <c r="CY69" i="8"/>
  <c r="BR69" i="8"/>
  <c r="DA69" i="8"/>
  <c r="BT69" i="8"/>
  <c r="DC69" i="8"/>
  <c r="BV69" i="8"/>
  <c r="DE69" i="8"/>
  <c r="BX69" i="8"/>
  <c r="DG69" i="8"/>
  <c r="BZ69" i="8"/>
  <c r="DK69" i="8"/>
  <c r="DO69" i="8"/>
  <c r="CY70" i="8"/>
  <c r="BR70" i="8"/>
  <c r="DA70" i="8"/>
  <c r="BT70" i="8"/>
  <c r="DC70" i="8"/>
  <c r="BV70" i="8"/>
  <c r="DE70" i="8"/>
  <c r="BX70" i="8"/>
  <c r="DG70" i="8"/>
  <c r="BZ70" i="8"/>
  <c r="DK70" i="8"/>
  <c r="DO70" i="8"/>
  <c r="CY71" i="8"/>
  <c r="BR71" i="8"/>
  <c r="DA71" i="8"/>
  <c r="BT71" i="8"/>
  <c r="DC71" i="8"/>
  <c r="BV71" i="8"/>
  <c r="DE71" i="8"/>
  <c r="BX71" i="8"/>
  <c r="DG71" i="8"/>
  <c r="BZ71" i="8"/>
  <c r="DK71" i="8"/>
  <c r="DO71" i="8"/>
  <c r="CY72" i="8"/>
  <c r="BR72" i="8"/>
  <c r="DA72" i="8"/>
  <c r="BT72" i="8"/>
  <c r="DC72" i="8"/>
  <c r="BV72" i="8"/>
  <c r="DE72" i="8"/>
  <c r="BX72" i="8"/>
  <c r="DG72" i="8"/>
  <c r="BZ72" i="8"/>
  <c r="DK72" i="8"/>
  <c r="DO72" i="8"/>
  <c r="CY73" i="8"/>
  <c r="BR73" i="8"/>
  <c r="DA73" i="8"/>
  <c r="BT73" i="8"/>
  <c r="DC73" i="8"/>
  <c r="BV73" i="8"/>
  <c r="DE73" i="8"/>
  <c r="BX73" i="8"/>
  <c r="DG73" i="8"/>
  <c r="BZ73" i="8"/>
  <c r="DK73" i="8"/>
  <c r="DO73" i="8"/>
  <c r="CY74" i="8"/>
  <c r="BR74" i="8"/>
  <c r="DA74" i="8"/>
  <c r="BT74" i="8"/>
  <c r="DC74" i="8"/>
  <c r="BV74" i="8"/>
  <c r="DE74" i="8"/>
  <c r="BX74" i="8"/>
  <c r="DG74" i="8"/>
  <c r="BZ74" i="8"/>
  <c r="DK74" i="8"/>
  <c r="DO74" i="8"/>
  <c r="CY75" i="8"/>
  <c r="BR75" i="8"/>
  <c r="DA75" i="8"/>
  <c r="BT75" i="8"/>
  <c r="DC75" i="8"/>
  <c r="BV75" i="8"/>
  <c r="DE75" i="8"/>
  <c r="BX75" i="8"/>
  <c r="DG75" i="8"/>
  <c r="BZ75" i="8"/>
  <c r="DK75" i="8"/>
  <c r="DO75" i="8"/>
  <c r="CY76" i="8"/>
  <c r="BR76" i="8"/>
  <c r="DA76" i="8"/>
  <c r="BT76" i="8"/>
  <c r="DC76" i="8"/>
  <c r="BV76" i="8"/>
  <c r="DE76" i="8"/>
  <c r="BX76" i="8"/>
  <c r="DG76" i="8"/>
  <c r="BZ76" i="8"/>
  <c r="DK76" i="8"/>
  <c r="DO76" i="8"/>
  <c r="CY82" i="8"/>
  <c r="BR82" i="8"/>
  <c r="DA82" i="8"/>
  <c r="BT82" i="8"/>
  <c r="DC82" i="8"/>
  <c r="BV82" i="8"/>
  <c r="DE82" i="8"/>
  <c r="BX82" i="8"/>
  <c r="DG82" i="8"/>
  <c r="BZ82" i="8"/>
  <c r="CY83" i="8"/>
  <c r="BR83" i="8"/>
  <c r="DA83" i="8"/>
  <c r="BT83" i="8"/>
  <c r="DC83" i="8"/>
  <c r="BV83" i="8"/>
  <c r="DE83" i="8"/>
  <c r="BX83" i="8"/>
  <c r="DG83" i="8"/>
  <c r="BZ83" i="8"/>
  <c r="CY84" i="8"/>
  <c r="BR84" i="8"/>
  <c r="DA84" i="8"/>
  <c r="BT84" i="8"/>
  <c r="DC84" i="8"/>
  <c r="BV84" i="8"/>
  <c r="DE84" i="8"/>
  <c r="BX84" i="8"/>
  <c r="DG84" i="8"/>
  <c r="BZ84" i="8"/>
  <c r="CY85" i="8"/>
  <c r="BR85" i="8"/>
  <c r="DA85" i="8"/>
  <c r="BT85" i="8"/>
  <c r="DC85" i="8"/>
  <c r="BV85" i="8"/>
  <c r="DE85" i="8"/>
  <c r="BX85" i="8"/>
  <c r="DG85" i="8"/>
  <c r="BZ85" i="8"/>
  <c r="CY86" i="8"/>
  <c r="BR86" i="8"/>
  <c r="DA86" i="8"/>
  <c r="BT86" i="8"/>
  <c r="DC86" i="8"/>
  <c r="BV86" i="8"/>
  <c r="DE86" i="8"/>
  <c r="BX86" i="8"/>
  <c r="DG86" i="8"/>
  <c r="BZ86" i="8"/>
  <c r="CX71" i="8"/>
  <c r="BQ71" i="8"/>
  <c r="CZ71" i="8"/>
  <c r="BS71" i="8"/>
  <c r="DB71" i="8"/>
  <c r="BU71" i="8"/>
  <c r="DD71" i="8"/>
  <c r="BW71" i="8"/>
  <c r="DF71" i="8"/>
  <c r="BY71" i="8"/>
  <c r="CX72" i="8"/>
  <c r="CZ72" i="8"/>
  <c r="DB72" i="8"/>
  <c r="DD72" i="8"/>
  <c r="DF72" i="8"/>
  <c r="CX73" i="8"/>
  <c r="BQ73" i="8"/>
  <c r="CZ73" i="8"/>
  <c r="BS73" i="8"/>
  <c r="DB73" i="8"/>
  <c r="BU73" i="8"/>
  <c r="DD73" i="8"/>
  <c r="BW73" i="8"/>
  <c r="DF73" i="8"/>
  <c r="BY73" i="8"/>
  <c r="CX74" i="8"/>
  <c r="CZ74" i="8"/>
  <c r="DB74" i="8"/>
  <c r="DD74" i="8"/>
  <c r="DF74" i="8"/>
  <c r="CX75" i="8"/>
  <c r="BQ75" i="8"/>
  <c r="CZ75" i="8"/>
  <c r="BS75" i="8"/>
  <c r="DB75" i="8"/>
  <c r="BU75" i="8"/>
  <c r="DD75" i="8"/>
  <c r="BW75" i="8"/>
  <c r="DF75" i="8"/>
  <c r="BY75" i="8"/>
  <c r="CX76" i="8"/>
  <c r="BQ76" i="8"/>
  <c r="CZ76" i="8"/>
  <c r="BS76" i="8"/>
  <c r="DB76" i="8"/>
  <c r="BU76" i="8"/>
  <c r="DD76" i="8"/>
  <c r="BW76" i="8"/>
  <c r="DF76" i="8"/>
  <c r="BY76" i="8"/>
  <c r="CX82" i="8"/>
  <c r="BQ82" i="8"/>
  <c r="CZ82" i="8"/>
  <c r="BS82" i="8"/>
  <c r="DB82" i="8"/>
  <c r="BU82" i="8"/>
  <c r="DD82" i="8"/>
  <c r="BW82" i="8"/>
  <c r="DF82" i="8"/>
  <c r="BY82" i="8"/>
  <c r="CX83" i="8"/>
  <c r="BQ83" i="8"/>
  <c r="CZ83" i="8"/>
  <c r="BS83" i="8"/>
  <c r="DB83" i="8"/>
  <c r="BU83" i="8"/>
  <c r="DD83" i="8"/>
  <c r="BW83" i="8"/>
  <c r="DF83" i="8"/>
  <c r="BY83" i="8"/>
  <c r="CX84" i="8"/>
  <c r="BQ84" i="8"/>
  <c r="CZ84" i="8"/>
  <c r="BS84" i="8"/>
  <c r="DB84" i="8"/>
  <c r="BU84" i="8"/>
  <c r="DD84" i="8"/>
  <c r="BW84" i="8"/>
  <c r="DF84" i="8"/>
  <c r="BY84" i="8"/>
  <c r="CX85" i="8"/>
  <c r="BQ85" i="8"/>
  <c r="CZ85" i="8"/>
  <c r="BS85" i="8"/>
  <c r="DB85" i="8"/>
  <c r="BU85" i="8"/>
  <c r="DD85" i="8"/>
  <c r="BW85" i="8"/>
  <c r="DF85" i="8"/>
  <c r="BY85" i="8"/>
  <c r="CX86" i="8"/>
  <c r="BQ86" i="8"/>
  <c r="CZ86" i="8"/>
  <c r="BS86" i="8"/>
  <c r="DB86" i="8"/>
  <c r="BU86" i="8"/>
  <c r="DD86" i="8"/>
  <c r="BW86" i="8"/>
  <c r="DF86" i="8"/>
  <c r="BY86" i="8"/>
  <c r="CX87" i="8"/>
  <c r="BQ87" i="8"/>
  <c r="CZ87" i="8"/>
  <c r="BS87" i="8"/>
  <c r="DB87" i="8"/>
  <c r="BU87" i="8"/>
  <c r="DD87" i="8"/>
  <c r="BW87" i="8"/>
  <c r="DF87" i="8"/>
  <c r="BY87" i="8"/>
  <c r="CX88" i="8"/>
  <c r="BQ88" i="8"/>
  <c r="CZ88" i="8"/>
  <c r="BS88" i="8"/>
  <c r="DB88" i="8"/>
  <c r="BU88" i="8"/>
  <c r="DD88" i="8"/>
  <c r="BW88" i="8"/>
  <c r="DF88" i="8"/>
  <c r="BY88" i="8"/>
  <c r="CX89" i="8"/>
  <c r="BQ89" i="8"/>
  <c r="CZ89" i="8"/>
  <c r="BS89" i="8"/>
  <c r="DB89" i="8"/>
  <c r="BU89" i="8"/>
  <c r="DD89" i="8"/>
  <c r="BW89" i="8"/>
  <c r="DF89" i="8"/>
  <c r="BY89" i="8"/>
  <c r="CX95" i="8"/>
  <c r="BQ95" i="8"/>
  <c r="CZ95" i="8"/>
  <c r="BS95" i="8"/>
  <c r="DB95" i="8"/>
  <c r="BU95" i="8"/>
  <c r="DD95" i="8"/>
  <c r="BW95" i="8"/>
  <c r="DF95" i="8"/>
  <c r="BY95" i="8"/>
  <c r="CX96" i="8"/>
  <c r="BQ96" i="8"/>
  <c r="CZ96" i="8"/>
  <c r="BS96" i="8"/>
  <c r="DB96" i="8"/>
  <c r="BU96" i="8"/>
  <c r="DD96" i="8"/>
  <c r="BW96" i="8"/>
  <c r="DF96" i="8"/>
  <c r="BY96" i="8"/>
  <c r="CX97" i="8"/>
  <c r="BQ97" i="8"/>
  <c r="CZ97" i="8"/>
  <c r="BS97" i="8"/>
  <c r="DB97" i="8"/>
  <c r="BU97" i="8"/>
  <c r="DD97" i="8"/>
  <c r="BW97" i="8"/>
  <c r="DF97" i="8"/>
  <c r="BY97" i="8"/>
  <c r="CX98" i="8"/>
  <c r="BQ98" i="8"/>
  <c r="CZ98" i="8"/>
  <c r="BS98" i="8"/>
  <c r="DB98" i="8"/>
  <c r="BU98" i="8"/>
  <c r="DD98" i="8"/>
  <c r="BW98" i="8"/>
  <c r="DF98" i="8"/>
  <c r="BY98" i="8"/>
  <c r="CX99" i="8"/>
  <c r="BQ99" i="8"/>
  <c r="CZ99" i="8"/>
  <c r="BS99" i="8"/>
  <c r="DB99" i="8"/>
  <c r="BU99" i="8"/>
  <c r="DD99" i="8"/>
  <c r="BW99" i="8"/>
  <c r="DF99" i="8"/>
  <c r="BY99" i="8"/>
  <c r="CX100" i="8"/>
  <c r="BQ100" i="8"/>
  <c r="CZ100" i="8"/>
  <c r="BS100" i="8"/>
  <c r="DB100" i="8"/>
  <c r="BU100" i="8"/>
  <c r="DD100" i="8"/>
  <c r="BW100" i="8"/>
  <c r="DF100" i="8"/>
  <c r="BY100" i="8"/>
  <c r="CX101" i="8"/>
  <c r="BQ101" i="8"/>
  <c r="CZ101" i="8"/>
  <c r="BS101" i="8"/>
  <c r="DB101" i="8"/>
  <c r="BU101" i="8"/>
  <c r="DD101" i="8"/>
  <c r="BW101" i="8"/>
  <c r="DF101" i="8"/>
  <c r="BY101" i="8"/>
  <c r="CX102" i="8"/>
  <c r="BQ102" i="8"/>
  <c r="CZ102" i="8"/>
  <c r="BS102" i="8"/>
  <c r="DB102" i="8"/>
  <c r="BU102" i="8"/>
  <c r="DD102" i="8"/>
  <c r="BW102" i="8"/>
  <c r="DF102" i="8"/>
  <c r="BY102" i="8"/>
  <c r="CX106" i="8"/>
  <c r="BQ106" i="8"/>
  <c r="CZ106" i="8"/>
  <c r="BS106" i="8"/>
  <c r="DB106" i="8"/>
  <c r="BU106" i="8"/>
  <c r="DD106" i="8"/>
  <c r="BW106" i="8"/>
  <c r="DF106" i="8"/>
  <c r="BY106" i="8"/>
  <c r="CX107" i="8"/>
  <c r="BQ107" i="8"/>
  <c r="CZ107" i="8"/>
  <c r="BS107" i="8"/>
  <c r="DB107" i="8"/>
  <c r="BU107" i="8"/>
  <c r="DD107" i="8"/>
  <c r="BW107" i="8"/>
  <c r="DF107" i="8"/>
  <c r="BY107" i="8"/>
  <c r="CX108" i="8"/>
  <c r="BQ108" i="8"/>
  <c r="CZ108" i="8"/>
  <c r="BS108" i="8"/>
  <c r="DB108" i="8"/>
  <c r="BU108" i="8"/>
  <c r="DD108" i="8"/>
  <c r="BW108" i="8"/>
  <c r="DF108" i="8"/>
  <c r="BY108" i="8"/>
  <c r="CX109" i="8"/>
  <c r="BQ109" i="8"/>
  <c r="CZ109" i="8"/>
  <c r="BS109" i="8"/>
  <c r="DB109" i="8"/>
  <c r="BU109" i="8"/>
  <c r="DD109" i="8"/>
  <c r="BW109" i="8"/>
  <c r="DF109" i="8"/>
  <c r="BY109" i="8"/>
  <c r="CX110" i="8"/>
  <c r="BQ110" i="8"/>
  <c r="CZ110" i="8"/>
  <c r="BS110" i="8"/>
  <c r="DB110" i="8"/>
  <c r="BU110" i="8"/>
  <c r="DD110" i="8"/>
  <c r="BW110" i="8"/>
  <c r="DF110" i="8"/>
  <c r="BY110" i="8"/>
  <c r="CX111" i="8"/>
  <c r="BQ111" i="8"/>
  <c r="CZ111" i="8"/>
  <c r="BS111" i="8"/>
  <c r="DB111" i="8"/>
  <c r="BU111" i="8"/>
  <c r="DD111" i="8"/>
  <c r="BW111" i="8"/>
  <c r="DF111" i="8"/>
  <c r="BY111" i="8"/>
  <c r="CX112" i="8"/>
  <c r="BQ112" i="8"/>
  <c r="CZ112" i="8"/>
  <c r="BS112" i="8"/>
  <c r="DB112" i="8"/>
  <c r="BU112" i="8"/>
  <c r="DD112" i="8"/>
  <c r="BW112" i="8"/>
  <c r="DF112" i="8"/>
  <c r="BY112" i="8"/>
  <c r="CX113" i="8"/>
  <c r="BQ113" i="8"/>
  <c r="CZ113" i="8"/>
  <c r="BS113" i="8"/>
  <c r="DB113" i="8"/>
  <c r="BU113" i="8"/>
  <c r="DD113" i="8"/>
  <c r="BW113" i="8"/>
  <c r="DF113" i="8"/>
  <c r="BY113" i="8"/>
  <c r="BS72" i="8"/>
  <c r="BW72" i="8"/>
  <c r="BS74" i="8"/>
  <c r="BW74" i="8"/>
  <c r="CY87" i="8"/>
  <c r="BR87" i="8"/>
  <c r="DA87" i="8"/>
  <c r="BT87" i="8"/>
  <c r="DC87" i="8"/>
  <c r="BV87" i="8"/>
  <c r="DE87" i="8"/>
  <c r="BX87" i="8"/>
  <c r="DG87" i="8"/>
  <c r="BZ87" i="8"/>
  <c r="CY88" i="8"/>
  <c r="BR88" i="8"/>
  <c r="DA88" i="8"/>
  <c r="BT88" i="8"/>
  <c r="DC88" i="8"/>
  <c r="BV88" i="8"/>
  <c r="DE88" i="8"/>
  <c r="BX88" i="8"/>
  <c r="DG88" i="8"/>
  <c r="BZ88" i="8"/>
  <c r="CY89" i="8"/>
  <c r="BR89" i="8"/>
  <c r="DA89" i="8"/>
  <c r="BT89" i="8"/>
  <c r="DC89" i="8"/>
  <c r="BV89" i="8"/>
  <c r="DE89" i="8"/>
  <c r="BX89" i="8"/>
  <c r="DG89" i="8"/>
  <c r="BZ89" i="8"/>
  <c r="CY95" i="8"/>
  <c r="BR95" i="8"/>
  <c r="DA95" i="8"/>
  <c r="BT95" i="8"/>
  <c r="DC95" i="8"/>
  <c r="BV95" i="8"/>
  <c r="DE95" i="8"/>
  <c r="BX95" i="8"/>
  <c r="DG95" i="8"/>
  <c r="BZ95" i="8"/>
  <c r="CY96" i="8"/>
  <c r="BR96" i="8"/>
  <c r="DA96" i="8"/>
  <c r="BT96" i="8"/>
  <c r="DC96" i="8"/>
  <c r="BV96" i="8"/>
  <c r="DE96" i="8"/>
  <c r="BX96" i="8"/>
  <c r="DG96" i="8"/>
  <c r="BZ96" i="8"/>
  <c r="CY97" i="8"/>
  <c r="BR97" i="8"/>
  <c r="DA97" i="8"/>
  <c r="BT97" i="8"/>
  <c r="DC97" i="8"/>
  <c r="BV97" i="8"/>
  <c r="DE97" i="8"/>
  <c r="BX97" i="8"/>
  <c r="DG97" i="8"/>
  <c r="BZ97" i="8"/>
  <c r="CY98" i="8"/>
  <c r="BR98" i="8"/>
  <c r="DA98" i="8"/>
  <c r="BT98" i="8"/>
  <c r="DC98" i="8"/>
  <c r="BV98" i="8"/>
  <c r="DE98" i="8"/>
  <c r="BX98" i="8"/>
  <c r="DG98" i="8"/>
  <c r="BZ98" i="8"/>
  <c r="CY99" i="8"/>
  <c r="BR99" i="8"/>
  <c r="DA99" i="8"/>
  <c r="BT99" i="8"/>
  <c r="DC99" i="8"/>
  <c r="BV99" i="8"/>
  <c r="DE99" i="8"/>
  <c r="BX99" i="8"/>
  <c r="DG99" i="8"/>
  <c r="BZ99" i="8"/>
  <c r="CY100" i="8"/>
  <c r="BR100" i="8"/>
  <c r="DA100" i="8"/>
  <c r="BT100" i="8"/>
  <c r="DC100" i="8"/>
  <c r="BV100" i="8"/>
  <c r="DE100" i="8"/>
  <c r="BX100" i="8"/>
  <c r="DG100" i="8"/>
  <c r="BZ100" i="8"/>
  <c r="CY101" i="8"/>
  <c r="BR101" i="8"/>
  <c r="DA101" i="8"/>
  <c r="BT101" i="8"/>
  <c r="DC101" i="8"/>
  <c r="BV101" i="8"/>
  <c r="DE101" i="8"/>
  <c r="BX101" i="8"/>
  <c r="DG101" i="8"/>
  <c r="BZ101" i="8"/>
  <c r="CY102" i="8"/>
  <c r="BR102" i="8"/>
  <c r="DA102" i="8"/>
  <c r="BT102" i="8"/>
  <c r="DC102" i="8"/>
  <c r="BV102" i="8"/>
  <c r="DE102" i="8"/>
  <c r="BX102" i="8"/>
  <c r="DG102" i="8"/>
  <c r="BZ102" i="8"/>
  <c r="CY106" i="8"/>
  <c r="BR106" i="8"/>
  <c r="DA106" i="8"/>
  <c r="BT106" i="8"/>
  <c r="DC106" i="8"/>
  <c r="BV106" i="8"/>
  <c r="DE106" i="8"/>
  <c r="BX106" i="8"/>
  <c r="DG106" i="8"/>
  <c r="BZ106" i="8"/>
  <c r="CY107" i="8"/>
  <c r="BR107" i="8"/>
  <c r="DA107" i="8"/>
  <c r="BT107" i="8"/>
  <c r="DC107" i="8"/>
  <c r="BV107" i="8"/>
  <c r="DE107" i="8"/>
  <c r="BX107" i="8"/>
  <c r="DG107" i="8"/>
  <c r="BZ107" i="8"/>
  <c r="CY108" i="8"/>
  <c r="BR108" i="8"/>
  <c r="DA108" i="8"/>
  <c r="BT108" i="8"/>
  <c r="DC108" i="8"/>
  <c r="BV108" i="8"/>
  <c r="DE108" i="8"/>
  <c r="BX108" i="8"/>
  <c r="DG108" i="8"/>
  <c r="BZ108" i="8"/>
  <c r="CY109" i="8"/>
  <c r="BR109" i="8"/>
  <c r="DA109" i="8"/>
  <c r="BT109" i="8"/>
  <c r="DC109" i="8"/>
  <c r="BV109" i="8"/>
  <c r="DE109" i="8"/>
  <c r="BX109" i="8"/>
  <c r="DG109" i="8"/>
  <c r="BZ109" i="8"/>
  <c r="CY110" i="8"/>
  <c r="BR110" i="8"/>
  <c r="DA110" i="8"/>
  <c r="BT110" i="8"/>
  <c r="DC110" i="8"/>
  <c r="BV110" i="8"/>
  <c r="DE110" i="8"/>
  <c r="BX110" i="8"/>
  <c r="DG110" i="8"/>
  <c r="BZ110" i="8"/>
  <c r="CY111" i="8"/>
  <c r="BR111" i="8"/>
  <c r="DA111" i="8"/>
  <c r="BT111" i="8"/>
  <c r="DC111" i="8"/>
  <c r="BV111" i="8"/>
  <c r="DE111" i="8"/>
  <c r="BX111" i="8"/>
  <c r="DG111" i="8"/>
  <c r="BZ111" i="8"/>
  <c r="CY112" i="8"/>
  <c r="BR112" i="8"/>
  <c r="DA112" i="8"/>
  <c r="BT112" i="8"/>
  <c r="DC112" i="8"/>
  <c r="BV112" i="8"/>
  <c r="DE112" i="8"/>
  <c r="BX112" i="8"/>
  <c r="DG112" i="8"/>
  <c r="BZ112" i="8"/>
  <c r="CY113" i="8"/>
  <c r="BR113" i="8"/>
  <c r="DA113" i="8"/>
  <c r="BT113" i="8"/>
  <c r="DC113" i="8"/>
  <c r="BV113" i="8"/>
  <c r="DE113" i="8"/>
  <c r="BX113" i="8"/>
  <c r="DG113" i="8"/>
  <c r="BZ113" i="8"/>
  <c r="DK95" i="8"/>
  <c r="DK96" i="8"/>
  <c r="DK97" i="8"/>
  <c r="DK98" i="8"/>
  <c r="DK99" i="8"/>
  <c r="DK100" i="8"/>
  <c r="DK101" i="8"/>
  <c r="DK102" i="8"/>
  <c r="DK106" i="8"/>
  <c r="DK107" i="8"/>
  <c r="DK108" i="8"/>
  <c r="DK109" i="8"/>
  <c r="DK110" i="8"/>
  <c r="DK111" i="8"/>
  <c r="DK112" i="8"/>
  <c r="DK113" i="8"/>
  <c r="BQ72" i="8"/>
  <c r="BU72" i="8"/>
  <c r="BY72" i="8"/>
  <c r="BQ74" i="8"/>
  <c r="BU74" i="8"/>
  <c r="BY74" i="8"/>
  <c r="BT114" i="12"/>
  <c r="BP96" i="12"/>
  <c r="BP118" i="12"/>
  <c r="BG98" i="12"/>
  <c r="BM78" i="12"/>
  <c r="BD88" i="12"/>
  <c r="BQ126" i="12"/>
  <c r="BL111" i="12"/>
  <c r="BA119" i="12"/>
  <c r="BH98" i="12"/>
  <c r="BD79" i="12"/>
  <c r="BQ41" i="12"/>
  <c r="BC85" i="12"/>
  <c r="BP98" i="12"/>
  <c r="BH46" i="12"/>
  <c r="BQ128" i="12"/>
  <c r="BD112" i="12"/>
  <c r="BM120" i="12"/>
  <c r="BC82" i="12"/>
  <c r="BQ65" i="12"/>
  <c r="BM107" i="12"/>
  <c r="BC86" i="12"/>
  <c r="BM119" i="12"/>
  <c r="BC113" i="12"/>
  <c r="BQ95" i="12"/>
  <c r="BG101" i="12"/>
  <c r="BM83" i="12"/>
  <c r="BM59" i="12"/>
  <c r="BQ69" i="12"/>
  <c r="BM111" i="12"/>
  <c r="BN79" i="12"/>
  <c r="BM54" i="12"/>
  <c r="BH130" i="12"/>
  <c r="BT113" i="12"/>
  <c r="BH101" i="12"/>
  <c r="BN84" i="12"/>
  <c r="BH66" i="12"/>
  <c r="BH30" i="12"/>
  <c r="BT9" i="12"/>
  <c r="BK127" i="12"/>
  <c r="BL125" i="12"/>
  <c r="BL129" i="12"/>
  <c r="BP106" i="12"/>
  <c r="BF109" i="12"/>
  <c r="BG114" i="12"/>
  <c r="BO90" i="12"/>
  <c r="BC128" i="12"/>
  <c r="BF107" i="12"/>
  <c r="BG109" i="12"/>
  <c r="BP90" i="12"/>
  <c r="BI126" i="12"/>
  <c r="BP128" i="12"/>
  <c r="BB130" i="12"/>
  <c r="BG107" i="12"/>
  <c r="BC110" i="12"/>
  <c r="BM112" i="12"/>
  <c r="BD115" i="12"/>
  <c r="BP119" i="12"/>
  <c r="BQ96" i="12"/>
  <c r="BQ98" i="12"/>
  <c r="BI102" i="12"/>
  <c r="BG81" i="12"/>
  <c r="BD85" i="12"/>
  <c r="BQ30" i="12"/>
  <c r="BH38" i="12"/>
  <c r="BM7" i="12"/>
  <c r="AZ127" i="12"/>
  <c r="BQ130" i="12"/>
  <c r="BD108" i="12"/>
  <c r="BI110" i="12"/>
  <c r="BD113" i="12"/>
  <c r="BD116" i="12"/>
  <c r="BM121" i="12"/>
  <c r="BH97" i="12"/>
  <c r="BA99" i="12"/>
  <c r="BD77" i="12"/>
  <c r="BD82" i="12"/>
  <c r="BP86" i="12"/>
  <c r="AZ64" i="12"/>
  <c r="AZ68" i="12"/>
  <c r="BR34" i="12"/>
  <c r="AZ42" i="12"/>
  <c r="BO13" i="12"/>
  <c r="BF110" i="12"/>
  <c r="AZ62" i="12"/>
  <c r="BG127" i="12"/>
  <c r="BG129" i="12"/>
  <c r="BC106" i="12"/>
  <c r="BF108" i="12"/>
  <c r="BD111" i="12"/>
  <c r="BF113" i="12"/>
  <c r="BT121" i="12"/>
  <c r="BQ97" i="12"/>
  <c r="AZ100" i="12"/>
  <c r="BM77" i="12"/>
  <c r="BC83" i="12"/>
  <c r="BC87" i="12"/>
  <c r="BH64" i="12"/>
  <c r="BQ35" i="12"/>
  <c r="BA43" i="12"/>
  <c r="BE16" i="12"/>
  <c r="BK129" i="12"/>
  <c r="BK36" i="12"/>
  <c r="AZ95" i="12"/>
  <c r="BH127" i="12"/>
  <c r="BH129" i="12"/>
  <c r="BD106" i="12"/>
  <c r="BG108" i="12"/>
  <c r="BG111" i="12"/>
  <c r="BI113" i="12"/>
  <c r="BO118" i="12"/>
  <c r="BP95" i="12"/>
  <c r="AZ98" i="12"/>
  <c r="BQ100" i="12"/>
  <c r="BL78" i="12"/>
  <c r="BD83" i="12"/>
  <c r="BD87" i="12"/>
  <c r="BB69" i="12"/>
  <c r="BM56" i="12"/>
  <c r="BQ43" i="12"/>
  <c r="BP125" i="12"/>
  <c r="BA128" i="12"/>
  <c r="BR130" i="12"/>
  <c r="BN106" i="12"/>
  <c r="BE112" i="12"/>
  <c r="BT115" i="12"/>
  <c r="BN120" i="12"/>
  <c r="BN121" i="12"/>
  <c r="BI97" i="12"/>
  <c r="BG99" i="12"/>
  <c r="BA100" i="12"/>
  <c r="BL81" i="12"/>
  <c r="BT84" i="12"/>
  <c r="BE88" i="12"/>
  <c r="BN56" i="12"/>
  <c r="BS32" i="12"/>
  <c r="BA41" i="12"/>
  <c r="BI49" i="12"/>
  <c r="BF16" i="12"/>
  <c r="BQ125" i="12"/>
  <c r="BR126" i="12"/>
  <c r="BI127" i="12"/>
  <c r="BB128" i="12"/>
  <c r="BR128" i="12"/>
  <c r="BI129" i="12"/>
  <c r="BA130" i="12"/>
  <c r="BO106" i="12"/>
  <c r="BL107" i="12"/>
  <c r="BE108" i="12"/>
  <c r="BE109" i="12"/>
  <c r="BI111" i="12"/>
  <c r="BE113" i="12"/>
  <c r="BD114" i="12"/>
  <c r="BC115" i="12"/>
  <c r="BE117" i="12"/>
  <c r="BT118" i="12"/>
  <c r="BT119" i="12"/>
  <c r="BT120" i="12"/>
  <c r="BO121" i="12"/>
  <c r="BR96" i="12"/>
  <c r="BP97" i="12"/>
  <c r="BI98" i="12"/>
  <c r="BH99" i="12"/>
  <c r="BH100" i="12"/>
  <c r="BQ101" i="12"/>
  <c r="BQ102" i="12"/>
  <c r="BL77" i="12"/>
  <c r="BN78" i="12"/>
  <c r="BE80" i="12"/>
  <c r="BE83" i="12"/>
  <c r="BM88" i="12"/>
  <c r="BM90" i="12"/>
  <c r="BG62" i="12"/>
  <c r="BI67" i="12"/>
  <c r="BA69" i="12"/>
  <c r="BK35" i="12"/>
  <c r="BA39" i="12"/>
  <c r="BR43" i="12"/>
  <c r="BN22" i="12"/>
  <c r="BI99" i="12"/>
  <c r="BR102" i="12"/>
  <c r="BE57" i="12"/>
  <c r="BP127" i="12"/>
  <c r="BL110" i="12"/>
  <c r="BE116" i="12"/>
  <c r="BC120" i="12"/>
  <c r="BR97" i="12"/>
  <c r="BO88" i="12"/>
  <c r="BR72" i="12"/>
  <c r="BR35" i="12"/>
  <c r="BC125" i="12"/>
  <c r="BA126" i="12"/>
  <c r="BA127" i="12"/>
  <c r="BQ127" i="12"/>
  <c r="BH128" i="12"/>
  <c r="BA129" i="12"/>
  <c r="BP129" i="12"/>
  <c r="BI130" i="12"/>
  <c r="BE106" i="12"/>
  <c r="BC107" i="12"/>
  <c r="BO107" i="12"/>
  <c r="BM108" i="12"/>
  <c r="BN109" i="12"/>
  <c r="BT110" i="12"/>
  <c r="BT111" i="12"/>
  <c r="BN112" i="12"/>
  <c r="BL113" i="12"/>
  <c r="BL114" i="12"/>
  <c r="BM116" i="12"/>
  <c r="BC119" i="12"/>
  <c r="BD120" i="12"/>
  <c r="BD121" i="12"/>
  <c r="BG95" i="12"/>
  <c r="BG96" i="12"/>
  <c r="BA97" i="12"/>
  <c r="BR98" i="12"/>
  <c r="BR100" i="12"/>
  <c r="BE79" i="12"/>
  <c r="BM82" i="12"/>
  <c r="BT83" i="12"/>
  <c r="BM85" i="12"/>
  <c r="BM87" i="12"/>
  <c r="BR64" i="12"/>
  <c r="BI66" i="12"/>
  <c r="BA68" i="12"/>
  <c r="BN55" i="12"/>
  <c r="BE58" i="12"/>
  <c r="BR30" i="12"/>
  <c r="BH34" i="12"/>
  <c r="BQ37" i="12"/>
  <c r="BH40" i="12"/>
  <c r="BI48" i="12"/>
  <c r="BE19" i="12"/>
  <c r="BE114" i="12"/>
  <c r="BN117" i="12"/>
  <c r="BR101" i="12"/>
  <c r="BN80" i="12"/>
  <c r="BN88" i="12"/>
  <c r="BR33" i="12"/>
  <c r="BR39" i="12"/>
  <c r="BA47" i="12"/>
  <c r="BG128" i="12"/>
  <c r="BN107" i="12"/>
  <c r="BE115" i="12"/>
  <c r="BC121" i="12"/>
  <c r="BN83" i="12"/>
  <c r="BI64" i="12"/>
  <c r="BA44" i="12"/>
  <c r="BG125" i="12"/>
  <c r="BG126" i="12"/>
  <c r="BB127" i="12"/>
  <c r="BR127" i="12"/>
  <c r="BI128" i="12"/>
  <c r="BF106" i="12"/>
  <c r="BD107" i="12"/>
  <c r="BP107" i="12"/>
  <c r="BN108" i="12"/>
  <c r="BT112" i="12"/>
  <c r="BM113" i="12"/>
  <c r="BM114" i="12"/>
  <c r="BL115" i="12"/>
  <c r="BN116" i="12"/>
  <c r="BC118" i="12"/>
  <c r="BD119" i="12"/>
  <c r="BE120" i="12"/>
  <c r="BE121" i="12"/>
  <c r="BH95" i="12"/>
  <c r="BH96" i="12"/>
  <c r="BB97" i="12"/>
  <c r="BR99" i="12"/>
  <c r="BS100" i="12"/>
  <c r="BA102" i="12"/>
  <c r="BM76" i="12"/>
  <c r="BF79" i="12"/>
  <c r="BN85" i="12"/>
  <c r="BN87" i="12"/>
  <c r="BG89" i="12"/>
  <c r="BE91" i="12"/>
  <c r="BA70" i="12"/>
  <c r="BN58" i="12"/>
  <c r="BI34" i="12"/>
  <c r="BR37" i="12"/>
  <c r="BQ40" i="12"/>
  <c r="BR42" i="12"/>
  <c r="BI100" i="12"/>
  <c r="BI62" i="12"/>
  <c r="BO117" i="12"/>
  <c r="BA96" i="12"/>
  <c r="BN77" i="12"/>
  <c r="BO80" i="12"/>
  <c r="BH125" i="12"/>
  <c r="BC129" i="12"/>
  <c r="BR129" i="12"/>
  <c r="BL106" i="12"/>
  <c r="BE107" i="12"/>
  <c r="BP108" i="12"/>
  <c r="BC111" i="12"/>
  <c r="BN113" i="12"/>
  <c r="BN114" i="12"/>
  <c r="BM115" i="12"/>
  <c r="BO116" i="12"/>
  <c r="BL118" i="12"/>
  <c r="BL119" i="12"/>
  <c r="BL120" i="12"/>
  <c r="BI96" i="12"/>
  <c r="BA98" i="12"/>
  <c r="BE78" i="12"/>
  <c r="BE84" i="12"/>
  <c r="BG91" i="12"/>
  <c r="BH63" i="12"/>
  <c r="BA65" i="12"/>
  <c r="BA67" i="12"/>
  <c r="BE56" i="12"/>
  <c r="BQ34" i="12"/>
  <c r="BI36" i="12"/>
  <c r="BS40" i="12"/>
  <c r="BE7" i="12"/>
  <c r="BE11" i="12"/>
  <c r="BF129" i="12"/>
  <c r="BF130" i="12"/>
  <c r="BF125" i="12"/>
  <c r="BF126" i="12"/>
  <c r="BF128" i="12"/>
  <c r="BF127" i="12"/>
  <c r="BO129" i="12"/>
  <c r="BO130" i="12"/>
  <c r="BO125" i="12"/>
  <c r="BO127" i="12"/>
  <c r="BO126" i="12"/>
  <c r="BO128" i="12"/>
  <c r="BB115" i="12"/>
  <c r="BB107" i="12"/>
  <c r="BB116" i="12"/>
  <c r="BB108" i="12"/>
  <c r="BB106" i="12"/>
  <c r="BB111" i="12"/>
  <c r="BB110" i="12"/>
  <c r="BB109" i="12"/>
  <c r="BB112" i="12"/>
  <c r="BB113" i="12"/>
  <c r="BB121" i="12"/>
  <c r="BB118" i="12"/>
  <c r="BB114" i="12"/>
  <c r="BB119" i="12"/>
  <c r="BB117" i="12"/>
  <c r="BK115" i="12"/>
  <c r="BK107" i="12"/>
  <c r="BK116" i="12"/>
  <c r="BK108" i="12"/>
  <c r="BK120" i="12"/>
  <c r="BK121" i="12"/>
  <c r="BK106" i="12"/>
  <c r="BK111" i="12"/>
  <c r="BK110" i="12"/>
  <c r="BK109" i="12"/>
  <c r="BK119" i="12"/>
  <c r="BK117" i="12"/>
  <c r="BK118" i="12"/>
  <c r="BK114" i="12"/>
  <c r="BS115" i="12"/>
  <c r="BS107" i="12"/>
  <c r="BS116" i="12"/>
  <c r="BS108" i="12"/>
  <c r="BS114" i="12"/>
  <c r="BS119" i="12"/>
  <c r="BS118" i="12"/>
  <c r="BS117" i="12"/>
  <c r="BS120" i="12"/>
  <c r="BS121" i="12"/>
  <c r="BS113" i="12"/>
  <c r="BS112" i="12"/>
  <c r="BS111" i="12"/>
  <c r="BS110" i="12"/>
  <c r="BS109" i="12"/>
  <c r="BS106" i="12"/>
  <c r="BF102" i="12"/>
  <c r="BF99" i="12"/>
  <c r="BF100" i="12"/>
  <c r="BF101" i="12"/>
  <c r="BF96" i="12"/>
  <c r="BF98" i="12"/>
  <c r="BF97" i="12"/>
  <c r="BF95" i="12"/>
  <c r="BO99" i="12"/>
  <c r="BO102" i="12"/>
  <c r="BO100" i="12"/>
  <c r="BO98" i="12"/>
  <c r="BO97" i="12"/>
  <c r="BO101" i="12"/>
  <c r="BO96" i="12"/>
  <c r="BB87" i="12"/>
  <c r="BB78" i="12"/>
  <c r="BB89" i="12"/>
  <c r="BB84" i="12"/>
  <c r="BB79" i="12"/>
  <c r="BB81" i="12"/>
  <c r="BB77" i="12"/>
  <c r="BB76" i="12"/>
  <c r="BB91" i="12"/>
  <c r="BB90" i="12"/>
  <c r="BB85" i="12"/>
  <c r="BB80" i="12"/>
  <c r="BB88" i="12"/>
  <c r="BB86" i="12"/>
  <c r="BB83" i="12"/>
  <c r="BB82" i="12"/>
  <c r="BK87" i="12"/>
  <c r="BK78" i="12"/>
  <c r="BK79" i="12"/>
  <c r="BK88" i="12"/>
  <c r="BK83" i="12"/>
  <c r="BK91" i="12"/>
  <c r="BK86" i="12"/>
  <c r="BK84" i="12"/>
  <c r="BK80" i="12"/>
  <c r="BK89" i="12"/>
  <c r="BK90" i="12"/>
  <c r="BK85" i="12"/>
  <c r="BK82" i="12"/>
  <c r="BK77" i="12"/>
  <c r="BK81" i="12"/>
  <c r="BK76" i="12"/>
  <c r="BS87" i="12"/>
  <c r="BS85" i="12"/>
  <c r="BS78" i="12"/>
  <c r="BS79" i="12"/>
  <c r="BS77" i="12"/>
  <c r="BS90" i="12"/>
  <c r="BS82" i="12"/>
  <c r="BS81" i="12"/>
  <c r="BS80" i="12"/>
  <c r="BS76" i="12"/>
  <c r="BS86" i="12"/>
  <c r="BS89" i="12"/>
  <c r="BS84" i="12"/>
  <c r="BS88" i="12"/>
  <c r="BS91" i="12"/>
  <c r="BS83" i="12"/>
  <c r="BF68" i="12"/>
  <c r="BF69" i="12"/>
  <c r="BF70" i="12"/>
  <c r="BF67" i="12"/>
  <c r="BF66" i="12"/>
  <c r="BF63" i="12"/>
  <c r="BF62" i="12"/>
  <c r="BF65" i="12"/>
  <c r="BF72" i="12"/>
  <c r="BF64" i="12"/>
  <c r="BF71" i="12"/>
  <c r="BO68" i="12"/>
  <c r="BO69" i="12"/>
  <c r="BO67" i="12"/>
  <c r="BO70" i="12"/>
  <c r="BO66" i="12"/>
  <c r="BO72" i="12"/>
  <c r="BO71" i="12"/>
  <c r="BO63" i="12"/>
  <c r="BO62" i="12"/>
  <c r="BO64" i="12"/>
  <c r="BO65" i="12"/>
  <c r="BB56" i="12"/>
  <c r="BB55" i="12"/>
  <c r="BB59" i="12"/>
  <c r="BB54" i="12"/>
  <c r="BB58" i="12"/>
  <c r="BB57" i="12"/>
  <c r="BB53" i="12"/>
  <c r="BK56" i="12"/>
  <c r="BK59" i="12"/>
  <c r="BK57" i="12"/>
  <c r="BK58" i="12"/>
  <c r="BK55" i="12"/>
  <c r="BK54" i="12"/>
  <c r="BK53" i="12"/>
  <c r="BS56" i="12"/>
  <c r="BS58" i="12"/>
  <c r="BS53" i="12"/>
  <c r="BS59" i="12"/>
  <c r="BS54" i="12"/>
  <c r="BS55" i="12"/>
  <c r="BS57" i="12"/>
  <c r="BF48" i="12"/>
  <c r="BF43" i="12"/>
  <c r="BF37" i="12"/>
  <c r="BF46" i="12"/>
  <c r="BF39" i="12"/>
  <c r="BF49" i="12"/>
  <c r="BF34" i="12"/>
  <c r="BF44" i="12"/>
  <c r="BF41" i="12"/>
  <c r="BF40" i="12"/>
  <c r="BF35" i="12"/>
  <c r="BF42" i="12"/>
  <c r="BF31" i="12"/>
  <c r="BF33" i="12"/>
  <c r="BF45" i="12"/>
  <c r="BF32" i="12"/>
  <c r="BF36" i="12"/>
  <c r="BF38" i="12"/>
  <c r="BF47" i="12"/>
  <c r="BF30" i="12"/>
  <c r="BO48" i="12"/>
  <c r="BO43" i="12"/>
  <c r="BO46" i="12"/>
  <c r="BO37" i="12"/>
  <c r="BO45" i="12"/>
  <c r="BO39" i="12"/>
  <c r="BO40" i="12"/>
  <c r="BO38" i="12"/>
  <c r="BO35" i="12"/>
  <c r="BO49" i="12"/>
  <c r="BO44" i="12"/>
  <c r="BO32" i="12"/>
  <c r="BO33" i="12"/>
  <c r="BO36" i="12"/>
  <c r="BO41" i="12"/>
  <c r="BO31" i="12"/>
  <c r="BO47" i="12"/>
  <c r="BO30" i="12"/>
  <c r="BO42" i="12"/>
  <c r="BO34" i="12"/>
  <c r="BB22" i="12"/>
  <c r="BB23" i="12"/>
  <c r="BB26" i="12"/>
  <c r="BB18" i="12"/>
  <c r="BB10" i="12"/>
  <c r="BB13" i="12"/>
  <c r="BB25" i="12"/>
  <c r="BB20" i="12"/>
  <c r="BB19" i="12"/>
  <c r="BB11" i="12"/>
  <c r="BB9" i="12"/>
  <c r="BB4" i="12"/>
  <c r="BB24" i="12"/>
  <c r="BB17" i="12"/>
  <c r="BB16" i="12"/>
  <c r="BB7" i="12"/>
  <c r="BB12" i="12"/>
  <c r="BB15" i="12"/>
  <c r="BB5" i="12"/>
  <c r="BB6" i="12"/>
  <c r="BB21" i="12"/>
  <c r="BB14" i="12"/>
  <c r="BB8" i="12"/>
  <c r="BK22" i="12"/>
  <c r="BK23" i="12"/>
  <c r="BK26" i="12"/>
  <c r="BK18" i="12"/>
  <c r="BK10" i="12"/>
  <c r="BK16" i="12"/>
  <c r="BK11" i="12"/>
  <c r="BK6" i="12"/>
  <c r="BK15" i="12"/>
  <c r="BK14" i="12"/>
  <c r="BK13" i="12"/>
  <c r="BK5" i="12"/>
  <c r="BK21" i="12"/>
  <c r="BK9" i="12"/>
  <c r="BK24" i="12"/>
  <c r="BK8" i="12"/>
  <c r="BK12" i="12"/>
  <c r="BK7" i="12"/>
  <c r="BK25" i="12"/>
  <c r="BK4" i="12"/>
  <c r="BK19" i="12"/>
  <c r="BK17" i="12"/>
  <c r="BK20" i="12"/>
  <c r="BS22" i="12"/>
  <c r="BS23" i="12"/>
  <c r="BS26" i="12"/>
  <c r="BS18" i="12"/>
  <c r="BS10" i="12"/>
  <c r="BS21" i="12"/>
  <c r="BS9" i="12"/>
  <c r="BS4" i="12"/>
  <c r="BS19" i="12"/>
  <c r="BS15" i="12"/>
  <c r="BS14" i="12"/>
  <c r="BS13" i="12"/>
  <c r="BS6" i="12"/>
  <c r="BS5" i="12"/>
  <c r="BS25" i="12"/>
  <c r="BS12" i="12"/>
  <c r="BS20" i="12"/>
  <c r="BS7" i="12"/>
  <c r="BS16" i="12"/>
  <c r="BS17" i="12"/>
  <c r="BS11" i="12"/>
  <c r="BS8" i="12"/>
  <c r="BS24" i="12"/>
  <c r="BK113" i="12"/>
  <c r="BB120" i="12"/>
  <c r="BD127" i="12"/>
  <c r="BD128" i="12"/>
  <c r="BD129" i="12"/>
  <c r="BD125" i="12"/>
  <c r="BD126" i="12"/>
  <c r="BD130" i="12"/>
  <c r="BM127" i="12"/>
  <c r="BM128" i="12"/>
  <c r="BM125" i="12"/>
  <c r="BM126" i="12"/>
  <c r="BM130" i="12"/>
  <c r="AZ121" i="12"/>
  <c r="AZ113" i="12"/>
  <c r="AZ114" i="12"/>
  <c r="AZ120" i="12"/>
  <c r="AZ107" i="12"/>
  <c r="AZ108" i="12"/>
  <c r="AZ111" i="12"/>
  <c r="AZ110" i="12"/>
  <c r="AZ109" i="12"/>
  <c r="AZ117" i="12"/>
  <c r="AZ106" i="12"/>
  <c r="AZ112" i="12"/>
  <c r="AZ118" i="12"/>
  <c r="AZ115" i="12"/>
  <c r="BH121" i="12"/>
  <c r="BH113" i="12"/>
  <c r="BH114" i="12"/>
  <c r="BH106" i="12"/>
  <c r="BH116" i="12"/>
  <c r="BH119" i="12"/>
  <c r="BH118" i="12"/>
  <c r="BH117" i="12"/>
  <c r="BH120" i="12"/>
  <c r="BH107" i="12"/>
  <c r="BH108" i="12"/>
  <c r="BH109" i="12"/>
  <c r="BH111" i="12"/>
  <c r="BH110" i="12"/>
  <c r="BH112" i="12"/>
  <c r="BQ121" i="12"/>
  <c r="BQ113" i="12"/>
  <c r="BQ114" i="12"/>
  <c r="BQ106" i="12"/>
  <c r="BQ112" i="12"/>
  <c r="BQ115" i="12"/>
  <c r="BQ116" i="12"/>
  <c r="BQ119" i="12"/>
  <c r="BQ118" i="12"/>
  <c r="BQ117" i="12"/>
  <c r="BQ120" i="12"/>
  <c r="BQ109" i="12"/>
  <c r="BQ111" i="12"/>
  <c r="BQ110" i="12"/>
  <c r="BQ108" i="12"/>
  <c r="BQ107" i="12"/>
  <c r="BD101" i="12"/>
  <c r="BD97" i="12"/>
  <c r="BD102" i="12"/>
  <c r="BD98" i="12"/>
  <c r="BD99" i="12"/>
  <c r="BD96" i="12"/>
  <c r="BD100" i="12"/>
  <c r="BD95" i="12"/>
  <c r="BM101" i="12"/>
  <c r="BM97" i="12"/>
  <c r="BM98" i="12"/>
  <c r="BM99" i="12"/>
  <c r="BM100" i="12"/>
  <c r="BM95" i="12"/>
  <c r="BM96" i="12"/>
  <c r="AZ85" i="12"/>
  <c r="AZ87" i="12"/>
  <c r="AZ77" i="12"/>
  <c r="AZ91" i="12"/>
  <c r="AZ86" i="12"/>
  <c r="AZ83" i="12"/>
  <c r="AZ79" i="12"/>
  <c r="AZ82" i="12"/>
  <c r="AZ78" i="12"/>
  <c r="AZ81" i="12"/>
  <c r="AZ76" i="12"/>
  <c r="AZ89" i="12"/>
  <c r="AZ84" i="12"/>
  <c r="AZ90" i="12"/>
  <c r="AZ80" i="12"/>
  <c r="AZ88" i="12"/>
  <c r="BH85" i="12"/>
  <c r="BH90" i="12"/>
  <c r="BH76" i="12"/>
  <c r="BH77" i="12"/>
  <c r="BH79" i="12"/>
  <c r="BH82" i="12"/>
  <c r="BH81" i="12"/>
  <c r="BH80" i="12"/>
  <c r="BH86" i="12"/>
  <c r="BH88" i="12"/>
  <c r="BH87" i="12"/>
  <c r="BH84" i="12"/>
  <c r="BH83" i="12"/>
  <c r="BH91" i="12"/>
  <c r="BH89" i="12"/>
  <c r="BH78" i="12"/>
  <c r="BQ85" i="12"/>
  <c r="BQ88" i="12"/>
  <c r="BQ83" i="12"/>
  <c r="BQ76" i="12"/>
  <c r="BQ90" i="12"/>
  <c r="BQ77" i="12"/>
  <c r="BQ89" i="12"/>
  <c r="BQ84" i="12"/>
  <c r="BQ87" i="12"/>
  <c r="BQ78" i="12"/>
  <c r="BQ91" i="12"/>
  <c r="BQ81" i="12"/>
  <c r="BQ79" i="12"/>
  <c r="BQ82" i="12"/>
  <c r="BQ86" i="12"/>
  <c r="BQ80" i="12"/>
  <c r="BD66" i="12"/>
  <c r="BD67" i="12"/>
  <c r="BD64" i="12"/>
  <c r="BD68" i="12"/>
  <c r="BD70" i="12"/>
  <c r="BD69" i="12"/>
  <c r="BD71" i="12"/>
  <c r="BD65" i="12"/>
  <c r="BD62" i="12"/>
  <c r="BD72" i="12"/>
  <c r="BD63" i="12"/>
  <c r="BM66" i="12"/>
  <c r="BM67" i="12"/>
  <c r="BM72" i="12"/>
  <c r="BM64" i="12"/>
  <c r="BM70" i="12"/>
  <c r="BM68" i="12"/>
  <c r="BM63" i="12"/>
  <c r="BM62" i="12"/>
  <c r="BM69" i="12"/>
  <c r="BM71" i="12"/>
  <c r="BM65" i="12"/>
  <c r="AZ54" i="12"/>
  <c r="AZ58" i="12"/>
  <c r="AZ59" i="12"/>
  <c r="AZ57" i="12"/>
  <c r="AZ56" i="12"/>
  <c r="AZ55" i="12"/>
  <c r="AZ53" i="12"/>
  <c r="BH54" i="12"/>
  <c r="BH55" i="12"/>
  <c r="BH56" i="12"/>
  <c r="BH57" i="12"/>
  <c r="BH53" i="12"/>
  <c r="BH58" i="12"/>
  <c r="BH59" i="12"/>
  <c r="BQ54" i="12"/>
  <c r="BQ56" i="12"/>
  <c r="BQ59" i="12"/>
  <c r="BQ58" i="12"/>
  <c r="BQ53" i="12"/>
  <c r="BQ55" i="12"/>
  <c r="BQ57" i="12"/>
  <c r="BD46" i="12"/>
  <c r="BD49" i="12"/>
  <c r="BD41" i="12"/>
  <c r="BD43" i="12"/>
  <c r="BD35" i="12"/>
  <c r="BD37" i="12"/>
  <c r="BD32" i="12"/>
  <c r="BD47" i="12"/>
  <c r="BD40" i="12"/>
  <c r="BD38" i="12"/>
  <c r="BD36" i="12"/>
  <c r="BD45" i="12"/>
  <c r="BD44" i="12"/>
  <c r="BD39" i="12"/>
  <c r="BD48" i="12"/>
  <c r="BD31" i="12"/>
  <c r="BD34" i="12"/>
  <c r="BD42" i="12"/>
  <c r="BD30" i="12"/>
  <c r="BD33" i="12"/>
  <c r="BM46" i="12"/>
  <c r="BM41" i="12"/>
  <c r="BM43" i="12"/>
  <c r="BM35" i="12"/>
  <c r="BM40" i="12"/>
  <c r="BM48" i="12"/>
  <c r="BM37" i="12"/>
  <c r="BM34" i="12"/>
  <c r="BM33" i="12"/>
  <c r="BM30" i="12"/>
  <c r="BM45" i="12"/>
  <c r="BM42" i="12"/>
  <c r="BM32" i="12"/>
  <c r="BM44" i="12"/>
  <c r="BM38" i="12"/>
  <c r="BM36" i="12"/>
  <c r="BM49" i="12"/>
  <c r="BM31" i="12"/>
  <c r="BM47" i="12"/>
  <c r="BM39" i="12"/>
  <c r="AZ20" i="12"/>
  <c r="AZ21" i="12"/>
  <c r="AZ24" i="12"/>
  <c r="AZ16" i="12"/>
  <c r="AZ8" i="12"/>
  <c r="AZ26" i="12"/>
  <c r="AZ15" i="12"/>
  <c r="AZ14" i="12"/>
  <c r="AZ13" i="12"/>
  <c r="AZ6" i="12"/>
  <c r="AZ5" i="12"/>
  <c r="AZ19" i="12"/>
  <c r="AZ22" i="12"/>
  <c r="AZ17" i="12"/>
  <c r="AZ7" i="12"/>
  <c r="AZ11" i="12"/>
  <c r="AZ18" i="12"/>
  <c r="AZ12" i="12"/>
  <c r="AZ10" i="12"/>
  <c r="AZ4" i="12"/>
  <c r="AZ23" i="12"/>
  <c r="AZ25" i="12"/>
  <c r="AZ9" i="12"/>
  <c r="BH20" i="12"/>
  <c r="BH21" i="12"/>
  <c r="BH24" i="12"/>
  <c r="BH16" i="12"/>
  <c r="BH8" i="12"/>
  <c r="BH14" i="12"/>
  <c r="BH9" i="12"/>
  <c r="BH17" i="12"/>
  <c r="BH15" i="12"/>
  <c r="BH13" i="12"/>
  <c r="BH6" i="12"/>
  <c r="BH5" i="12"/>
  <c r="BH4" i="12"/>
  <c r="BH23" i="12"/>
  <c r="BH18" i="12"/>
  <c r="BH12" i="12"/>
  <c r="BH22" i="12"/>
  <c r="BH10" i="12"/>
  <c r="BH25" i="12"/>
  <c r="BH7" i="12"/>
  <c r="BH26" i="12"/>
  <c r="BH11" i="12"/>
  <c r="BH19" i="12"/>
  <c r="BQ20" i="12"/>
  <c r="BQ21" i="12"/>
  <c r="BQ24" i="12"/>
  <c r="BQ16" i="12"/>
  <c r="BQ8" i="12"/>
  <c r="BQ17" i="12"/>
  <c r="BQ12" i="12"/>
  <c r="BQ7" i="12"/>
  <c r="BQ25" i="12"/>
  <c r="BQ18" i="12"/>
  <c r="BQ13" i="12"/>
  <c r="BQ19" i="12"/>
  <c r="BQ10" i="12"/>
  <c r="BQ6" i="12"/>
  <c r="BQ11" i="12"/>
  <c r="BQ5" i="12"/>
  <c r="BQ26" i="12"/>
  <c r="BQ14" i="12"/>
  <c r="BQ15" i="12"/>
  <c r="BQ22" i="12"/>
  <c r="BQ23" i="12"/>
  <c r="BQ4" i="12"/>
  <c r="BQ9" i="12"/>
  <c r="AZ119" i="12"/>
  <c r="BM129" i="12"/>
  <c r="AZ116" i="12"/>
  <c r="AT126" i="12"/>
  <c r="CA127" i="12" s="1"/>
  <c r="BE128" i="12"/>
  <c r="BE129" i="12"/>
  <c r="BE125" i="12"/>
  <c r="BE130" i="12"/>
  <c r="BE126" i="12"/>
  <c r="BN128" i="12"/>
  <c r="BN129" i="12"/>
  <c r="BN125" i="12"/>
  <c r="BN127" i="12"/>
  <c r="BN126" i="12"/>
  <c r="BA114" i="12"/>
  <c r="BA106" i="12"/>
  <c r="BA115" i="12"/>
  <c r="BA107" i="12"/>
  <c r="BA121" i="12"/>
  <c r="BA108" i="12"/>
  <c r="BA111" i="12"/>
  <c r="BA110" i="12"/>
  <c r="BA109" i="12"/>
  <c r="BA112" i="12"/>
  <c r="BA120" i="12"/>
  <c r="BA113" i="12"/>
  <c r="BA118" i="12"/>
  <c r="BA116" i="12"/>
  <c r="BI114" i="12"/>
  <c r="BI106" i="12"/>
  <c r="BI115" i="12"/>
  <c r="BI107" i="12"/>
  <c r="BI119" i="12"/>
  <c r="BI118" i="12"/>
  <c r="BI117" i="12"/>
  <c r="BI120" i="12"/>
  <c r="BI121" i="12"/>
  <c r="BI108" i="12"/>
  <c r="BI109" i="12"/>
  <c r="BI116" i="12"/>
  <c r="BR114" i="12"/>
  <c r="BR106" i="12"/>
  <c r="BR115" i="12"/>
  <c r="BR107" i="12"/>
  <c r="BR113" i="12"/>
  <c r="BR116" i="12"/>
  <c r="BR119" i="12"/>
  <c r="BR118" i="12"/>
  <c r="BR117" i="12"/>
  <c r="BR120" i="12"/>
  <c r="BR121" i="12"/>
  <c r="BR112" i="12"/>
  <c r="BR111" i="12"/>
  <c r="BR110" i="12"/>
  <c r="BE102" i="12"/>
  <c r="BE98" i="12"/>
  <c r="BE99" i="12"/>
  <c r="BE101" i="12"/>
  <c r="BE96" i="12"/>
  <c r="BE100" i="12"/>
  <c r="BE97" i="12"/>
  <c r="BE95" i="12"/>
  <c r="BN102" i="12"/>
  <c r="BN98" i="12"/>
  <c r="BN99" i="12"/>
  <c r="BN100" i="12"/>
  <c r="BN97" i="12"/>
  <c r="BN95" i="12"/>
  <c r="BN101" i="12"/>
  <c r="BN96" i="12"/>
  <c r="BA86" i="12"/>
  <c r="BA87" i="12"/>
  <c r="BA77" i="12"/>
  <c r="BA78" i="12"/>
  <c r="BA89" i="12"/>
  <c r="BA84" i="12"/>
  <c r="BA82" i="12"/>
  <c r="BA81" i="12"/>
  <c r="BA91" i="12"/>
  <c r="BA90" i="12"/>
  <c r="BA85" i="12"/>
  <c r="BA80" i="12"/>
  <c r="BA76" i="12"/>
  <c r="BA88" i="12"/>
  <c r="BA79" i="12"/>
  <c r="BI86" i="12"/>
  <c r="BI85" i="12"/>
  <c r="BI77" i="12"/>
  <c r="BI87" i="12"/>
  <c r="BI78" i="12"/>
  <c r="BI82" i="12"/>
  <c r="BI81" i="12"/>
  <c r="BI80" i="12"/>
  <c r="BI88" i="12"/>
  <c r="BI83" i="12"/>
  <c r="BI76" i="12"/>
  <c r="BI84" i="12"/>
  <c r="BI91" i="12"/>
  <c r="BI89" i="12"/>
  <c r="BI90" i="12"/>
  <c r="BI79" i="12"/>
  <c r="BR86" i="12"/>
  <c r="BR90" i="12"/>
  <c r="BR77" i="12"/>
  <c r="BR85" i="12"/>
  <c r="BR78" i="12"/>
  <c r="BR87" i="12"/>
  <c r="BR76" i="12"/>
  <c r="BR79" i="12"/>
  <c r="BR81" i="12"/>
  <c r="BR80" i="12"/>
  <c r="BR82" i="12"/>
  <c r="BR83" i="12"/>
  <c r="BR89" i="12"/>
  <c r="BR84" i="12"/>
  <c r="BE67" i="12"/>
  <c r="BE68" i="12"/>
  <c r="BE69" i="12"/>
  <c r="BE64" i="12"/>
  <c r="BE62" i="12"/>
  <c r="BE65" i="12"/>
  <c r="BE72" i="12"/>
  <c r="BE70" i="12"/>
  <c r="BE66" i="12"/>
  <c r="BN72" i="12"/>
  <c r="BN67" i="12"/>
  <c r="BN68" i="12"/>
  <c r="BN64" i="12"/>
  <c r="BN71" i="12"/>
  <c r="BN63" i="12"/>
  <c r="BN62" i="12"/>
  <c r="BN69" i="12"/>
  <c r="BN66" i="12"/>
  <c r="BN70" i="12"/>
  <c r="BA55" i="12"/>
  <c r="BA58" i="12"/>
  <c r="BA54" i="12"/>
  <c r="BA53" i="12"/>
  <c r="BA59" i="12"/>
  <c r="BA57" i="12"/>
  <c r="BA56" i="12"/>
  <c r="BI55" i="12"/>
  <c r="BI58" i="12"/>
  <c r="BI53" i="12"/>
  <c r="BI59" i="12"/>
  <c r="BI57" i="12"/>
  <c r="BI56" i="12"/>
  <c r="BI54" i="12"/>
  <c r="BR55" i="12"/>
  <c r="BR56" i="12"/>
  <c r="BR53" i="12"/>
  <c r="BR59" i="12"/>
  <c r="BR54" i="12"/>
  <c r="BR57" i="12"/>
  <c r="BR58" i="12"/>
  <c r="BE47" i="12"/>
  <c r="BE42" i="12"/>
  <c r="BE48" i="12"/>
  <c r="BE46" i="12"/>
  <c r="BE44" i="12"/>
  <c r="BE36" i="12"/>
  <c r="BE39" i="12"/>
  <c r="BE45" i="12"/>
  <c r="BE41" i="12"/>
  <c r="BE38" i="12"/>
  <c r="BE37" i="12"/>
  <c r="BE31" i="12"/>
  <c r="BE40" i="12"/>
  <c r="BE35" i="12"/>
  <c r="BE34" i="12"/>
  <c r="BE30" i="12"/>
  <c r="BE43" i="12"/>
  <c r="BE33" i="12"/>
  <c r="BE32" i="12"/>
  <c r="BE49" i="12"/>
  <c r="BN47" i="12"/>
  <c r="BN49" i="12"/>
  <c r="BN42" i="12"/>
  <c r="BN44" i="12"/>
  <c r="BN36" i="12"/>
  <c r="BN48" i="12"/>
  <c r="BN37" i="12"/>
  <c r="BN35" i="12"/>
  <c r="BN45" i="12"/>
  <c r="BN32" i="12"/>
  <c r="BN43" i="12"/>
  <c r="BN30" i="12"/>
  <c r="BN40" i="12"/>
  <c r="BN38" i="12"/>
  <c r="BN46" i="12"/>
  <c r="BN41" i="12"/>
  <c r="BN31" i="12"/>
  <c r="BN39" i="12"/>
  <c r="BN33" i="12"/>
  <c r="BN34" i="12"/>
  <c r="BA21" i="12"/>
  <c r="BA22" i="12"/>
  <c r="BA25" i="12"/>
  <c r="BA17" i="12"/>
  <c r="BA9" i="12"/>
  <c r="BA24" i="12"/>
  <c r="BA16" i="12"/>
  <c r="BA11" i="12"/>
  <c r="BA6" i="12"/>
  <c r="BA4" i="12"/>
  <c r="BA12" i="12"/>
  <c r="BA10" i="12"/>
  <c r="BA8" i="12"/>
  <c r="BA7" i="12"/>
  <c r="BA18" i="12"/>
  <c r="BA13" i="12"/>
  <c r="BA19" i="12"/>
  <c r="BA15" i="12"/>
  <c r="BA14" i="12"/>
  <c r="BA23" i="12"/>
  <c r="BA5" i="12"/>
  <c r="BA26" i="12"/>
  <c r="BA20" i="12"/>
  <c r="BI21" i="12"/>
  <c r="BI22" i="12"/>
  <c r="BI25" i="12"/>
  <c r="BI17" i="12"/>
  <c r="BI9" i="12"/>
  <c r="BI18" i="12"/>
  <c r="BI4" i="12"/>
  <c r="BI23" i="12"/>
  <c r="BI26" i="12"/>
  <c r="BI12" i="12"/>
  <c r="BI11" i="12"/>
  <c r="BI10" i="12"/>
  <c r="BI8" i="12"/>
  <c r="BI7" i="12"/>
  <c r="BI5" i="12"/>
  <c r="BI14" i="12"/>
  <c r="BI24" i="12"/>
  <c r="BI6" i="12"/>
  <c r="BI13" i="12"/>
  <c r="BI19" i="12"/>
  <c r="BI15" i="12"/>
  <c r="BI20" i="12"/>
  <c r="BI16" i="12"/>
  <c r="BR21" i="12"/>
  <c r="BR22" i="12"/>
  <c r="BR25" i="12"/>
  <c r="BR17" i="12"/>
  <c r="BR9" i="12"/>
  <c r="BR19" i="12"/>
  <c r="BR14" i="12"/>
  <c r="BR20" i="12"/>
  <c r="BR24" i="12"/>
  <c r="BR16" i="12"/>
  <c r="BR10" i="12"/>
  <c r="BR6" i="12"/>
  <c r="BR15" i="12"/>
  <c r="BR11" i="12"/>
  <c r="BR23" i="12"/>
  <c r="BR12" i="12"/>
  <c r="BR7" i="12"/>
  <c r="BR18" i="12"/>
  <c r="BR5" i="12"/>
  <c r="BR26" i="12"/>
  <c r="BR13" i="12"/>
  <c r="BR8" i="12"/>
  <c r="BR88" i="12"/>
  <c r="BC126" i="12"/>
  <c r="BC127" i="12"/>
  <c r="BL126" i="12"/>
  <c r="BL127" i="12"/>
  <c r="BT126" i="12"/>
  <c r="BT127" i="12"/>
  <c r="BT129" i="12"/>
  <c r="BT128" i="12"/>
  <c r="BT125" i="12"/>
  <c r="BT130" i="12"/>
  <c r="BG120" i="12"/>
  <c r="BG112" i="12"/>
  <c r="BG121" i="12"/>
  <c r="BG113" i="12"/>
  <c r="BG115" i="12"/>
  <c r="BG116" i="12"/>
  <c r="BG119" i="12"/>
  <c r="BG118" i="12"/>
  <c r="BG117" i="12"/>
  <c r="BG106" i="12"/>
  <c r="BP120" i="12"/>
  <c r="BP112" i="12"/>
  <c r="BP121" i="12"/>
  <c r="BP113" i="12"/>
  <c r="BP111" i="12"/>
  <c r="BP110" i="12"/>
  <c r="BP109" i="12"/>
  <c r="BP114" i="12"/>
  <c r="BP115" i="12"/>
  <c r="BP116" i="12"/>
  <c r="BC96" i="12"/>
  <c r="BC97" i="12"/>
  <c r="BC100" i="12"/>
  <c r="BC101" i="12"/>
  <c r="BC95" i="12"/>
  <c r="BC102" i="12"/>
  <c r="BC99" i="12"/>
  <c r="BC98" i="12"/>
  <c r="BL96" i="12"/>
  <c r="BL97" i="12"/>
  <c r="BL99" i="12"/>
  <c r="BL98" i="12"/>
  <c r="BL100" i="12"/>
  <c r="BL95" i="12"/>
  <c r="BT101" i="12"/>
  <c r="BT96" i="12"/>
  <c r="BT97" i="12"/>
  <c r="BT102" i="12"/>
  <c r="BT99" i="12"/>
  <c r="BT98" i="12"/>
  <c r="BT95" i="12"/>
  <c r="BG84" i="12"/>
  <c r="BG88" i="12"/>
  <c r="BG83" i="12"/>
  <c r="BG90" i="12"/>
  <c r="BG85" i="12"/>
  <c r="BG76" i="12"/>
  <c r="BG78" i="12"/>
  <c r="BG79" i="12"/>
  <c r="BG80" i="12"/>
  <c r="BG86" i="12"/>
  <c r="BG87" i="12"/>
  <c r="BG77" i="12"/>
  <c r="BP84" i="12"/>
  <c r="BP88" i="12"/>
  <c r="BP83" i="12"/>
  <c r="BP76" i="12"/>
  <c r="BP89" i="12"/>
  <c r="BP77" i="12"/>
  <c r="BP82" i="12"/>
  <c r="BP78" i="12"/>
  <c r="BP91" i="12"/>
  <c r="BP81" i="12"/>
  <c r="BP87" i="12"/>
  <c r="BP79" i="12"/>
  <c r="BP85" i="12"/>
  <c r="BC65" i="12"/>
  <c r="BC66" i="12"/>
  <c r="BC64" i="12"/>
  <c r="BC71" i="12"/>
  <c r="BC69" i="12"/>
  <c r="BC70" i="12"/>
  <c r="BC68" i="12"/>
  <c r="BC63" i="12"/>
  <c r="BC62" i="12"/>
  <c r="BL72" i="12"/>
  <c r="BL65" i="12"/>
  <c r="BL66" i="12"/>
  <c r="BL62" i="12"/>
  <c r="BL63" i="12"/>
  <c r="BL67" i="12"/>
  <c r="BL70" i="12"/>
  <c r="BL68" i="12"/>
  <c r="BL64" i="12"/>
  <c r="BL69" i="12"/>
  <c r="BT65" i="12"/>
  <c r="BT72" i="12"/>
  <c r="BT66" i="12"/>
  <c r="BT70" i="12"/>
  <c r="BT71" i="12"/>
  <c r="BT62" i="12"/>
  <c r="BT69" i="12"/>
  <c r="BT64" i="12"/>
  <c r="BT67" i="12"/>
  <c r="BT68" i="12"/>
  <c r="BG53" i="12"/>
  <c r="BG56" i="12"/>
  <c r="BG58" i="12"/>
  <c r="BG55" i="12"/>
  <c r="BG57" i="12"/>
  <c r="BG54" i="12"/>
  <c r="BG59" i="12"/>
  <c r="BP53" i="12"/>
  <c r="BP54" i="12"/>
  <c r="BP59" i="12"/>
  <c r="BP56" i="12"/>
  <c r="BP57" i="12"/>
  <c r="BP58" i="12"/>
  <c r="BP55" i="12"/>
  <c r="BC45" i="12"/>
  <c r="BC42" i="12"/>
  <c r="BC34" i="12"/>
  <c r="BC40" i="12"/>
  <c r="BC35" i="12"/>
  <c r="BC46" i="12"/>
  <c r="BC37" i="12"/>
  <c r="BC49" i="12"/>
  <c r="BC48" i="12"/>
  <c r="BC47" i="12"/>
  <c r="BC38" i="12"/>
  <c r="BC36" i="12"/>
  <c r="BC41" i="12"/>
  <c r="BC39" i="12"/>
  <c r="BC43" i="12"/>
  <c r="BC31" i="12"/>
  <c r="BC30" i="12"/>
  <c r="BC44" i="12"/>
  <c r="BC33" i="12"/>
  <c r="BC32" i="12"/>
  <c r="BL45" i="12"/>
  <c r="BL47" i="12"/>
  <c r="BL49" i="12"/>
  <c r="BL42" i="12"/>
  <c r="BL34" i="12"/>
  <c r="BL40" i="12"/>
  <c r="BL35" i="12"/>
  <c r="BL30" i="12"/>
  <c r="BL32" i="12"/>
  <c r="BL31" i="12"/>
  <c r="BL43" i="12"/>
  <c r="BL33" i="12"/>
  <c r="BL48" i="12"/>
  <c r="BL46" i="12"/>
  <c r="BL41" i="12"/>
  <c r="BL38" i="12"/>
  <c r="BL37" i="12"/>
  <c r="BT45" i="12"/>
  <c r="BT42" i="12"/>
  <c r="BT34" i="12"/>
  <c r="BT49" i="12"/>
  <c r="BT38" i="12"/>
  <c r="BT44" i="12"/>
  <c r="BT43" i="12"/>
  <c r="BT41" i="12"/>
  <c r="BT33" i="12"/>
  <c r="BT48" i="12"/>
  <c r="BT47" i="12"/>
  <c r="BT46" i="12"/>
  <c r="BT37" i="12"/>
  <c r="BT35" i="12"/>
  <c r="BT31" i="12"/>
  <c r="BT40" i="12"/>
  <c r="BT39" i="12"/>
  <c r="BT36" i="12"/>
  <c r="BT30" i="12"/>
  <c r="BG19" i="12"/>
  <c r="BG20" i="12"/>
  <c r="BG23" i="12"/>
  <c r="BG15" i="12"/>
  <c r="BG7" i="12"/>
  <c r="BG25" i="12"/>
  <c r="BG12" i="12"/>
  <c r="BG22" i="12"/>
  <c r="BG16" i="12"/>
  <c r="BG14" i="12"/>
  <c r="BG9" i="12"/>
  <c r="BG5" i="12"/>
  <c r="BG21" i="12"/>
  <c r="BG6" i="12"/>
  <c r="BG24" i="12"/>
  <c r="BG13" i="12"/>
  <c r="BG11" i="12"/>
  <c r="BG18" i="12"/>
  <c r="BG10" i="12"/>
  <c r="BG8" i="12"/>
  <c r="BG4" i="12"/>
  <c r="BG26" i="12"/>
  <c r="BG17" i="12"/>
  <c r="BP19" i="12"/>
  <c r="BP20" i="12"/>
  <c r="BP23" i="12"/>
  <c r="BP15" i="12"/>
  <c r="BP7" i="12"/>
  <c r="BP26" i="12"/>
  <c r="BP25" i="12"/>
  <c r="BP16" i="12"/>
  <c r="BP13" i="12"/>
  <c r="BP24" i="12"/>
  <c r="BP18" i="12"/>
  <c r="BP17" i="12"/>
  <c r="BP11" i="12"/>
  <c r="BP9" i="12"/>
  <c r="BP4" i="12"/>
  <c r="BP21" i="12"/>
  <c r="BP10" i="12"/>
  <c r="BP14" i="12"/>
  <c r="BP8" i="12"/>
  <c r="BP5" i="12"/>
  <c r="BP6" i="12"/>
  <c r="BP12" i="12"/>
  <c r="BP22" i="12"/>
  <c r="BL128" i="12"/>
  <c r="BT100" i="12"/>
  <c r="BL102" i="12"/>
  <c r="BC72" i="12"/>
  <c r="BL39" i="12"/>
  <c r="AR31" i="12"/>
  <c r="BY45" i="12" s="1"/>
  <c r="AX63" i="12"/>
  <c r="CE68" i="12" s="1"/>
  <c r="AR77" i="12"/>
  <c r="BY84" i="12" s="1"/>
  <c r="AP126" i="12"/>
  <c r="BW130" i="12" s="1"/>
  <c r="AX126" i="12"/>
  <c r="CE130" i="12" s="1"/>
  <c r="BC116" i="12"/>
  <c r="BC108" i="12"/>
  <c r="BC117" i="12"/>
  <c r="BC109" i="12"/>
  <c r="BL116" i="12"/>
  <c r="BL108" i="12"/>
  <c r="BL117" i="12"/>
  <c r="BL109" i="12"/>
  <c r="BT116" i="12"/>
  <c r="BT108" i="12"/>
  <c r="BT117" i="12"/>
  <c r="BT109" i="12"/>
  <c r="BG100" i="12"/>
  <c r="BG102" i="12"/>
  <c r="BP102" i="12"/>
  <c r="BP100" i="12"/>
  <c r="BP101" i="12"/>
  <c r="BC88" i="12"/>
  <c r="BC89" i="12"/>
  <c r="BC84" i="12"/>
  <c r="BC79" i="12"/>
  <c r="BC91" i="12"/>
  <c r="BC80" i="12"/>
  <c r="BC81" i="12"/>
  <c r="BC78" i="12"/>
  <c r="BC77" i="12"/>
  <c r="BC76" i="12"/>
  <c r="BL88" i="12"/>
  <c r="BL87" i="12"/>
  <c r="BL79" i="12"/>
  <c r="BL89" i="12"/>
  <c r="BL84" i="12"/>
  <c r="BL80" i="12"/>
  <c r="BL91" i="12"/>
  <c r="BL86" i="12"/>
  <c r="BL90" i="12"/>
  <c r="BL85" i="12"/>
  <c r="BL83" i="12"/>
  <c r="BL82" i="12"/>
  <c r="BT88" i="12"/>
  <c r="BT79" i="12"/>
  <c r="BT87" i="12"/>
  <c r="BT80" i="12"/>
  <c r="BT90" i="12"/>
  <c r="BT82" i="12"/>
  <c r="BT81" i="12"/>
  <c r="BT78" i="12"/>
  <c r="BT85" i="12"/>
  <c r="BT77" i="12"/>
  <c r="BT76" i="12"/>
  <c r="BG69" i="12"/>
  <c r="BG70" i="12"/>
  <c r="BG68" i="12"/>
  <c r="BG67" i="12"/>
  <c r="BG66" i="12"/>
  <c r="BG63" i="12"/>
  <c r="BG71" i="12"/>
  <c r="BG72" i="12"/>
  <c r="BG65" i="12"/>
  <c r="BP69" i="12"/>
  <c r="BP70" i="12"/>
  <c r="BP63" i="12"/>
  <c r="BP72" i="12"/>
  <c r="BP71" i="12"/>
  <c r="BP66" i="12"/>
  <c r="BP64" i="12"/>
  <c r="BP62" i="12"/>
  <c r="BC57" i="12"/>
  <c r="BC56" i="12"/>
  <c r="BC54" i="12"/>
  <c r="BC59" i="12"/>
  <c r="BC58" i="12"/>
  <c r="BC53" i="12"/>
  <c r="BL57" i="12"/>
  <c r="BL55" i="12"/>
  <c r="BL58" i="12"/>
  <c r="BL56" i="12"/>
  <c r="BL54" i="12"/>
  <c r="BL53" i="12"/>
  <c r="BT57" i="12"/>
  <c r="BT59" i="12"/>
  <c r="BT53" i="12"/>
  <c r="BT58" i="12"/>
  <c r="BT55" i="12"/>
  <c r="BT54" i="12"/>
  <c r="BG49" i="12"/>
  <c r="BG46" i="12"/>
  <c r="BG44" i="12"/>
  <c r="BG38" i="12"/>
  <c r="BG30" i="12"/>
  <c r="BG36" i="12"/>
  <c r="BG31" i="12"/>
  <c r="BG41" i="12"/>
  <c r="BG48" i="12"/>
  <c r="BG42" i="12"/>
  <c r="BG34" i="12"/>
  <c r="BG33" i="12"/>
  <c r="BG39" i="12"/>
  <c r="BG45" i="12"/>
  <c r="BG35" i="12"/>
  <c r="BG32" i="12"/>
  <c r="BG37" i="12"/>
  <c r="BG43" i="12"/>
  <c r="BG40" i="12"/>
  <c r="BP49" i="12"/>
  <c r="BP44" i="12"/>
  <c r="BP48" i="12"/>
  <c r="BP38" i="12"/>
  <c r="BP30" i="12"/>
  <c r="BP39" i="12"/>
  <c r="BP34" i="12"/>
  <c r="BP40" i="12"/>
  <c r="BP35" i="12"/>
  <c r="BP42" i="12"/>
  <c r="BP36" i="12"/>
  <c r="BP43" i="12"/>
  <c r="BP32" i="12"/>
  <c r="BP47" i="12"/>
  <c r="BP33" i="12"/>
  <c r="BP46" i="12"/>
  <c r="BP45" i="12"/>
  <c r="BP37" i="12"/>
  <c r="BC23" i="12"/>
  <c r="BC24" i="12"/>
  <c r="BC19" i="12"/>
  <c r="BC11" i="12"/>
  <c r="BC17" i="12"/>
  <c r="BC8" i="12"/>
  <c r="BC22" i="12"/>
  <c r="BC13" i="12"/>
  <c r="BC26" i="12"/>
  <c r="BC15" i="12"/>
  <c r="BC10" i="12"/>
  <c r="BC6" i="12"/>
  <c r="BC18" i="12"/>
  <c r="BC25" i="12"/>
  <c r="BC14" i="12"/>
  <c r="BC7" i="12"/>
  <c r="BC4" i="12"/>
  <c r="BC9" i="12"/>
  <c r="BC16" i="12"/>
  <c r="BC12" i="12"/>
  <c r="BC5" i="12"/>
  <c r="BC21" i="12"/>
  <c r="BL23" i="12"/>
  <c r="BL24" i="12"/>
  <c r="BL16" i="12"/>
  <c r="BL19" i="12"/>
  <c r="BL11" i="12"/>
  <c r="BL20" i="12"/>
  <c r="BL13" i="12"/>
  <c r="BL22" i="12"/>
  <c r="BL12" i="12"/>
  <c r="BL8" i="12"/>
  <c r="BL7" i="12"/>
  <c r="BL6" i="12"/>
  <c r="BL4" i="12"/>
  <c r="BL18" i="12"/>
  <c r="BL14" i="12"/>
  <c r="BL21" i="12"/>
  <c r="BL5" i="12"/>
  <c r="BL17" i="12"/>
  <c r="BL15" i="12"/>
  <c r="BL10" i="12"/>
  <c r="BL9" i="12"/>
  <c r="BL25" i="12"/>
  <c r="BL26" i="12"/>
  <c r="BT23" i="12"/>
  <c r="BT24" i="12"/>
  <c r="BT16" i="12"/>
  <c r="BT19" i="12"/>
  <c r="BT11" i="12"/>
  <c r="BT25" i="12"/>
  <c r="BT6" i="12"/>
  <c r="BT18" i="12"/>
  <c r="BT17" i="12"/>
  <c r="BT12" i="12"/>
  <c r="BT8" i="12"/>
  <c r="BT7" i="12"/>
  <c r="BT4" i="12"/>
  <c r="BT15" i="12"/>
  <c r="BT22" i="12"/>
  <c r="BT26" i="12"/>
  <c r="BT13" i="12"/>
  <c r="BT20" i="12"/>
  <c r="BT5" i="12"/>
  <c r="BP126" i="12"/>
  <c r="BT106" i="12"/>
  <c r="BL112" i="12"/>
  <c r="BC114" i="12"/>
  <c r="BO115" i="12"/>
  <c r="BF117" i="12"/>
  <c r="BF118" i="12"/>
  <c r="BF121" i="12"/>
  <c r="BS97" i="12"/>
  <c r="BS98" i="12"/>
  <c r="BO85" i="12"/>
  <c r="BT91" i="12"/>
  <c r="BS72" i="12"/>
  <c r="BO55" i="12"/>
  <c r="BP31" i="12"/>
  <c r="BG47" i="12"/>
  <c r="BT10" i="12"/>
  <c r="BT14" i="12"/>
  <c r="BS130" i="12"/>
  <c r="BO114" i="12"/>
  <c r="BF116" i="12"/>
  <c r="BP65" i="12"/>
  <c r="BP68" i="12"/>
  <c r="BC20" i="12"/>
  <c r="BS127" i="12"/>
  <c r="BS128" i="12"/>
  <c r="BO109" i="12"/>
  <c r="BO110" i="12"/>
  <c r="BT86" i="12"/>
  <c r="BP67" i="12"/>
  <c r="BT56" i="12"/>
  <c r="BL59" i="12"/>
  <c r="BB125" i="12"/>
  <c r="BB126" i="12"/>
  <c r="BK125" i="12"/>
  <c r="BK126" i="12"/>
  <c r="BS125" i="12"/>
  <c r="BS126" i="12"/>
  <c r="BF119" i="12"/>
  <c r="BF111" i="12"/>
  <c r="BF120" i="12"/>
  <c r="BF112" i="12"/>
  <c r="BO119" i="12"/>
  <c r="BO111" i="12"/>
  <c r="BO120" i="12"/>
  <c r="BO112" i="12"/>
  <c r="BB95" i="12"/>
  <c r="BB96" i="12"/>
  <c r="BB99" i="12"/>
  <c r="BB98" i="12"/>
  <c r="BB100" i="12"/>
  <c r="BB101" i="12"/>
  <c r="BK101" i="12"/>
  <c r="BK95" i="12"/>
  <c r="BK96" i="12"/>
  <c r="BK102" i="12"/>
  <c r="BK99" i="12"/>
  <c r="BK98" i="12"/>
  <c r="BK97" i="12"/>
  <c r="BK100" i="12"/>
  <c r="BS95" i="12"/>
  <c r="BS101" i="12"/>
  <c r="BS96" i="12"/>
  <c r="BS102" i="12"/>
  <c r="BF91" i="12"/>
  <c r="BF82" i="12"/>
  <c r="BF88" i="12"/>
  <c r="BF83" i="12"/>
  <c r="BF90" i="12"/>
  <c r="BF87" i="12"/>
  <c r="BF85" i="12"/>
  <c r="BF77" i="12"/>
  <c r="BF78" i="12"/>
  <c r="BF76" i="12"/>
  <c r="BF80" i="12"/>
  <c r="BF86" i="12"/>
  <c r="BF84" i="12"/>
  <c r="BO91" i="12"/>
  <c r="BO83" i="12"/>
  <c r="BO86" i="12"/>
  <c r="BO82" i="12"/>
  <c r="BO84" i="12"/>
  <c r="BO76" i="12"/>
  <c r="BO89" i="12"/>
  <c r="BO79" i="12"/>
  <c r="BO78" i="12"/>
  <c r="BO77" i="12"/>
  <c r="BO81" i="12"/>
  <c r="BB72" i="12"/>
  <c r="BB64" i="12"/>
  <c r="BB62" i="12"/>
  <c r="BB66" i="12"/>
  <c r="BB70" i="12"/>
  <c r="BB71" i="12"/>
  <c r="BB67" i="12"/>
  <c r="BB63" i="12"/>
  <c r="BB65" i="12"/>
  <c r="BK72" i="12"/>
  <c r="BK64" i="12"/>
  <c r="BK71" i="12"/>
  <c r="BK62" i="12"/>
  <c r="BK68" i="12"/>
  <c r="BK65" i="12"/>
  <c r="BK67" i="12"/>
  <c r="BK63" i="12"/>
  <c r="BK66" i="12"/>
  <c r="BK70" i="12"/>
  <c r="BS64" i="12"/>
  <c r="BS69" i="12"/>
  <c r="BS65" i="12"/>
  <c r="BS70" i="12"/>
  <c r="BS66" i="12"/>
  <c r="BS62" i="12"/>
  <c r="BS63" i="12"/>
  <c r="BS71" i="12"/>
  <c r="BS67" i="12"/>
  <c r="BF58" i="12"/>
  <c r="BF55" i="12"/>
  <c r="BF56" i="12"/>
  <c r="BF57" i="12"/>
  <c r="BF54" i="12"/>
  <c r="BF53" i="12"/>
  <c r="BO59" i="12"/>
  <c r="BO54" i="12"/>
  <c r="BO57" i="12"/>
  <c r="BO58" i="12"/>
  <c r="BO53" i="12"/>
  <c r="BB47" i="12"/>
  <c r="BB49" i="12"/>
  <c r="BB41" i="12"/>
  <c r="BB33" i="12"/>
  <c r="BB48" i="12"/>
  <c r="BB45" i="12"/>
  <c r="BB40" i="12"/>
  <c r="BB35" i="12"/>
  <c r="BB30" i="12"/>
  <c r="BB46" i="12"/>
  <c r="BB42" i="12"/>
  <c r="BB36" i="12"/>
  <c r="BB32" i="12"/>
  <c r="BB38" i="12"/>
  <c r="BB37" i="12"/>
  <c r="BB43" i="12"/>
  <c r="BB39" i="12"/>
  <c r="BB34" i="12"/>
  <c r="BB44" i="12"/>
  <c r="BB31" i="12"/>
  <c r="BK45" i="12"/>
  <c r="BK41" i="12"/>
  <c r="BK33" i="12"/>
  <c r="BK47" i="12"/>
  <c r="BK44" i="12"/>
  <c r="BK43" i="12"/>
  <c r="BK38" i="12"/>
  <c r="BK39" i="12"/>
  <c r="BK37" i="12"/>
  <c r="BK34" i="12"/>
  <c r="BK32" i="12"/>
  <c r="BK31" i="12"/>
  <c r="BK30" i="12"/>
  <c r="BK46" i="12"/>
  <c r="BK49" i="12"/>
  <c r="BK42" i="12"/>
  <c r="BK40" i="12"/>
  <c r="BS47" i="12"/>
  <c r="BS41" i="12"/>
  <c r="BS33" i="12"/>
  <c r="BS46" i="12"/>
  <c r="BS49" i="12"/>
  <c r="BS42" i="12"/>
  <c r="BS38" i="12"/>
  <c r="BS36" i="12"/>
  <c r="BS48" i="12"/>
  <c r="BS45" i="12"/>
  <c r="BS44" i="12"/>
  <c r="BS37" i="12"/>
  <c r="BS35" i="12"/>
  <c r="BS34" i="12"/>
  <c r="BS31" i="12"/>
  <c r="BS30" i="12"/>
  <c r="BS39" i="12"/>
  <c r="BF26" i="12"/>
  <c r="BF18" i="12"/>
  <c r="BF19" i="12"/>
  <c r="BF22" i="12"/>
  <c r="BF14" i="12"/>
  <c r="BF6" i="12"/>
  <c r="BF23" i="12"/>
  <c r="BF7" i="12"/>
  <c r="BF24" i="12"/>
  <c r="BF17" i="12"/>
  <c r="BF20" i="12"/>
  <c r="BF12" i="12"/>
  <c r="BF9" i="12"/>
  <c r="BF25" i="12"/>
  <c r="BF13" i="12"/>
  <c r="BF21" i="12"/>
  <c r="BF5" i="12"/>
  <c r="BF4" i="12"/>
  <c r="BF10" i="12"/>
  <c r="BF8" i="12"/>
  <c r="BF11" i="12"/>
  <c r="BO26" i="12"/>
  <c r="BO18" i="12"/>
  <c r="BO19" i="12"/>
  <c r="BO22" i="12"/>
  <c r="BO14" i="12"/>
  <c r="BO6" i="12"/>
  <c r="BO24" i="12"/>
  <c r="BO10" i="12"/>
  <c r="BO5" i="12"/>
  <c r="BO25" i="12"/>
  <c r="BO21" i="12"/>
  <c r="BO11" i="12"/>
  <c r="BO7" i="12"/>
  <c r="BO4" i="12"/>
  <c r="BO17" i="12"/>
  <c r="BO20" i="12"/>
  <c r="BO9" i="12"/>
  <c r="BO16" i="12"/>
  <c r="BO8" i="12"/>
  <c r="BO23" i="12"/>
  <c r="BO15" i="12"/>
  <c r="BK130" i="12"/>
  <c r="BO108" i="12"/>
  <c r="BF114" i="12"/>
  <c r="BF89" i="12"/>
  <c r="AU4" i="12"/>
  <c r="CB8" i="12" s="1"/>
  <c r="AQ31" i="12"/>
  <c r="BX30" i="12" s="1"/>
  <c r="AS54" i="12"/>
  <c r="BZ56" i="12" s="1"/>
  <c r="AO63" i="12"/>
  <c r="BV69" i="12" s="1"/>
  <c r="AW63" i="12"/>
  <c r="CD70" i="12" s="1"/>
  <c r="AS77" i="12"/>
  <c r="BZ80" i="12" s="1"/>
  <c r="AQ77" i="12"/>
  <c r="BX84" i="12" s="1"/>
  <c r="AU96" i="12"/>
  <c r="CB95" i="12" s="1"/>
  <c r="AO107" i="12"/>
  <c r="BV110" i="12" s="1"/>
  <c r="AW107" i="12"/>
  <c r="CD113" i="12" s="1"/>
  <c r="AS107" i="12"/>
  <c r="BZ116" i="12" s="1"/>
  <c r="AQ126" i="12"/>
  <c r="BX129" i="12" s="1"/>
  <c r="BD89" i="12"/>
  <c r="BD91" i="12"/>
  <c r="BD80" i="12"/>
  <c r="BD86" i="12"/>
  <c r="BD81" i="12"/>
  <c r="BM89" i="12"/>
  <c r="BM84" i="12"/>
  <c r="BM80" i="12"/>
  <c r="BM91" i="12"/>
  <c r="BM81" i="12"/>
  <c r="AZ70" i="12"/>
  <c r="AZ71" i="12"/>
  <c r="AZ65" i="12"/>
  <c r="BH70" i="12"/>
  <c r="BH62" i="12"/>
  <c r="BH71" i="12"/>
  <c r="BH69" i="12"/>
  <c r="BH72" i="12"/>
  <c r="BH65" i="12"/>
  <c r="BQ70" i="12"/>
  <c r="BQ62" i="12"/>
  <c r="BQ71" i="12"/>
  <c r="BQ63" i="12"/>
  <c r="BQ68" i="12"/>
  <c r="BQ67" i="12"/>
  <c r="BQ66" i="12"/>
  <c r="BD58" i="12"/>
  <c r="BD59" i="12"/>
  <c r="BD57" i="12"/>
  <c r="BD56" i="12"/>
  <c r="BD53" i="12"/>
  <c r="BM58" i="12"/>
  <c r="BM55" i="12"/>
  <c r="BM57" i="12"/>
  <c r="AZ47" i="12"/>
  <c r="AZ39" i="12"/>
  <c r="AZ31" i="12"/>
  <c r="AZ44" i="12"/>
  <c r="AZ43" i="12"/>
  <c r="AZ45" i="12"/>
  <c r="AZ38" i="12"/>
  <c r="AZ33" i="12"/>
  <c r="AZ32" i="12"/>
  <c r="AZ48" i="12"/>
  <c r="AZ40" i="12"/>
  <c r="AZ35" i="12"/>
  <c r="AZ34" i="12"/>
  <c r="BH48" i="12"/>
  <c r="BH45" i="12"/>
  <c r="BH39" i="12"/>
  <c r="BH31" i="12"/>
  <c r="BH49" i="12"/>
  <c r="BH36" i="12"/>
  <c r="BH47" i="12"/>
  <c r="BH42" i="12"/>
  <c r="BH41" i="12"/>
  <c r="BH33" i="12"/>
  <c r="BH43" i="12"/>
  <c r="BQ46" i="12"/>
  <c r="BQ39" i="12"/>
  <c r="BQ31" i="12"/>
  <c r="BQ36" i="12"/>
  <c r="BQ42" i="12"/>
  <c r="BQ38" i="12"/>
  <c r="BQ49" i="12"/>
  <c r="BQ47" i="12"/>
  <c r="BQ44" i="12"/>
  <c r="BD24" i="12"/>
  <c r="BD25" i="12"/>
  <c r="BD17" i="12"/>
  <c r="BD20" i="12"/>
  <c r="BD12" i="12"/>
  <c r="BD21" i="12"/>
  <c r="BD19" i="12"/>
  <c r="BD15" i="12"/>
  <c r="BD5" i="12"/>
  <c r="BD18" i="12"/>
  <c r="BD26" i="12"/>
  <c r="BD10" i="12"/>
  <c r="BD6" i="12"/>
  <c r="BD22" i="12"/>
  <c r="BD14" i="12"/>
  <c r="BD13" i="12"/>
  <c r="BD8" i="12"/>
  <c r="BD4" i="12"/>
  <c r="BD7" i="12"/>
  <c r="BM24" i="12"/>
  <c r="BM16" i="12"/>
  <c r="BM25" i="12"/>
  <c r="BM17" i="12"/>
  <c r="BM20" i="12"/>
  <c r="BM12" i="12"/>
  <c r="BM4" i="12"/>
  <c r="BM26" i="12"/>
  <c r="BM22" i="12"/>
  <c r="BM8" i="12"/>
  <c r="BM21" i="12"/>
  <c r="BM10" i="12"/>
  <c r="BM9" i="12"/>
  <c r="BM23" i="12"/>
  <c r="BM11" i="12"/>
  <c r="BM15" i="12"/>
  <c r="BM6" i="12"/>
  <c r="BM14" i="12"/>
  <c r="BM19" i="12"/>
  <c r="BD110" i="12"/>
  <c r="BM110" i="12"/>
  <c r="BE111" i="12"/>
  <c r="BN111" i="12"/>
  <c r="BD118" i="12"/>
  <c r="BM118" i="12"/>
  <c r="BE119" i="12"/>
  <c r="BN119" i="12"/>
  <c r="BA95" i="12"/>
  <c r="BI95" i="12"/>
  <c r="BD76" i="12"/>
  <c r="BE77" i="12"/>
  <c r="BE85" i="12"/>
  <c r="BD90" i="12"/>
  <c r="BR62" i="12"/>
  <c r="BA64" i="12"/>
  <c r="BH32" i="12"/>
  <c r="BH35" i="12"/>
  <c r="BR41" i="12"/>
  <c r="BQ48" i="12"/>
  <c r="BD9" i="12"/>
  <c r="BD23" i="12"/>
  <c r="AP63" i="12"/>
  <c r="BW64" i="12" s="1"/>
  <c r="AV96" i="12"/>
  <c r="CC98" i="12" s="1"/>
  <c r="BE90" i="12"/>
  <c r="BE86" i="12"/>
  <c r="BE81" i="12"/>
  <c r="BE82" i="12"/>
  <c r="BN90" i="12"/>
  <c r="BN91" i="12"/>
  <c r="BN89" i="12"/>
  <c r="BN81" i="12"/>
  <c r="BN86" i="12"/>
  <c r="BN82" i="12"/>
  <c r="BA71" i="12"/>
  <c r="BA63" i="12"/>
  <c r="BA72" i="12"/>
  <c r="BA62" i="12"/>
  <c r="BI71" i="12"/>
  <c r="BI63" i="12"/>
  <c r="BI72" i="12"/>
  <c r="BI70" i="12"/>
  <c r="BI65" i="12"/>
  <c r="BR71" i="12"/>
  <c r="BR63" i="12"/>
  <c r="BR68" i="12"/>
  <c r="BR67" i="12"/>
  <c r="BR66" i="12"/>
  <c r="BR69" i="12"/>
  <c r="BR65" i="12"/>
  <c r="BE59" i="12"/>
  <c r="BE54" i="12"/>
  <c r="BE53" i="12"/>
  <c r="BN59" i="12"/>
  <c r="BN57" i="12"/>
  <c r="BN54" i="12"/>
  <c r="BA45" i="12"/>
  <c r="BA40" i="12"/>
  <c r="BA32" i="12"/>
  <c r="BA38" i="12"/>
  <c r="BA48" i="12"/>
  <c r="BA35" i="12"/>
  <c r="BA34" i="12"/>
  <c r="BA33" i="12"/>
  <c r="BA31" i="12"/>
  <c r="BA30" i="12"/>
  <c r="BA49" i="12"/>
  <c r="BA46" i="12"/>
  <c r="BA42" i="12"/>
  <c r="BA36" i="12"/>
  <c r="BI47" i="12"/>
  <c r="BI40" i="12"/>
  <c r="BI32" i="12"/>
  <c r="BI42" i="12"/>
  <c r="BI41" i="12"/>
  <c r="BI44" i="12"/>
  <c r="BI43" i="12"/>
  <c r="BI38" i="12"/>
  <c r="BI33" i="12"/>
  <c r="BI39" i="12"/>
  <c r="BI37" i="12"/>
  <c r="BI46" i="12"/>
  <c r="BI30" i="12"/>
  <c r="BR48" i="12"/>
  <c r="BR45" i="12"/>
  <c r="BR40" i="12"/>
  <c r="BR32" i="12"/>
  <c r="BR36" i="12"/>
  <c r="BR46" i="12"/>
  <c r="BR31" i="12"/>
  <c r="BR49" i="12"/>
  <c r="BR47" i="12"/>
  <c r="BE25" i="12"/>
  <c r="BE17" i="12"/>
  <c r="BE26" i="12"/>
  <c r="BE18" i="12"/>
  <c r="BE21" i="12"/>
  <c r="BE13" i="12"/>
  <c r="BE5" i="12"/>
  <c r="BE10" i="12"/>
  <c r="BE23" i="12"/>
  <c r="BE15" i="12"/>
  <c r="BE20" i="12"/>
  <c r="BE12" i="12"/>
  <c r="BE22" i="12"/>
  <c r="BE14" i="12"/>
  <c r="BE8" i="12"/>
  <c r="BE4" i="12"/>
  <c r="BE9" i="12"/>
  <c r="BE6" i="12"/>
  <c r="BN25" i="12"/>
  <c r="BN17" i="12"/>
  <c r="BN26" i="12"/>
  <c r="BN18" i="12"/>
  <c r="BN21" i="12"/>
  <c r="BN13" i="12"/>
  <c r="BN5" i="12"/>
  <c r="BN15" i="12"/>
  <c r="BN16" i="12"/>
  <c r="BN11" i="12"/>
  <c r="BN20" i="12"/>
  <c r="BN19" i="12"/>
  <c r="BN24" i="12"/>
  <c r="BN8" i="12"/>
  <c r="BN7" i="12"/>
  <c r="BN4" i="12"/>
  <c r="BN10" i="12"/>
  <c r="BN9" i="12"/>
  <c r="AZ30" i="12"/>
  <c r="BD109" i="12"/>
  <c r="BM109" i="12"/>
  <c r="BE110" i="12"/>
  <c r="BN110" i="12"/>
  <c r="BE76" i="12"/>
  <c r="BD84" i="12"/>
  <c r="BM86" i="12"/>
  <c r="BE89" i="12"/>
  <c r="BQ64" i="12"/>
  <c r="AZ67" i="12"/>
  <c r="BI69" i="12"/>
  <c r="BD54" i="12"/>
  <c r="BI31" i="12"/>
  <c r="BQ33" i="12"/>
  <c r="BI35" i="12"/>
  <c r="BH37" i="12"/>
  <c r="BR38" i="12"/>
  <c r="AZ41" i="12"/>
  <c r="AZ46" i="12"/>
  <c r="BM5" i="12"/>
  <c r="BN6" i="12"/>
  <c r="BN12" i="12"/>
  <c r="BD16" i="12"/>
  <c r="BM18" i="12"/>
  <c r="BN23" i="12"/>
  <c r="AR4" i="12"/>
  <c r="BY16" i="12" s="1"/>
  <c r="AV31" i="12"/>
  <c r="CC38" i="12" s="1"/>
  <c r="AP54" i="12"/>
  <c r="BW55" i="12" s="1"/>
  <c r="AX54" i="12"/>
  <c r="CE53" i="12" s="1"/>
  <c r="AT63" i="12"/>
  <c r="CA64" i="12" s="1"/>
  <c r="AR96" i="12"/>
  <c r="BY96" i="12" s="1"/>
  <c r="AT107" i="12"/>
  <c r="CA115" i="12" s="1"/>
  <c r="AO31" i="12"/>
  <c r="BV43" i="12" s="1"/>
  <c r="AW31" i="12"/>
  <c r="CD43" i="12" s="1"/>
  <c r="AU63" i="12"/>
  <c r="CB62" i="12" s="1"/>
  <c r="AS96" i="12"/>
  <c r="BZ96" i="12" s="1"/>
  <c r="AO126" i="12"/>
  <c r="BV130" i="12" s="1"/>
  <c r="AW126" i="12"/>
  <c r="CD126" i="12" s="1"/>
  <c r="AV4" i="12"/>
  <c r="CC12" i="12" s="1"/>
  <c r="AT77" i="12"/>
  <c r="CA87" i="12" s="1"/>
  <c r="AX107" i="12"/>
  <c r="CE109" i="12" s="1"/>
  <c r="AO4" i="12"/>
  <c r="BV4" i="12" s="1"/>
  <c r="AW4" i="12"/>
  <c r="CD4" i="12" s="1"/>
  <c r="AS4" i="12"/>
  <c r="BZ16" i="12" s="1"/>
  <c r="AS31" i="12"/>
  <c r="BZ49" i="12" s="1"/>
  <c r="AU54" i="12"/>
  <c r="CB53" i="12" s="1"/>
  <c r="AQ54" i="12"/>
  <c r="BX53" i="12" s="1"/>
  <c r="AQ63" i="12"/>
  <c r="BX70" i="12" s="1"/>
  <c r="AU77" i="12"/>
  <c r="CB79" i="12" s="1"/>
  <c r="AO77" i="12"/>
  <c r="BV88" i="12" s="1"/>
  <c r="AW77" i="12"/>
  <c r="CD77" i="12" s="1"/>
  <c r="AO96" i="12"/>
  <c r="BV100" i="12" s="1"/>
  <c r="AW96" i="12"/>
  <c r="CD98" i="12" s="1"/>
  <c r="AQ107" i="12"/>
  <c r="AU107" i="12"/>
  <c r="CB107" i="12" s="1"/>
  <c r="AS126" i="12"/>
  <c r="BZ126" i="12" s="1"/>
  <c r="AU126" i="12"/>
  <c r="CB130" i="12" s="1"/>
  <c r="AT54" i="12"/>
  <c r="CA53" i="12" s="1"/>
  <c r="AP107" i="12"/>
  <c r="BW109" i="12" s="1"/>
  <c r="AP4" i="12"/>
  <c r="BW10" i="12" s="1"/>
  <c r="AX4" i="12"/>
  <c r="AT4" i="12"/>
  <c r="CA16" i="12" s="1"/>
  <c r="AT31" i="12"/>
  <c r="CA40" i="12" s="1"/>
  <c r="AP31" i="12"/>
  <c r="BW42" i="12" s="1"/>
  <c r="AX31" i="12"/>
  <c r="CE30" i="12" s="1"/>
  <c r="AV54" i="12"/>
  <c r="CC58" i="12" s="1"/>
  <c r="AR54" i="12"/>
  <c r="BY56" i="12" s="1"/>
  <c r="AR63" i="12"/>
  <c r="BY65" i="12" s="1"/>
  <c r="AV63" i="12"/>
  <c r="CC70" i="12" s="1"/>
  <c r="AV77" i="12"/>
  <c r="CC77" i="12" s="1"/>
  <c r="AP77" i="12"/>
  <c r="BW83" i="12" s="1"/>
  <c r="AX77" i="12"/>
  <c r="CE90" i="12" s="1"/>
  <c r="AP96" i="12"/>
  <c r="BW98" i="12" s="1"/>
  <c r="AX96" i="12"/>
  <c r="CE98" i="12" s="1"/>
  <c r="AT96" i="12"/>
  <c r="CA99" i="12" s="1"/>
  <c r="AR107" i="12"/>
  <c r="BY107" i="12" s="1"/>
  <c r="AV107" i="12"/>
  <c r="CC114" i="12" s="1"/>
  <c r="AR126" i="12"/>
  <c r="AV126" i="12"/>
  <c r="CC125" i="12" s="1"/>
  <c r="AQ4" i="12"/>
  <c r="BX4" i="12" s="1"/>
  <c r="AU31" i="12"/>
  <c r="CB36" i="12" s="1"/>
  <c r="AO54" i="12"/>
  <c r="BV53" i="12" s="1"/>
  <c r="AW54" i="12"/>
  <c r="CD53" i="12" s="1"/>
  <c r="AS63" i="12"/>
  <c r="BZ67" i="12" s="1"/>
  <c r="AQ96" i="12"/>
  <c r="BX96" i="12" s="1"/>
  <c r="AF37" i="11"/>
  <c r="AF41" i="11"/>
  <c r="AA34" i="11"/>
  <c r="AA38" i="11"/>
  <c r="AG41" i="11"/>
  <c r="AG36" i="11"/>
  <c r="AG40" i="11"/>
  <c r="AD34" i="11"/>
  <c r="AH36" i="11"/>
  <c r="Z40" i="11"/>
  <c r="AE34" i="11"/>
  <c r="AA36" i="11"/>
  <c r="AE38" i="11"/>
  <c r="AA40" i="11"/>
  <c r="Y40" i="11"/>
  <c r="AA35" i="11"/>
  <c r="Z36" i="11"/>
  <c r="AF34" i="11"/>
  <c r="AB36" i="11"/>
  <c r="AF38" i="11"/>
  <c r="AB40" i="11"/>
  <c r="AD38" i="11"/>
  <c r="AH40" i="11"/>
  <c r="AG34" i="11"/>
  <c r="AC36" i="11"/>
  <c r="Y38" i="11"/>
  <c r="Y34" i="11"/>
  <c r="AG38" i="11"/>
  <c r="AC40" i="11"/>
  <c r="Z34" i="11"/>
  <c r="AD40" i="11"/>
  <c r="AC39" i="11"/>
  <c r="AE40" i="11"/>
  <c r="AF40" i="11"/>
  <c r="AE35" i="11"/>
  <c r="Y36" i="11"/>
  <c r="AA37" i="11"/>
  <c r="AE39" i="11"/>
  <c r="AA41" i="11"/>
  <c r="AH34" i="11"/>
  <c r="AD36" i="11"/>
  <c r="AH38" i="11"/>
  <c r="AE36" i="11"/>
  <c r="AF36" i="11"/>
  <c r="AD39" i="11"/>
  <c r="AF35" i="11"/>
  <c r="AB37" i="11"/>
  <c r="AF39" i="11"/>
  <c r="AB41" i="11"/>
  <c r="AB34" i="11"/>
  <c r="Y35" i="11"/>
  <c r="AG35" i="11"/>
  <c r="AC37" i="11"/>
  <c r="Y39" i="11"/>
  <c r="AG39" i="11"/>
  <c r="AC41" i="11"/>
  <c r="AB38" i="11"/>
  <c r="Z35" i="11"/>
  <c r="AH35" i="11"/>
  <c r="AD37" i="11"/>
  <c r="Z39" i="11"/>
  <c r="AH39" i="11"/>
  <c r="AD41" i="11"/>
  <c r="J94" i="11"/>
  <c r="E97" i="11"/>
  <c r="J95" i="11"/>
  <c r="J99" i="11"/>
  <c r="J82" i="11"/>
  <c r="E86" i="11"/>
  <c r="J90" i="11"/>
  <c r="J96" i="11"/>
  <c r="J97" i="11"/>
  <c r="E83" i="11"/>
  <c r="E94" i="11"/>
  <c r="J98" i="11"/>
  <c r="J100" i="11"/>
  <c r="E87" i="11"/>
  <c r="J71" i="11"/>
  <c r="E75" i="11"/>
  <c r="J101" i="11"/>
  <c r="J84" i="11"/>
  <c r="J102" i="11"/>
  <c r="E85" i="11"/>
  <c r="E88" i="11"/>
  <c r="E100" i="11"/>
  <c r="J87" i="11"/>
  <c r="E84" i="11"/>
  <c r="E95" i="11"/>
  <c r="E82" i="11"/>
  <c r="E98" i="11"/>
  <c r="J83" i="11"/>
  <c r="E101" i="11"/>
  <c r="E96" i="11"/>
  <c r="J88" i="11"/>
  <c r="E89" i="11"/>
  <c r="E99" i="11"/>
  <c r="E90" i="11"/>
  <c r="E102" i="11"/>
  <c r="J86" i="11"/>
  <c r="AF44" i="11"/>
  <c r="AD45" i="11"/>
  <c r="Z47" i="11"/>
  <c r="AE51" i="11"/>
  <c r="Z46" i="11"/>
  <c r="AH46" i="11"/>
  <c r="AD48" i="11"/>
  <c r="AB49" i="11"/>
  <c r="E77" i="11"/>
  <c r="E72" i="11"/>
  <c r="AA46" i="11"/>
  <c r="Y51" i="11"/>
  <c r="J75" i="11"/>
  <c r="J76" i="11"/>
  <c r="AA45" i="11"/>
  <c r="AC48" i="11"/>
  <c r="E71" i="11"/>
  <c r="E74" i="11"/>
  <c r="J78" i="11"/>
  <c r="AC44" i="11"/>
  <c r="AG46" i="11"/>
  <c r="Y50" i="11"/>
  <c r="AD44" i="11"/>
  <c r="AF47" i="11"/>
  <c r="Z50" i="11"/>
  <c r="AC45" i="11"/>
  <c r="AG47" i="11"/>
  <c r="AC49" i="11"/>
  <c r="AG51" i="11"/>
  <c r="E73" i="11"/>
  <c r="AB46" i="11"/>
  <c r="AF48" i="11"/>
  <c r="Z51" i="11"/>
  <c r="Y44" i="11"/>
  <c r="AG44" i="11"/>
  <c r="AE45" i="11"/>
  <c r="AC46" i="11"/>
  <c r="AA47" i="11"/>
  <c r="Y48" i="11"/>
  <c r="AG48" i="11"/>
  <c r="AE49" i="11"/>
  <c r="AC50" i="11"/>
  <c r="AA51" i="11"/>
  <c r="J77" i="11"/>
  <c r="AE47" i="11"/>
  <c r="AA49" i="11"/>
  <c r="AG50" i="11"/>
  <c r="AB45" i="11"/>
  <c r="AF51" i="11"/>
  <c r="AE44" i="11"/>
  <c r="Y47" i="11"/>
  <c r="AA50" i="11"/>
  <c r="AH47" i="11"/>
  <c r="AB50" i="11"/>
  <c r="J74" i="11"/>
  <c r="Z44" i="11"/>
  <c r="AH44" i="11"/>
  <c r="AF45" i="11"/>
  <c r="AD46" i="11"/>
  <c r="AB47" i="11"/>
  <c r="Z48" i="11"/>
  <c r="AH48" i="11"/>
  <c r="AF49" i="11"/>
  <c r="AD50" i="11"/>
  <c r="AB51" i="11"/>
  <c r="E76" i="11"/>
  <c r="J72" i="11"/>
  <c r="Y46" i="11"/>
  <c r="AH50" i="11"/>
  <c r="AE48" i="11"/>
  <c r="AD49" i="11"/>
  <c r="AH51" i="11"/>
  <c r="AA44" i="11"/>
  <c r="Y45" i="11"/>
  <c r="AG45" i="11"/>
  <c r="AE46" i="11"/>
  <c r="AC47" i="11"/>
  <c r="AA48" i="11"/>
  <c r="Y49" i="11"/>
  <c r="AG49" i="11"/>
  <c r="AE50" i="11"/>
  <c r="AC51" i="11"/>
  <c r="AB44" i="11"/>
  <c r="Z45" i="11"/>
  <c r="AH45" i="11"/>
  <c r="AF46" i="11"/>
  <c r="AD47" i="11"/>
  <c r="AB48" i="11"/>
  <c r="Z49" i="11"/>
  <c r="AH49" i="11"/>
  <c r="AF50" i="11"/>
  <c r="AD51" i="11"/>
  <c r="E78" i="11"/>
  <c r="CE4" i="12" l="1"/>
  <c r="AK4" i="12"/>
  <c r="AJ118" i="12"/>
  <c r="AJ110" i="12"/>
  <c r="AJ117" i="12"/>
  <c r="AJ109" i="12"/>
  <c r="AJ122" i="12"/>
  <c r="AJ113" i="12"/>
  <c r="AJ112" i="12"/>
  <c r="AJ119" i="12"/>
  <c r="AJ116" i="12"/>
  <c r="AJ108" i="12"/>
  <c r="AJ107" i="12"/>
  <c r="AJ115" i="12"/>
  <c r="AJ114" i="12"/>
  <c r="AJ121" i="12"/>
  <c r="AJ120" i="12"/>
  <c r="AJ111" i="12"/>
  <c r="AJ13" i="12"/>
  <c r="AJ8" i="12"/>
  <c r="AJ23" i="12"/>
  <c r="AJ6" i="12"/>
  <c r="AJ14" i="12"/>
  <c r="AJ21" i="12"/>
  <c r="AJ5" i="12"/>
  <c r="AJ20" i="12"/>
  <c r="AJ12" i="12"/>
  <c r="AJ27" i="12"/>
  <c r="AJ19" i="12"/>
  <c r="AJ11" i="12"/>
  <c r="AJ26" i="12"/>
  <c r="AJ18" i="12"/>
  <c r="AJ10" i="12"/>
  <c r="AJ4" i="12"/>
  <c r="AJ25" i="12"/>
  <c r="AJ17" i="12"/>
  <c r="AJ9" i="12"/>
  <c r="AJ24" i="12"/>
  <c r="AJ16" i="12"/>
  <c r="AJ15" i="12"/>
  <c r="AJ7" i="12"/>
  <c r="AJ22" i="12"/>
  <c r="AJ35" i="12"/>
  <c r="AJ34" i="12"/>
  <c r="AJ41" i="12"/>
  <c r="AJ42" i="12"/>
  <c r="AJ49" i="12"/>
  <c r="AJ43" i="12"/>
  <c r="AJ48" i="12"/>
  <c r="AJ40" i="12"/>
  <c r="AJ32" i="12"/>
  <c r="AJ47" i="12"/>
  <c r="AJ39" i="12"/>
  <c r="AJ46" i="12"/>
  <c r="AJ38" i="12"/>
  <c r="AJ45" i="12"/>
  <c r="AJ37" i="12"/>
  <c r="AJ31" i="12"/>
  <c r="AJ44" i="12"/>
  <c r="AJ36" i="12"/>
  <c r="AJ50" i="12"/>
  <c r="AJ33" i="12"/>
  <c r="AJ56" i="12"/>
  <c r="AJ54" i="12"/>
  <c r="AJ59" i="12"/>
  <c r="AJ58" i="12"/>
  <c r="AJ57" i="12"/>
  <c r="AJ55" i="12"/>
  <c r="AJ100" i="12"/>
  <c r="AJ99" i="12"/>
  <c r="AJ96" i="12"/>
  <c r="AJ103" i="12"/>
  <c r="AJ102" i="12"/>
  <c r="AJ101" i="12"/>
  <c r="AJ98" i="12"/>
  <c r="AJ97" i="12"/>
  <c r="AJ79" i="12"/>
  <c r="AJ77" i="12"/>
  <c r="AJ85" i="12"/>
  <c r="AJ86" i="12"/>
  <c r="AJ78" i="12"/>
  <c r="AJ92" i="12"/>
  <c r="AJ84" i="12"/>
  <c r="AJ91" i="12"/>
  <c r="AJ83" i="12"/>
  <c r="AJ90" i="12"/>
  <c r="AJ82" i="12"/>
  <c r="AJ89" i="12"/>
  <c r="AJ81" i="12"/>
  <c r="AJ88" i="12"/>
  <c r="AJ80" i="12"/>
  <c r="AJ87" i="12"/>
  <c r="AJ63" i="12"/>
  <c r="AJ66" i="12"/>
  <c r="AJ73" i="12"/>
  <c r="AJ65" i="12"/>
  <c r="AJ72" i="12"/>
  <c r="AJ64" i="12"/>
  <c r="AJ71" i="12"/>
  <c r="AJ70" i="12"/>
  <c r="AJ69" i="12"/>
  <c r="AJ68" i="12"/>
  <c r="AJ67" i="12"/>
  <c r="CB18" i="12"/>
  <c r="BY34" i="12"/>
  <c r="BZ22" i="12"/>
  <c r="BY81" i="12"/>
  <c r="BY86" i="12"/>
  <c r="BY89" i="12"/>
  <c r="BY83" i="12"/>
  <c r="BW14" i="12"/>
  <c r="BY43" i="12"/>
  <c r="CA59" i="12"/>
  <c r="BY39" i="12"/>
  <c r="BY69" i="12"/>
  <c r="CD41" i="12"/>
  <c r="BY88" i="12"/>
  <c r="CB115" i="12"/>
  <c r="BW8" i="12"/>
  <c r="BZ19" i="12"/>
  <c r="BY80" i="12"/>
  <c r="CC48" i="12"/>
  <c r="BV83" i="12"/>
  <c r="BV80" i="12"/>
  <c r="BY6" i="12"/>
  <c r="BV11" i="12"/>
  <c r="CA58" i="12"/>
  <c r="BY63" i="12"/>
  <c r="BZ70" i="12"/>
  <c r="BV6" i="12"/>
  <c r="BY24" i="12"/>
  <c r="CE101" i="12"/>
  <c r="BZ84" i="12"/>
  <c r="BY11" i="12"/>
  <c r="BY20" i="12"/>
  <c r="BY21" i="12"/>
  <c r="BV78" i="12"/>
  <c r="BW63" i="12"/>
  <c r="BV128" i="12"/>
  <c r="BY113" i="12"/>
  <c r="BY26" i="12"/>
  <c r="CE13" i="12"/>
  <c r="BV13" i="12"/>
  <c r="BY17" i="12"/>
  <c r="BX58" i="12"/>
  <c r="BV84" i="12"/>
  <c r="CA56" i="12"/>
  <c r="BV89" i="12"/>
  <c r="BZ57" i="12"/>
  <c r="BY47" i="12"/>
  <c r="CD80" i="12"/>
  <c r="BV81" i="12"/>
  <c r="CB16" i="12"/>
  <c r="CC49" i="12"/>
  <c r="BV44" i="12"/>
  <c r="CC36" i="12"/>
  <c r="BW112" i="12"/>
  <c r="CE41" i="12"/>
  <c r="BY37" i="12"/>
  <c r="BV38" i="12"/>
  <c r="BV35" i="12"/>
  <c r="CE48" i="12"/>
  <c r="BY7" i="12"/>
  <c r="BV32" i="12"/>
  <c r="CC57" i="12"/>
  <c r="BX130" i="12"/>
  <c r="CC127" i="12"/>
  <c r="CE66" i="12"/>
  <c r="CE35" i="12"/>
  <c r="BY91" i="12"/>
  <c r="CA35" i="12"/>
  <c r="CB81" i="12"/>
  <c r="BV37" i="12"/>
  <c r="CC31" i="12"/>
  <c r="BV85" i="12"/>
  <c r="CB83" i="12"/>
  <c r="BZ17" i="12"/>
  <c r="CE129" i="12"/>
  <c r="CA44" i="12"/>
  <c r="CB70" i="12"/>
  <c r="BZ112" i="12"/>
  <c r="CB19" i="12"/>
  <c r="BY35" i="12"/>
  <c r="CB100" i="12"/>
  <c r="BV56" i="12"/>
  <c r="BV12" i="12"/>
  <c r="BZ114" i="12"/>
  <c r="CE102" i="12"/>
  <c r="BY46" i="12"/>
  <c r="CC54" i="12"/>
  <c r="BW13" i="12"/>
  <c r="BV64" i="12"/>
  <c r="CB6" i="12"/>
  <c r="BW129" i="12"/>
  <c r="CC55" i="12"/>
  <c r="CC43" i="12"/>
  <c r="CD121" i="12"/>
  <c r="BV54" i="12"/>
  <c r="CD110" i="12"/>
  <c r="CD47" i="12"/>
  <c r="CD14" i="12"/>
  <c r="CE36" i="12"/>
  <c r="CB21" i="12"/>
  <c r="BY31" i="12"/>
  <c r="CD8" i="12"/>
  <c r="CB89" i="12"/>
  <c r="BY42" i="12"/>
  <c r="BY48" i="12"/>
  <c r="BY12" i="12"/>
  <c r="CD49" i="12"/>
  <c r="CD5" i="12"/>
  <c r="BY41" i="12"/>
  <c r="BZ119" i="12"/>
  <c r="CB39" i="12"/>
  <c r="BV102" i="12"/>
  <c r="CB40" i="12"/>
  <c r="BV14" i="12"/>
  <c r="CB82" i="12"/>
  <c r="BX47" i="12"/>
  <c r="BX59" i="12"/>
  <c r="CB37" i="12"/>
  <c r="CE47" i="12"/>
  <c r="CB126" i="12"/>
  <c r="BV91" i="12"/>
  <c r="CB45" i="12"/>
  <c r="BV8" i="12"/>
  <c r="BY102" i="12"/>
  <c r="BY38" i="12"/>
  <c r="CE112" i="12"/>
  <c r="CC42" i="12"/>
  <c r="CD120" i="12"/>
  <c r="CB42" i="12"/>
  <c r="BV5" i="12"/>
  <c r="BY120" i="12"/>
  <c r="BY14" i="12"/>
  <c r="CE38" i="12"/>
  <c r="BZ99" i="12"/>
  <c r="CD38" i="12"/>
  <c r="BV90" i="12"/>
  <c r="CD39" i="12"/>
  <c r="BV10" i="12"/>
  <c r="CA118" i="12"/>
  <c r="BX20" i="12"/>
  <c r="CA88" i="12"/>
  <c r="CA43" i="12"/>
  <c r="BX63" i="12"/>
  <c r="BY100" i="12"/>
  <c r="BX17" i="12"/>
  <c r="BX31" i="12"/>
  <c r="CE79" i="12"/>
  <c r="CE80" i="12"/>
  <c r="CE77" i="12"/>
  <c r="CC19" i="12"/>
  <c r="BX64" i="12"/>
  <c r="CB111" i="12"/>
  <c r="BX7" i="12"/>
  <c r="CB109" i="12"/>
  <c r="CE82" i="12"/>
  <c r="CE59" i="12"/>
  <c r="BY99" i="12"/>
  <c r="BW80" i="12"/>
  <c r="CC10" i="12"/>
  <c r="BX36" i="12"/>
  <c r="BX16" i="12"/>
  <c r="CE89" i="12"/>
  <c r="BW77" i="12"/>
  <c r="CE19" i="12"/>
  <c r="BZ115" i="12"/>
  <c r="BX33" i="12"/>
  <c r="CD82" i="12"/>
  <c r="BX34" i="12"/>
  <c r="BX14" i="12"/>
  <c r="BW91" i="12"/>
  <c r="BW48" i="12"/>
  <c r="BZ77" i="12"/>
  <c r="CD44" i="12"/>
  <c r="CB97" i="12"/>
  <c r="CB108" i="12"/>
  <c r="CA108" i="12"/>
  <c r="BW82" i="12"/>
  <c r="BW59" i="12"/>
  <c r="CA45" i="12"/>
  <c r="BW35" i="12"/>
  <c r="CC129" i="12"/>
  <c r="CE96" i="12"/>
  <c r="BY79" i="12"/>
  <c r="BW41" i="12"/>
  <c r="CC22" i="12"/>
  <c r="CC6" i="12"/>
  <c r="BX71" i="12"/>
  <c r="BV49" i="12"/>
  <c r="CB26" i="12"/>
  <c r="CD13" i="12"/>
  <c r="CA119" i="12"/>
  <c r="BW89" i="12"/>
  <c r="CE69" i="12"/>
  <c r="BW7" i="12"/>
  <c r="BW38" i="12"/>
  <c r="CE14" i="12"/>
  <c r="CB114" i="12"/>
  <c r="CD81" i="12"/>
  <c r="CD54" i="12"/>
  <c r="CB31" i="12"/>
  <c r="BZ108" i="12"/>
  <c r="BV82" i="12"/>
  <c r="BV47" i="12"/>
  <c r="CB24" i="12"/>
  <c r="CD11" i="12"/>
  <c r="BX13" i="12"/>
  <c r="BW39" i="12"/>
  <c r="BX18" i="12"/>
  <c r="CB117" i="12"/>
  <c r="BW33" i="12"/>
  <c r="BX23" i="12"/>
  <c r="BW47" i="12"/>
  <c r="BX56" i="12"/>
  <c r="CC25" i="12"/>
  <c r="CA39" i="12"/>
  <c r="BW68" i="12"/>
  <c r="CE81" i="12"/>
  <c r="CA38" i="12"/>
  <c r="BX68" i="12"/>
  <c r="BW78" i="12"/>
  <c r="BX54" i="12"/>
  <c r="CC5" i="12"/>
  <c r="CE83" i="12"/>
  <c r="CE78" i="12"/>
  <c r="BW43" i="12"/>
  <c r="BX48" i="12"/>
  <c r="CE20" i="12"/>
  <c r="BX25" i="12"/>
  <c r="BZ128" i="12"/>
  <c r="BX46" i="12"/>
  <c r="CC72" i="12"/>
  <c r="CC17" i="12"/>
  <c r="BV36" i="12"/>
  <c r="BV16" i="12"/>
  <c r="CE111" i="12"/>
  <c r="CB64" i="12"/>
  <c r="BY77" i="12"/>
  <c r="CA57" i="12"/>
  <c r="CE120" i="12"/>
  <c r="BY87" i="12"/>
  <c r="CE72" i="12"/>
  <c r="CE49" i="12"/>
  <c r="BW37" i="12"/>
  <c r="CC18" i="12"/>
  <c r="CB113" i="12"/>
  <c r="CB69" i="12"/>
  <c r="CD45" i="12"/>
  <c r="BV25" i="12"/>
  <c r="BX12" i="12"/>
  <c r="BW113" i="12"/>
  <c r="BW65" i="12"/>
  <c r="CC13" i="12"/>
  <c r="BY49" i="12"/>
  <c r="CA36" i="12"/>
  <c r="BY13" i="12"/>
  <c r="CD109" i="12"/>
  <c r="BX72" i="12"/>
  <c r="BV46" i="12"/>
  <c r="CD22" i="12"/>
  <c r="CB119" i="12"/>
  <c r="BZ100" i="12"/>
  <c r="CB67" i="12"/>
  <c r="BV23" i="12"/>
  <c r="BX10" i="12"/>
  <c r="CB7" i="12"/>
  <c r="BW31" i="12"/>
  <c r="CE84" i="12"/>
  <c r="BX21" i="12"/>
  <c r="BX5" i="12"/>
  <c r="BW86" i="12"/>
  <c r="CC26" i="12"/>
  <c r="CE91" i="12"/>
  <c r="CA46" i="12"/>
  <c r="BX19" i="12"/>
  <c r="BY58" i="12"/>
  <c r="CC121" i="12"/>
  <c r="CA78" i="12"/>
  <c r="CD25" i="12"/>
  <c r="CE65" i="12"/>
  <c r="CB110" i="12"/>
  <c r="CD23" i="12"/>
  <c r="CE71" i="12"/>
  <c r="CE40" i="12"/>
  <c r="BY15" i="12"/>
  <c r="BX35" i="12"/>
  <c r="BX15" i="12"/>
  <c r="BW111" i="12"/>
  <c r="BX55" i="12"/>
  <c r="CA49" i="12"/>
  <c r="CA41" i="12"/>
  <c r="CA33" i="12"/>
  <c r="BW120" i="12"/>
  <c r="CA86" i="12"/>
  <c r="BW49" i="12"/>
  <c r="BY36" i="12"/>
  <c r="BX67" i="12"/>
  <c r="BZ43" i="12"/>
  <c r="BX24" i="12"/>
  <c r="BV9" i="12"/>
  <c r="CC130" i="12"/>
  <c r="BY112" i="12"/>
  <c r="CA83" i="12"/>
  <c r="BY57" i="12"/>
  <c r="CC20" i="12"/>
  <c r="CA32" i="12"/>
  <c r="CC7" i="12"/>
  <c r="BZ127" i="12"/>
  <c r="BX100" i="12"/>
  <c r="BZ71" i="12"/>
  <c r="BX45" i="12"/>
  <c r="BV22" i="12"/>
  <c r="CD118" i="12"/>
  <c r="CD90" i="12"/>
  <c r="BX65" i="12"/>
  <c r="BZ41" i="12"/>
  <c r="BX22" i="12"/>
  <c r="BZ5" i="12"/>
  <c r="CD6" i="12"/>
  <c r="BY125" i="12"/>
  <c r="BY130" i="12"/>
  <c r="BY129" i="12"/>
  <c r="BY126" i="12"/>
  <c r="BX110" i="12"/>
  <c r="BX114" i="12"/>
  <c r="BX118" i="12"/>
  <c r="BX106" i="12"/>
  <c r="BX119" i="12"/>
  <c r="BX115" i="12"/>
  <c r="CA70" i="12"/>
  <c r="CD65" i="12"/>
  <c r="BV125" i="12"/>
  <c r="BV127" i="12"/>
  <c r="BV109" i="12"/>
  <c r="BZ44" i="12"/>
  <c r="BV118" i="12"/>
  <c r="CB99" i="12"/>
  <c r="BX89" i="12"/>
  <c r="BZ72" i="12"/>
  <c r="BV66" i="12"/>
  <c r="CB56" i="12"/>
  <c r="BZ33" i="12"/>
  <c r="CA95" i="12"/>
  <c r="CA98" i="12"/>
  <c r="CA97" i="12"/>
  <c r="CB57" i="12"/>
  <c r="CD20" i="12"/>
  <c r="CA101" i="12"/>
  <c r="BV99" i="12"/>
  <c r="BW102" i="12"/>
  <c r="CC40" i="12"/>
  <c r="CC109" i="12"/>
  <c r="CC34" i="12"/>
  <c r="CE17" i="12"/>
  <c r="CB129" i="12"/>
  <c r="BV108" i="12"/>
  <c r="CB85" i="12"/>
  <c r="BX79" i="12"/>
  <c r="CD68" i="12"/>
  <c r="CD57" i="12"/>
  <c r="BZ47" i="12"/>
  <c r="BV41" i="12"/>
  <c r="CB34" i="12"/>
  <c r="CD17" i="12"/>
  <c r="CB10" i="12"/>
  <c r="CD16" i="12"/>
  <c r="BY128" i="12"/>
  <c r="CE117" i="12"/>
  <c r="CA71" i="12"/>
  <c r="CE54" i="12"/>
  <c r="BW11" i="12"/>
  <c r="CE12" i="12"/>
  <c r="CE11" i="12"/>
  <c r="BW19" i="12"/>
  <c r="CE42" i="12"/>
  <c r="BW26" i="12"/>
  <c r="CE18" i="12"/>
  <c r="CA12" i="12"/>
  <c r="BW6" i="12"/>
  <c r="BV121" i="12"/>
  <c r="BX108" i="12"/>
  <c r="BV97" i="12"/>
  <c r="CB86" i="12"/>
  <c r="BX80" i="12"/>
  <c r="CD69" i="12"/>
  <c r="BZ63" i="12"/>
  <c r="CB43" i="12"/>
  <c r="BX37" i="12"/>
  <c r="CD26" i="12"/>
  <c r="BZ20" i="12"/>
  <c r="CB127" i="12"/>
  <c r="BX117" i="12"/>
  <c r="BZ88" i="12"/>
  <c r="CB71" i="12"/>
  <c r="CD55" i="12"/>
  <c r="BZ45" i="12"/>
  <c r="BV39" i="12"/>
  <c r="CB32" i="12"/>
  <c r="CD15" i="12"/>
  <c r="BZ9" i="12"/>
  <c r="CD18" i="12"/>
  <c r="BZ12" i="12"/>
  <c r="CE95" i="12"/>
  <c r="CE100" i="12"/>
  <c r="CC53" i="12"/>
  <c r="CC59" i="12"/>
  <c r="BV76" i="12"/>
  <c r="BV79" i="12"/>
  <c r="BV87" i="12"/>
  <c r="CD30" i="12"/>
  <c r="CD48" i="12"/>
  <c r="BY4" i="12"/>
  <c r="BY18" i="12"/>
  <c r="CA85" i="12"/>
  <c r="BW71" i="12"/>
  <c r="BW67" i="12"/>
  <c r="BW62" i="12"/>
  <c r="BW66" i="12"/>
  <c r="BW70" i="12"/>
  <c r="CE44" i="12"/>
  <c r="BY23" i="12"/>
  <c r="CA14" i="12"/>
  <c r="BV63" i="12"/>
  <c r="CB88" i="12"/>
  <c r="CD56" i="12"/>
  <c r="CD40" i="12"/>
  <c r="BZ26" i="12"/>
  <c r="BV20" i="12"/>
  <c r="CD12" i="12"/>
  <c r="BZ102" i="12"/>
  <c r="CC128" i="12"/>
  <c r="CE99" i="12"/>
  <c r="CC21" i="12"/>
  <c r="CD119" i="12"/>
  <c r="BZ89" i="12"/>
  <c r="CD32" i="12"/>
  <c r="CE127" i="12"/>
  <c r="CE126" i="12"/>
  <c r="CE125" i="12"/>
  <c r="BY101" i="12"/>
  <c r="CC87" i="12"/>
  <c r="BY76" i="12"/>
  <c r="BY90" i="12"/>
  <c r="BY82" i="12"/>
  <c r="BY78" i="12"/>
  <c r="CE62" i="12"/>
  <c r="CE63" i="12"/>
  <c r="CE67" i="12"/>
  <c r="CC56" i="12"/>
  <c r="CE39" i="12"/>
  <c r="BY30" i="12"/>
  <c r="BY44" i="12"/>
  <c r="CC117" i="12"/>
  <c r="BW108" i="12"/>
  <c r="CA90" i="12"/>
  <c r="BW84" i="12"/>
  <c r="BY67" i="12"/>
  <c r="CE57" i="12"/>
  <c r="CA47" i="12"/>
  <c r="BY40" i="12"/>
  <c r="CE33" i="12"/>
  <c r="CA23" i="12"/>
  <c r="BW17" i="12"/>
  <c r="CE9" i="12"/>
  <c r="BX107" i="12"/>
  <c r="CD84" i="12"/>
  <c r="BZ78" i="12"/>
  <c r="BV68" i="12"/>
  <c r="BV57" i="12"/>
  <c r="CB46" i="12"/>
  <c r="BX40" i="12"/>
  <c r="CD33" i="12"/>
  <c r="BZ23" i="12"/>
  <c r="BV17" i="12"/>
  <c r="CD9" i="12"/>
  <c r="BY116" i="12"/>
  <c r="CE97" i="12"/>
  <c r="BW81" i="12"/>
  <c r="BY64" i="12"/>
  <c r="BW90" i="12"/>
  <c r="CC8" i="12"/>
  <c r="BY97" i="12"/>
  <c r="CA9" i="12"/>
  <c r="CC16" i="12"/>
  <c r="CA48" i="12"/>
  <c r="CC35" i="12"/>
  <c r="BY25" i="12"/>
  <c r="BW18" i="12"/>
  <c r="CC11" i="12"/>
  <c r="BY5" i="12"/>
  <c r="BX120" i="12"/>
  <c r="BZ107" i="12"/>
  <c r="CD85" i="12"/>
  <c r="BZ79" i="12"/>
  <c r="CB59" i="12"/>
  <c r="BX49" i="12"/>
  <c r="CD42" i="12"/>
  <c r="BZ36" i="12"/>
  <c r="BV26" i="12"/>
  <c r="BX109" i="12"/>
  <c r="BV98" i="12"/>
  <c r="CB87" i="12"/>
  <c r="BX81" i="12"/>
  <c r="BZ64" i="12"/>
  <c r="BV55" i="12"/>
  <c r="CB44" i="12"/>
  <c r="BX38" i="12"/>
  <c r="CD31" i="12"/>
  <c r="BZ21" i="12"/>
  <c r="BV15" i="12"/>
  <c r="BV18" i="12"/>
  <c r="CD10" i="12"/>
  <c r="BY127" i="12"/>
  <c r="CC88" i="12"/>
  <c r="CC84" i="12"/>
  <c r="CC79" i="12"/>
  <c r="CC76" i="12"/>
  <c r="CD125" i="12"/>
  <c r="CD127" i="12"/>
  <c r="CD62" i="12"/>
  <c r="CD63" i="12"/>
  <c r="CD64" i="12"/>
  <c r="CC90" i="12"/>
  <c r="CC96" i="12"/>
  <c r="CC100" i="12"/>
  <c r="CC99" i="12"/>
  <c r="CC95" i="12"/>
  <c r="CA26" i="12"/>
  <c r="BX91" i="12"/>
  <c r="CA68" i="12"/>
  <c r="CA19" i="12"/>
  <c r="CE5" i="12"/>
  <c r="BX87" i="12"/>
  <c r="CE15" i="12"/>
  <c r="BX116" i="12"/>
  <c r="CA18" i="12"/>
  <c r="BV106" i="12"/>
  <c r="BV107" i="12"/>
  <c r="BV115" i="12"/>
  <c r="BV116" i="12"/>
  <c r="BV120" i="12"/>
  <c r="BV111" i="12"/>
  <c r="CA67" i="12"/>
  <c r="CA8" i="12"/>
  <c r="BV117" i="12"/>
  <c r="BX102" i="12"/>
  <c r="BX98" i="12"/>
  <c r="BX95" i="12"/>
  <c r="BX101" i="12"/>
  <c r="CC62" i="12"/>
  <c r="CC68" i="12"/>
  <c r="CD95" i="12"/>
  <c r="CD96" i="12"/>
  <c r="BV71" i="12"/>
  <c r="BV62" i="12"/>
  <c r="CC64" i="12"/>
  <c r="CD99" i="12"/>
  <c r="CC67" i="12"/>
  <c r="CA25" i="12"/>
  <c r="BW25" i="12"/>
  <c r="BX111" i="12"/>
  <c r="CB58" i="12"/>
  <c r="BZ35" i="12"/>
  <c r="CC110" i="12"/>
  <c r="BY72" i="12"/>
  <c r="CA21" i="12"/>
  <c r="CE26" i="12"/>
  <c r="CB98" i="12"/>
  <c r="BW106" i="12"/>
  <c r="BW107" i="12"/>
  <c r="BW110" i="12"/>
  <c r="BW115" i="12"/>
  <c r="BW118" i="12"/>
  <c r="BW117" i="12"/>
  <c r="BW114" i="12"/>
  <c r="BW121" i="12"/>
  <c r="CB96" i="12"/>
  <c r="CE24" i="12"/>
  <c r="CD71" i="12"/>
  <c r="BX43" i="12"/>
  <c r="CB4" i="12"/>
  <c r="CB5" i="12"/>
  <c r="CB128" i="12"/>
  <c r="CB125" i="12"/>
  <c r="CE118" i="12"/>
  <c r="CE106" i="12"/>
  <c r="CE107" i="12"/>
  <c r="CE110" i="12"/>
  <c r="CE115" i="12"/>
  <c r="CE108" i="12"/>
  <c r="CE114" i="12"/>
  <c r="CA22" i="12"/>
  <c r="CD87" i="12"/>
  <c r="BV40" i="12"/>
  <c r="BW99" i="12"/>
  <c r="BV119" i="12"/>
  <c r="CE116" i="12"/>
  <c r="CC89" i="12"/>
  <c r="BW57" i="12"/>
  <c r="BV33" i="12"/>
  <c r="BW97" i="12"/>
  <c r="CC86" i="12"/>
  <c r="CC83" i="12"/>
  <c r="BW15" i="12"/>
  <c r="CA24" i="12"/>
  <c r="CE10" i="12"/>
  <c r="CB102" i="12"/>
  <c r="BZ48" i="12"/>
  <c r="CB35" i="12"/>
  <c r="BX97" i="12"/>
  <c r="CB63" i="12"/>
  <c r="BV31" i="12"/>
  <c r="CB20" i="12"/>
  <c r="CD7" i="12"/>
  <c r="CE76" i="12"/>
  <c r="CE86" i="12"/>
  <c r="BW30" i="12"/>
  <c r="BW36" i="12"/>
  <c r="BW40" i="12"/>
  <c r="BW44" i="12"/>
  <c r="BZ125" i="12"/>
  <c r="BZ129" i="12"/>
  <c r="BZ130" i="12"/>
  <c r="BX66" i="12"/>
  <c r="BX62" i="12"/>
  <c r="CA76" i="12"/>
  <c r="CA89" i="12"/>
  <c r="CA81" i="12"/>
  <c r="CA77" i="12"/>
  <c r="CA112" i="12"/>
  <c r="CA113" i="12"/>
  <c r="CA117" i="12"/>
  <c r="CA120" i="12"/>
  <c r="CA106" i="12"/>
  <c r="CA109" i="12"/>
  <c r="CA121" i="12"/>
  <c r="CA111" i="12"/>
  <c r="CA110" i="12"/>
  <c r="CE56" i="12"/>
  <c r="CA42" i="12"/>
  <c r="CE32" i="12"/>
  <c r="BW20" i="12"/>
  <c r="CA10" i="12"/>
  <c r="BZ106" i="12"/>
  <c r="BZ113" i="12"/>
  <c r="BZ117" i="12"/>
  <c r="BZ121" i="12"/>
  <c r="BZ110" i="12"/>
  <c r="BZ109" i="12"/>
  <c r="BX86" i="12"/>
  <c r="CD67" i="12"/>
  <c r="BZ58" i="12"/>
  <c r="BZ54" i="12"/>
  <c r="BZ53" i="12"/>
  <c r="BZ59" i="12"/>
  <c r="BX39" i="12"/>
  <c r="CD24" i="12"/>
  <c r="BZ18" i="12"/>
  <c r="BX11" i="12"/>
  <c r="BW119" i="12"/>
  <c r="CE87" i="12"/>
  <c r="CB116" i="12"/>
  <c r="CD79" i="12"/>
  <c r="BY121" i="12"/>
  <c r="BY85" i="12"/>
  <c r="CC71" i="12"/>
  <c r="CC44" i="12"/>
  <c r="CC32" i="12"/>
  <c r="CE128" i="12"/>
  <c r="BY115" i="12"/>
  <c r="CC101" i="12"/>
  <c r="CE88" i="12"/>
  <c r="CA82" i="12"/>
  <c r="BW72" i="12"/>
  <c r="CC65" i="12"/>
  <c r="CE45" i="12"/>
  <c r="BY32" i="12"/>
  <c r="CE21" i="12"/>
  <c r="CA15" i="12"/>
  <c r="BY8" i="12"/>
  <c r="BZ118" i="12"/>
  <c r="BZ98" i="12"/>
  <c r="BX83" i="12"/>
  <c r="CD72" i="12"/>
  <c r="BZ66" i="12"/>
  <c r="BZ55" i="12"/>
  <c r="BV45" i="12"/>
  <c r="CB38" i="12"/>
  <c r="BX32" i="12"/>
  <c r="CD21" i="12"/>
  <c r="BZ15" i="12"/>
  <c r="BX8" i="12"/>
  <c r="CC126" i="12"/>
  <c r="CA107" i="12"/>
  <c r="CE85" i="12"/>
  <c r="CA79" i="12"/>
  <c r="BW69" i="12"/>
  <c r="CE58" i="12"/>
  <c r="CC24" i="12"/>
  <c r="CA5" i="12"/>
  <c r="CA80" i="12"/>
  <c r="CE46" i="12"/>
  <c r="BW34" i="12"/>
  <c r="CE22" i="12"/>
  <c r="BV129" i="12"/>
  <c r="CB118" i="12"/>
  <c r="BX112" i="12"/>
  <c r="CD101" i="12"/>
  <c r="CB90" i="12"/>
  <c r="BV58" i="12"/>
  <c r="CB47" i="12"/>
  <c r="BX41" i="12"/>
  <c r="CD34" i="12"/>
  <c r="BZ24" i="12"/>
  <c r="BX121" i="12"/>
  <c r="BV114" i="12"/>
  <c r="BV86" i="12"/>
  <c r="BX69" i="12"/>
  <c r="CD59" i="12"/>
  <c r="BX26" i="12"/>
  <c r="CD19" i="12"/>
  <c r="BZ13" i="12"/>
  <c r="BV7" i="12"/>
  <c r="BX9" i="12"/>
  <c r="CA4" i="12"/>
  <c r="CA11" i="12"/>
  <c r="CA62" i="12"/>
  <c r="CA69" i="12"/>
  <c r="BX76" i="12"/>
  <c r="BX90" i="12"/>
  <c r="BX78" i="12"/>
  <c r="BX82" i="12"/>
  <c r="CC91" i="12"/>
  <c r="CC119" i="12"/>
  <c r="CC115" i="12"/>
  <c r="CC120" i="12"/>
  <c r="CC116" i="12"/>
  <c r="CC108" i="12"/>
  <c r="CC111" i="12"/>
  <c r="CC113" i="12"/>
  <c r="CC106" i="12"/>
  <c r="CC107" i="12"/>
  <c r="CC112" i="12"/>
  <c r="BZ34" i="12"/>
  <c r="BZ42" i="12"/>
  <c r="BZ30" i="12"/>
  <c r="BZ38" i="12"/>
  <c r="CC97" i="12"/>
  <c r="CC69" i="12"/>
  <c r="CE25" i="12"/>
  <c r="BV112" i="12"/>
  <c r="CC66" i="12"/>
  <c r="CA17" i="12"/>
  <c r="CE16" i="12"/>
  <c r="CE23" i="12"/>
  <c r="CA20" i="12"/>
  <c r="BX88" i="12"/>
  <c r="BV65" i="12"/>
  <c r="CB55" i="12"/>
  <c r="BZ32" i="12"/>
  <c r="BX77" i="12"/>
  <c r="CD66" i="12"/>
  <c r="CD97" i="12"/>
  <c r="BZ62" i="12"/>
  <c r="BZ69" i="12"/>
  <c r="BZ65" i="12"/>
  <c r="BY106" i="12"/>
  <c r="BY110" i="12"/>
  <c r="BY109" i="12"/>
  <c r="BY119" i="12"/>
  <c r="BY117" i="12"/>
  <c r="BY118" i="12"/>
  <c r="BY62" i="12"/>
  <c r="BY66" i="12"/>
  <c r="BW4" i="12"/>
  <c r="BW24" i="12"/>
  <c r="BW12" i="12"/>
  <c r="BV95" i="12"/>
  <c r="BV96" i="12"/>
  <c r="BZ4" i="12"/>
  <c r="BZ6" i="12"/>
  <c r="BZ10" i="12"/>
  <c r="BZ11" i="12"/>
  <c r="BZ95" i="12"/>
  <c r="BZ101" i="12"/>
  <c r="BZ97" i="12"/>
  <c r="BW56" i="12"/>
  <c r="BW53" i="12"/>
  <c r="BY70" i="12"/>
  <c r="BW16" i="12"/>
  <c r="CA6" i="12"/>
  <c r="BZ85" i="12"/>
  <c r="BZ81" i="12"/>
  <c r="BZ76" i="12"/>
  <c r="BZ14" i="12"/>
  <c r="BZ90" i="12"/>
  <c r="BY111" i="12"/>
  <c r="CC85" i="12"/>
  <c r="BW5" i="12"/>
  <c r="BZ86" i="12"/>
  <c r="CC118" i="12"/>
  <c r="CC82" i="12"/>
  <c r="CA13" i="12"/>
  <c r="BW54" i="12"/>
  <c r="CE6" i="12"/>
  <c r="BZ87" i="12"/>
  <c r="BY59" i="12"/>
  <c r="BY55" i="12"/>
  <c r="BY53" i="12"/>
  <c r="CD91" i="12"/>
  <c r="CD83" i="12"/>
  <c r="CD76" i="12"/>
  <c r="CC45" i="12"/>
  <c r="CC37" i="12"/>
  <c r="CC30" i="12"/>
  <c r="CA65" i="12"/>
  <c r="CB13" i="12"/>
  <c r="CB49" i="12"/>
  <c r="CB41" i="12"/>
  <c r="CB33" i="12"/>
  <c r="CB30" i="12"/>
  <c r="BW95" i="12"/>
  <c r="BW101" i="12"/>
  <c r="CB76" i="12"/>
  <c r="CB84" i="12"/>
  <c r="BV30" i="12"/>
  <c r="BV48" i="12"/>
  <c r="CC33" i="12"/>
  <c r="BX127" i="12"/>
  <c r="BX126" i="12"/>
  <c r="BX125" i="12"/>
  <c r="CB68" i="12"/>
  <c r="CB25" i="12"/>
  <c r="CB101" i="12"/>
  <c r="CE119" i="12"/>
  <c r="BW128" i="12"/>
  <c r="BW127" i="12"/>
  <c r="BW125" i="12"/>
  <c r="BW126" i="12"/>
  <c r="CA72" i="12"/>
  <c r="CE55" i="12"/>
  <c r="CA102" i="12"/>
  <c r="CA66" i="12"/>
  <c r="CC46" i="12"/>
  <c r="BW9" i="12"/>
  <c r="CD100" i="12"/>
  <c r="CB77" i="12"/>
  <c r="BZ39" i="12"/>
  <c r="CB22" i="12"/>
  <c r="CA125" i="12"/>
  <c r="CA128" i="12"/>
  <c r="CA129" i="12"/>
  <c r="CA130" i="12"/>
  <c r="BY108" i="12"/>
  <c r="CA63" i="12"/>
  <c r="CE7" i="12"/>
  <c r="CC47" i="12"/>
  <c r="CE34" i="12"/>
  <c r="CD129" i="12"/>
  <c r="BV113" i="12"/>
  <c r="BZ91" i="12"/>
  <c r="CB78" i="12"/>
  <c r="CD58" i="12"/>
  <c r="BV42" i="12"/>
  <c r="CB11" i="12"/>
  <c r="BV126" i="12"/>
  <c r="CD86" i="12"/>
  <c r="BV70" i="12"/>
  <c r="BZ37" i="12"/>
  <c r="BW116" i="12"/>
  <c r="BW87" i="12"/>
  <c r="BW79" i="12"/>
  <c r="BW76" i="12"/>
  <c r="CA34" i="12"/>
  <c r="CA30" i="12"/>
  <c r="CB120" i="12"/>
  <c r="CB106" i="12"/>
  <c r="CB121" i="12"/>
  <c r="CB112" i="12"/>
  <c r="CC4" i="12"/>
  <c r="CC9" i="12"/>
  <c r="CC23" i="12"/>
  <c r="BY95" i="12"/>
  <c r="BY98" i="12"/>
  <c r="CC80" i="12"/>
  <c r="CA54" i="12"/>
  <c r="CC41" i="12"/>
  <c r="BW32" i="12"/>
  <c r="BY19" i="12"/>
  <c r="CE8" i="12"/>
  <c r="CD115" i="12"/>
  <c r="CD106" i="12"/>
  <c r="CD108" i="12"/>
  <c r="CD112" i="12"/>
  <c r="CD107" i="12"/>
  <c r="CD114" i="12"/>
  <c r="CB80" i="12"/>
  <c r="BV67" i="12"/>
  <c r="BZ46" i="12"/>
  <c r="CD36" i="12"/>
  <c r="BV24" i="12"/>
  <c r="CB17" i="12"/>
  <c r="CB9" i="12"/>
  <c r="CD128" i="12"/>
  <c r="BX99" i="12"/>
  <c r="BY114" i="12"/>
  <c r="CD111" i="12"/>
  <c r="CB72" i="12"/>
  <c r="CA116" i="12"/>
  <c r="CA96" i="12"/>
  <c r="CA84" i="12"/>
  <c r="CE70" i="12"/>
  <c r="CC63" i="12"/>
  <c r="BY54" i="12"/>
  <c r="CE43" i="12"/>
  <c r="CA37" i="12"/>
  <c r="CE31" i="12"/>
  <c r="CA126" i="12"/>
  <c r="CA114" i="12"/>
  <c r="BW100" i="12"/>
  <c r="BW88" i="12"/>
  <c r="CC81" i="12"/>
  <c r="BY71" i="12"/>
  <c r="CE64" i="12"/>
  <c r="CA55" i="12"/>
  <c r="BW45" i="12"/>
  <c r="CE37" i="12"/>
  <c r="CA31" i="12"/>
  <c r="BW21" i="12"/>
  <c r="CC14" i="12"/>
  <c r="CA7" i="12"/>
  <c r="CD116" i="12"/>
  <c r="CD88" i="12"/>
  <c r="BZ82" i="12"/>
  <c r="BV72" i="12"/>
  <c r="CB65" i="12"/>
  <c r="CB54" i="12"/>
  <c r="BX44" i="12"/>
  <c r="CD37" i="12"/>
  <c r="BZ31" i="12"/>
  <c r="BV21" i="12"/>
  <c r="CB14" i="12"/>
  <c r="BZ7" i="12"/>
  <c r="CE121" i="12"/>
  <c r="CE113" i="12"/>
  <c r="CC102" i="12"/>
  <c r="CA91" i="12"/>
  <c r="BW85" i="12"/>
  <c r="CC78" i="12"/>
  <c r="BY68" i="12"/>
  <c r="BW58" i="12"/>
  <c r="BY22" i="12"/>
  <c r="BW23" i="12"/>
  <c r="CA100" i="12"/>
  <c r="BY10" i="12"/>
  <c r="BW46" i="12"/>
  <c r="CC39" i="12"/>
  <c r="BY33" i="12"/>
  <c r="BW22" i="12"/>
  <c r="CC15" i="12"/>
  <c r="BY9" i="12"/>
  <c r="BX128" i="12"/>
  <c r="CD117" i="12"/>
  <c r="BZ111" i="12"/>
  <c r="BV101" i="12"/>
  <c r="CD89" i="12"/>
  <c r="BZ83" i="12"/>
  <c r="BV77" i="12"/>
  <c r="CB66" i="12"/>
  <c r="BX57" i="12"/>
  <c r="CD46" i="12"/>
  <c r="BZ40" i="12"/>
  <c r="BV34" i="12"/>
  <c r="CB23" i="12"/>
  <c r="CD130" i="12"/>
  <c r="BZ120" i="12"/>
  <c r="BX113" i="12"/>
  <c r="CD102" i="12"/>
  <c r="CB91" i="12"/>
  <c r="BX85" i="12"/>
  <c r="CD78" i="12"/>
  <c r="BZ68" i="12"/>
  <c r="BV59" i="12"/>
  <c r="CB48" i="12"/>
  <c r="BX42" i="12"/>
  <c r="CD35" i="12"/>
  <c r="BZ25" i="12"/>
  <c r="BV19" i="12"/>
  <c r="CB12" i="12"/>
  <c r="BX6" i="12"/>
  <c r="CB15" i="12"/>
  <c r="BZ8" i="12"/>
  <c r="BW96" i="12"/>
  <c r="AJ28" i="12" l="1"/>
</calcChain>
</file>

<file path=xl/sharedStrings.xml><?xml version="1.0" encoding="utf-8"?>
<sst xmlns="http://schemas.openxmlformats.org/spreadsheetml/2006/main" count="7356" uniqueCount="167">
  <si>
    <t>Algeria</t>
  </si>
  <si>
    <t>Angola</t>
  </si>
  <si>
    <t>Annual</t>
  </si>
  <si>
    <t>Benin</t>
  </si>
  <si>
    <t>Botswana</t>
  </si>
  <si>
    <t>Burkina Faso</t>
  </si>
  <si>
    <t>Burundi</t>
  </si>
  <si>
    <t>Cameroon</t>
  </si>
  <si>
    <t>Cape Verde</t>
  </si>
  <si>
    <t>Chad</t>
  </si>
  <si>
    <t>Comoros</t>
  </si>
  <si>
    <t>Congo, Democratic Republic of</t>
  </si>
  <si>
    <t>Congo, Republic of</t>
  </si>
  <si>
    <t>Cote d'Ivoire</t>
  </si>
  <si>
    <t>Djibouti</t>
  </si>
  <si>
    <t>Egypt</t>
  </si>
  <si>
    <t>Equatorial Guinea</t>
  </si>
  <si>
    <t>Eritrea</t>
  </si>
  <si>
    <t>Ethiopia</t>
  </si>
  <si>
    <t>Gabon</t>
  </si>
  <si>
    <t>Gambia, The</t>
  </si>
  <si>
    <t>Ghana</t>
  </si>
  <si>
    <t>Guinea</t>
  </si>
  <si>
    <t>Guinea-Bissau</t>
  </si>
  <si>
    <t>Kenya</t>
  </si>
  <si>
    <t>Lesotho</t>
  </si>
  <si>
    <t>Liberia</t>
  </si>
  <si>
    <t>Libya</t>
  </si>
  <si>
    <t>Madagascar</t>
  </si>
  <si>
    <t>Malawi</t>
  </si>
  <si>
    <t>Mali</t>
  </si>
  <si>
    <t>Mauritania</t>
  </si>
  <si>
    <t>Mauritius</t>
  </si>
  <si>
    <t>Morocco</t>
  </si>
  <si>
    <t>Mozambique</t>
  </si>
  <si>
    <t>Namibia</t>
  </si>
  <si>
    <t>Niger</t>
  </si>
  <si>
    <t>Nigeria</t>
  </si>
  <si>
    <t>Rwanda</t>
  </si>
  <si>
    <t>Sao Tome and Principe</t>
  </si>
  <si>
    <t>Senegal</t>
  </si>
  <si>
    <t>Seychelles</t>
  </si>
  <si>
    <t>Sierra Leone</t>
  </si>
  <si>
    <t>Somalia</t>
  </si>
  <si>
    <t>South Africa</t>
  </si>
  <si>
    <t>Sudan</t>
  </si>
  <si>
    <t>Swaziland</t>
  </si>
  <si>
    <t>Tanzania</t>
  </si>
  <si>
    <t>Togo</t>
  </si>
  <si>
    <t>Tunisia</t>
  </si>
  <si>
    <t>Uganda</t>
  </si>
  <si>
    <t>Zambia</t>
  </si>
  <si>
    <t>Zimbabwe</t>
  </si>
  <si>
    <t>Central African Republic</t>
  </si>
  <si>
    <t>Bulgaria</t>
  </si>
  <si>
    <t>China, P.R.: Mainland</t>
  </si>
  <si>
    <t>India</t>
  </si>
  <si>
    <t>Japan</t>
  </si>
  <si>
    <t>Russian Federation</t>
  </si>
  <si>
    <t>United States</t>
  </si>
  <si>
    <t>Africa</t>
  </si>
  <si>
    <t>European Union</t>
  </si>
  <si>
    <t>World</t>
  </si>
  <si>
    <t>Exports</t>
  </si>
  <si>
    <t>Imports</t>
  </si>
  <si>
    <t>Country</t>
  </si>
  <si>
    <t>Partner</t>
  </si>
  <si>
    <t>Africa total</t>
  </si>
  <si>
    <t>CEN-SAD</t>
  </si>
  <si>
    <t>COMESA</t>
  </si>
  <si>
    <t>EAC</t>
  </si>
  <si>
    <t>ECCAS</t>
  </si>
  <si>
    <t>ECOWAS</t>
  </si>
  <si>
    <t>IGAD</t>
  </si>
  <si>
    <t>SADC</t>
  </si>
  <si>
    <t>UMA</t>
  </si>
  <si>
    <t>Million USD</t>
  </si>
  <si>
    <t>Trade</t>
  </si>
  <si>
    <t>Balance</t>
  </si>
  <si>
    <t>Growth</t>
  </si>
  <si>
    <t>Average annual growth</t>
  </si>
  <si>
    <t>Import</t>
  </si>
  <si>
    <t xml:space="preserve">Export </t>
  </si>
  <si>
    <t>Share of REC trade</t>
  </si>
  <si>
    <t>Share of Africa trade</t>
  </si>
  <si>
    <t>Share of REC imports</t>
  </si>
  <si>
    <t>Share of REC exports</t>
  </si>
  <si>
    <t>Share of Africa exports</t>
  </si>
  <si>
    <t>Share of Africa imports</t>
  </si>
  <si>
    <t>Growth of Intra-REC Trade</t>
  </si>
  <si>
    <t xml:space="preserve">Imports </t>
  </si>
  <si>
    <t>Annual average</t>
  </si>
  <si>
    <t>Growth of Intra-African trade</t>
  </si>
  <si>
    <t>Growth of trade</t>
  </si>
  <si>
    <t>Share of Inter-African trade</t>
  </si>
  <si>
    <t>Share of total REC trade</t>
  </si>
  <si>
    <t>Share of total African trade</t>
  </si>
  <si>
    <t>Total</t>
  </si>
  <si>
    <t>Share of Inter-African trade of total</t>
  </si>
  <si>
    <t>Interafrican trade</t>
  </si>
  <si>
    <t>Share of total trade</t>
  </si>
  <si>
    <t>China</t>
  </si>
  <si>
    <t>Russia</t>
  </si>
  <si>
    <t>USA</t>
  </si>
  <si>
    <t xml:space="preserve">Africa </t>
  </si>
  <si>
    <t>Внос</t>
  </si>
  <si>
    <t>Износ</t>
  </si>
  <si>
    <t>Дял</t>
  </si>
  <si>
    <t>Ръст</t>
  </si>
  <si>
    <t>Търговия</t>
  </si>
  <si>
    <t>Салдо</t>
  </si>
  <si>
    <t>Бенин</t>
  </si>
  <si>
    <t>Буркина Фасо</t>
  </si>
  <si>
    <t>Централноафриканска република</t>
  </si>
  <si>
    <t>Чад</t>
  </si>
  <si>
    <t>Кот д'Ивоар</t>
  </si>
  <si>
    <t>Джибути</t>
  </si>
  <si>
    <t>Египет</t>
  </si>
  <si>
    <t>Гамбия</t>
  </si>
  <si>
    <t>Гана</t>
  </si>
  <si>
    <t>Гвинея-Бисау</t>
  </si>
  <si>
    <t>Либерия</t>
  </si>
  <si>
    <t>Либия</t>
  </si>
  <si>
    <t>Мали</t>
  </si>
  <si>
    <t>Мароко</t>
  </si>
  <si>
    <t>Нигер</t>
  </si>
  <si>
    <t>Нигерия</t>
  </si>
  <si>
    <t>Сенегал</t>
  </si>
  <si>
    <t>Сиера Леоне</t>
  </si>
  <si>
    <t>Сомалия</t>
  </si>
  <si>
    <t>Судан</t>
  </si>
  <si>
    <t>Того</t>
  </si>
  <si>
    <t>Тунис</t>
  </si>
  <si>
    <t>Общо</t>
  </si>
  <si>
    <t>Бурунди</t>
  </si>
  <si>
    <t>Коморски острови</t>
  </si>
  <si>
    <t>ДР Конго</t>
  </si>
  <si>
    <t>Етиопия</t>
  </si>
  <si>
    <t>Кения</t>
  </si>
  <si>
    <t>Мадагаскар</t>
  </si>
  <si>
    <t>Малави</t>
  </si>
  <si>
    <t>Мавриций</t>
  </si>
  <si>
    <t>Руанда</t>
  </si>
  <si>
    <t>Сейшелски острови</t>
  </si>
  <si>
    <t>Уганда</t>
  </si>
  <si>
    <t>Замбия</t>
  </si>
  <si>
    <t>Зимбабве</t>
  </si>
  <si>
    <t>Танзания</t>
  </si>
  <si>
    <t>Ангола</t>
  </si>
  <si>
    <t>Камерун</t>
  </si>
  <si>
    <t>Конго</t>
  </si>
  <si>
    <t>Екваториална Гвинея</t>
  </si>
  <si>
    <t>Габон</t>
  </si>
  <si>
    <t>Сао Томе и Принципи</t>
  </si>
  <si>
    <t>ЦАР</t>
  </si>
  <si>
    <t>Капе Верде</t>
  </si>
  <si>
    <t>Гвинея</t>
  </si>
  <si>
    <t>Мозамбик</t>
  </si>
  <si>
    <t>Р Южна Африка</t>
  </si>
  <si>
    <t>Няма данни за Еритрея (дял от общата търговия 0,3%)</t>
  </si>
  <si>
    <t>Няма данни за Еритрея и Свазиленд (дял от общата търговия съотв. 0,5 и 1,3%)</t>
  </si>
  <si>
    <t>Няма данни за Еритрея (дял от общата търговия 2,3%)</t>
  </si>
  <si>
    <t>Няма данни за Ботсуана, Лесото, Намибия и Свазиленд (дял от общата търговия съотв. 3,3; 0,9; 2,6 и 0,9%)</t>
  </si>
  <si>
    <t>Share of imports</t>
  </si>
  <si>
    <t>Share of exports</t>
  </si>
  <si>
    <t>Share of trade</t>
  </si>
  <si>
    <t>IMF, Direction of Trade Statistics (DOTS), accessed on 1.01.2016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</si>
</sst>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Fill="1"/>
    <xf numFmtId="0" fontId="0" fillId="2" borderId="0" xfId="0" applyFill="1"/>
    <xf numFmtId="0" fontId="1" fillId="0" borderId="0" xfId="0" applyFont="1" applyFill="1"/>
    <xf numFmtId="0" fontId="0" fillId="3" borderId="0" xfId="0" applyFill="1"/>
    <xf numFmtId="0" fontId="1" fillId="2" borderId="0" xfId="0" applyFont="1" applyFill="1"/>
    <xf numFmtId="164" fontId="0" fillId="0" borderId="0" xfId="0" applyNumberFormat="1"/>
    <xf numFmtId="1" fontId="0" fillId="0" borderId="0" xfId="0" applyNumberFormat="1"/>
    <xf numFmtId="0" fontId="0" fillId="0" borderId="0" xfId="0" applyNumberFormat="1"/>
    <xf numFmtId="0" fontId="2" fillId="0" borderId="0" xfId="0" applyFont="1"/>
    <xf numFmtId="0" fontId="2" fillId="3" borderId="0" xfId="0" applyFont="1" applyFill="1"/>
    <xf numFmtId="1" fontId="2" fillId="0" borderId="0" xfId="0" applyNumberFormat="1" applyFont="1"/>
    <xf numFmtId="164" fontId="2" fillId="0" borderId="0" xfId="0" applyNumberFormat="1" applyFont="1"/>
    <xf numFmtId="2" fontId="0" fillId="0" borderId="0" xfId="0" applyNumberFormat="1"/>
    <xf numFmtId="164" fontId="0" fillId="0" borderId="0" xfId="0" applyNumberFormat="1" applyFill="1"/>
    <xf numFmtId="1" fontId="0" fillId="0" borderId="0" xfId="0" applyNumberFormat="1" applyFill="1"/>
    <xf numFmtId="9" fontId="0" fillId="0" borderId="0" xfId="0" applyNumberFormat="1"/>
    <xf numFmtId="164" fontId="0" fillId="3" borderId="0" xfId="0" applyNumberFormat="1" applyFill="1"/>
    <xf numFmtId="9" fontId="1" fillId="0" borderId="0" xfId="0" applyNumberFormat="1" applyFont="1" applyFill="1"/>
    <xf numFmtId="9" fontId="0" fillId="0" borderId="0" xfId="0" applyNumberFormat="1" applyFill="1"/>
    <xf numFmtId="164" fontId="1" fillId="0" borderId="0" xfId="0" applyNumberFormat="1" applyFont="1" applyFill="1"/>
  </cellXfs>
  <cellStyles count="1">
    <cellStyle name="Normal" xfId="0" builtinId="0"/>
  </cellStyles>
  <dxfs count="4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024"/>
  <sheetViews>
    <sheetView zoomScale="115" zoomScaleNormal="115" workbookViewId="0"/>
  </sheetViews>
  <sheetFormatPr defaultRowHeight="15" x14ac:dyDescent="0.25"/>
  <sheetData>
    <row r="1" spans="1:23" x14ac:dyDescent="0.25">
      <c r="A1" s="1" t="s">
        <v>166</v>
      </c>
    </row>
    <row r="2" spans="1:23" x14ac:dyDescent="0.25">
      <c r="B2" s="1"/>
      <c r="C2" t="s">
        <v>64</v>
      </c>
      <c r="D2" s="3"/>
      <c r="E2" s="3"/>
      <c r="F2" s="3"/>
      <c r="G2" s="3"/>
      <c r="H2" s="3"/>
      <c r="I2" s="3"/>
      <c r="J2" s="3"/>
      <c r="K2" s="3"/>
      <c r="L2" s="3"/>
      <c r="N2" s="3" t="s">
        <v>63</v>
      </c>
    </row>
    <row r="3" spans="1:23" x14ac:dyDescent="0.25">
      <c r="A3" s="1" t="s">
        <v>65</v>
      </c>
      <c r="B3" s="1" t="s">
        <v>66</v>
      </c>
      <c r="C3" s="1">
        <v>2003</v>
      </c>
      <c r="D3" s="3">
        <v>2004</v>
      </c>
      <c r="E3" s="3">
        <v>2005</v>
      </c>
      <c r="F3" s="3">
        <v>2006</v>
      </c>
      <c r="G3" s="3">
        <v>2007</v>
      </c>
      <c r="H3" s="3">
        <v>2008</v>
      </c>
      <c r="I3" s="3">
        <v>2009</v>
      </c>
      <c r="J3" s="3">
        <v>2010</v>
      </c>
      <c r="K3" s="3">
        <v>2011</v>
      </c>
      <c r="L3" s="3">
        <v>2012</v>
      </c>
      <c r="N3" s="1">
        <v>2003</v>
      </c>
      <c r="O3" s="3">
        <v>2004</v>
      </c>
      <c r="P3" s="3">
        <v>2005</v>
      </c>
      <c r="Q3" s="3">
        <v>2006</v>
      </c>
      <c r="R3" s="3">
        <v>2007</v>
      </c>
      <c r="S3" s="3">
        <v>2008</v>
      </c>
      <c r="T3" s="3">
        <v>2009</v>
      </c>
      <c r="U3" s="3">
        <v>2010</v>
      </c>
      <c r="V3" s="3">
        <v>2011</v>
      </c>
      <c r="W3" s="3">
        <v>2012</v>
      </c>
    </row>
    <row r="4" spans="1:23" x14ac:dyDescent="0.25">
      <c r="A4" s="1" t="s">
        <v>0</v>
      </c>
      <c r="B4" s="1" t="s">
        <v>0</v>
      </c>
      <c r="C4" s="2">
        <v>0</v>
      </c>
      <c r="D4" s="5">
        <v>0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0</v>
      </c>
      <c r="K4" s="5">
        <v>0</v>
      </c>
      <c r="L4" s="5">
        <v>0</v>
      </c>
      <c r="M4" s="5"/>
      <c r="N4" s="5">
        <v>0</v>
      </c>
      <c r="O4" s="5">
        <v>0</v>
      </c>
      <c r="P4" s="5">
        <v>0</v>
      </c>
      <c r="Q4" s="5">
        <v>0</v>
      </c>
      <c r="R4" s="5">
        <v>0</v>
      </c>
      <c r="S4" s="5">
        <v>0</v>
      </c>
      <c r="T4" s="5">
        <v>0</v>
      </c>
      <c r="U4" s="5">
        <v>0</v>
      </c>
      <c r="V4" s="5">
        <v>0</v>
      </c>
      <c r="W4" s="5">
        <v>0</v>
      </c>
    </row>
    <row r="5" spans="1:23" x14ac:dyDescent="0.25">
      <c r="A5" s="1" t="s">
        <v>1</v>
      </c>
      <c r="B5" s="1" t="s">
        <v>0</v>
      </c>
      <c r="C5" s="1">
        <v>33229.907957272299</v>
      </c>
      <c r="D5" s="1">
        <v>4934.35946803144</v>
      </c>
      <c r="E5" s="1">
        <v>0</v>
      </c>
      <c r="F5" s="1">
        <v>23791.929040971601</v>
      </c>
      <c r="G5" s="1">
        <v>0</v>
      </c>
      <c r="H5" s="1">
        <v>0</v>
      </c>
      <c r="I5" s="1">
        <v>1276218.8148465899</v>
      </c>
      <c r="J5" s="1">
        <v>832804.74659316498</v>
      </c>
      <c r="K5" s="1">
        <v>1055772.0142230601</v>
      </c>
      <c r="L5" s="1">
        <v>792380.66720863699</v>
      </c>
      <c r="M5" s="1"/>
      <c r="N5" s="1">
        <v>239069.72984410799</v>
      </c>
      <c r="O5" s="1">
        <v>32936.399416325003</v>
      </c>
      <c r="P5" s="1">
        <v>37033.610654284901</v>
      </c>
      <c r="Q5" s="1">
        <v>172229.486328453</v>
      </c>
      <c r="R5" s="1">
        <v>37029.075973699903</v>
      </c>
      <c r="S5" s="1">
        <v>176528.630706628</v>
      </c>
      <c r="T5" s="1">
        <v>45521.233262481197</v>
      </c>
      <c r="U5" s="1">
        <v>3846692.4436256899</v>
      </c>
      <c r="V5" s="1">
        <v>40647.642411705099</v>
      </c>
      <c r="W5" s="1">
        <v>121056.051836588</v>
      </c>
    </row>
    <row r="6" spans="1:23" x14ac:dyDescent="0.25">
      <c r="A6" s="1" t="s">
        <v>3</v>
      </c>
      <c r="B6" s="1" t="s">
        <v>0</v>
      </c>
      <c r="C6" s="1">
        <v>0</v>
      </c>
      <c r="D6" s="1">
        <v>17666.2869888073</v>
      </c>
      <c r="E6" s="1">
        <v>997198.29733234597</v>
      </c>
      <c r="F6" s="1">
        <v>2764061.7562322798</v>
      </c>
      <c r="G6" s="1">
        <v>997076.19269068504</v>
      </c>
      <c r="H6" s="1">
        <v>135523.77558111399</v>
      </c>
      <c r="I6" s="1">
        <v>274696.622614477</v>
      </c>
      <c r="J6" s="1">
        <v>43449.0458439863</v>
      </c>
      <c r="K6" s="1">
        <v>105966.26398764399</v>
      </c>
      <c r="L6" s="1">
        <v>144118.13614240999</v>
      </c>
      <c r="M6" s="1"/>
      <c r="N6" s="1">
        <v>0</v>
      </c>
      <c r="O6" s="1">
        <v>18125.320429388299</v>
      </c>
      <c r="P6" s="1">
        <v>5062.9621270267298</v>
      </c>
      <c r="Q6" s="1">
        <v>55382.834821626297</v>
      </c>
      <c r="R6" s="1">
        <v>5062.3421789402601</v>
      </c>
      <c r="S6" s="1">
        <v>952.78750998717896</v>
      </c>
      <c r="T6" s="1">
        <v>8382.9546588603098</v>
      </c>
      <c r="U6" s="1">
        <v>5888.20608900557</v>
      </c>
      <c r="V6" s="1">
        <v>1582.51096309577</v>
      </c>
      <c r="W6" s="1">
        <v>505.53313107594403</v>
      </c>
    </row>
    <row r="7" spans="1:23" x14ac:dyDescent="0.25">
      <c r="A7" s="1" t="s">
        <v>4</v>
      </c>
      <c r="B7" s="1" t="s">
        <v>0</v>
      </c>
      <c r="C7" s="1">
        <v>0</v>
      </c>
      <c r="D7" s="1">
        <v>3207.2336469349102</v>
      </c>
      <c r="E7" s="1">
        <v>607855.80893870106</v>
      </c>
      <c r="F7" s="1">
        <v>0</v>
      </c>
      <c r="G7" s="1">
        <v>607781.37839070405</v>
      </c>
      <c r="H7" s="1">
        <v>0</v>
      </c>
      <c r="I7" s="1">
        <v>0</v>
      </c>
      <c r="J7" s="1">
        <v>0</v>
      </c>
      <c r="K7" s="1">
        <v>0</v>
      </c>
      <c r="L7" s="1">
        <v>0</v>
      </c>
      <c r="M7" s="1"/>
      <c r="N7" s="1">
        <v>20317.841260631099</v>
      </c>
      <c r="O7" s="1">
        <v>6385.4651810662299</v>
      </c>
      <c r="P7" s="1">
        <v>505596.38859217498</v>
      </c>
      <c r="Q7" s="1">
        <v>5804.9826867367301</v>
      </c>
      <c r="R7" s="1">
        <v>505534.47947538301</v>
      </c>
      <c r="S7" s="1">
        <v>41063.841970307898</v>
      </c>
      <c r="T7" s="1">
        <v>46608.677298688002</v>
      </c>
      <c r="U7" s="1">
        <v>117616.244458241</v>
      </c>
      <c r="V7" s="1">
        <v>51268.803385894797</v>
      </c>
      <c r="W7" s="1">
        <v>298967.82095535001</v>
      </c>
    </row>
    <row r="8" spans="1:23" x14ac:dyDescent="0.25">
      <c r="A8" s="1" t="s">
        <v>5</v>
      </c>
      <c r="B8" s="1" t="s">
        <v>0</v>
      </c>
      <c r="C8" s="1">
        <v>0</v>
      </c>
      <c r="D8" s="1">
        <v>15361.119057349601</v>
      </c>
      <c r="E8" s="1">
        <v>108815.140340153</v>
      </c>
      <c r="F8" s="1">
        <v>75021.776248813607</v>
      </c>
      <c r="G8" s="1">
        <v>108801.81617608901</v>
      </c>
      <c r="H8" s="1">
        <v>140400.68793548801</v>
      </c>
      <c r="I8" s="1">
        <v>34922.095188060099</v>
      </c>
      <c r="J8" s="1">
        <v>7461.0830579865096</v>
      </c>
      <c r="K8" s="1">
        <v>55543.701227048703</v>
      </c>
      <c r="L8" s="1">
        <v>110965.54760178</v>
      </c>
      <c r="M8" s="1"/>
      <c r="N8" s="1">
        <v>0</v>
      </c>
      <c r="O8" s="1">
        <v>0</v>
      </c>
      <c r="P8" s="1">
        <v>591.69678012117799</v>
      </c>
      <c r="Q8" s="1">
        <v>192933.42457930499</v>
      </c>
      <c r="R8" s="1">
        <v>591.62432820915399</v>
      </c>
      <c r="S8" s="1">
        <v>69421.517661049103</v>
      </c>
      <c r="T8" s="1">
        <v>28906.740202966601</v>
      </c>
      <c r="U8" s="1">
        <v>35141.029033471597</v>
      </c>
      <c r="V8" s="1">
        <v>252353.11416815201</v>
      </c>
      <c r="W8" s="1">
        <v>1187390.8581780801</v>
      </c>
    </row>
    <row r="9" spans="1:23" x14ac:dyDescent="0.25">
      <c r="A9" s="1" t="s">
        <v>6</v>
      </c>
      <c r="B9" s="1" t="s">
        <v>0</v>
      </c>
      <c r="C9" s="1">
        <v>0</v>
      </c>
      <c r="D9" s="1">
        <v>8495.6189057412103</v>
      </c>
      <c r="E9" s="1">
        <v>0</v>
      </c>
      <c r="F9" s="1">
        <v>29263.9127208723</v>
      </c>
      <c r="G9" s="1">
        <v>0</v>
      </c>
      <c r="H9" s="1">
        <v>0</v>
      </c>
      <c r="I9" s="1">
        <v>0</v>
      </c>
      <c r="J9" s="1">
        <v>0</v>
      </c>
      <c r="K9" s="1">
        <v>0</v>
      </c>
      <c r="L9" s="1">
        <v>0</v>
      </c>
      <c r="M9" s="1"/>
      <c r="N9" s="1">
        <v>0</v>
      </c>
      <c r="O9" s="1">
        <v>0</v>
      </c>
      <c r="P9" s="1">
        <v>0</v>
      </c>
      <c r="Q9" s="1">
        <v>0</v>
      </c>
      <c r="R9" s="1">
        <v>0</v>
      </c>
      <c r="S9" s="1">
        <v>62527.055259294997</v>
      </c>
      <c r="T9" s="1">
        <v>0</v>
      </c>
      <c r="U9" s="1">
        <v>0</v>
      </c>
      <c r="V9" s="1">
        <v>2737.8090900636198</v>
      </c>
      <c r="W9" s="1">
        <v>0</v>
      </c>
    </row>
    <row r="10" spans="1:23" x14ac:dyDescent="0.25">
      <c r="A10" s="1" t="s">
        <v>7</v>
      </c>
      <c r="B10" s="1" t="s">
        <v>0</v>
      </c>
      <c r="C10" s="1">
        <v>705495.54593513603</v>
      </c>
      <c r="D10" s="1">
        <v>78166.694442806198</v>
      </c>
      <c r="E10" s="1">
        <v>87347.860544284602</v>
      </c>
      <c r="F10" s="1">
        <v>1019041.96072448</v>
      </c>
      <c r="G10" s="1">
        <v>87337.164999336193</v>
      </c>
      <c r="H10" s="1">
        <v>4026129.0954681402</v>
      </c>
      <c r="I10" s="1">
        <v>348505.16593271802</v>
      </c>
      <c r="J10" s="1">
        <v>1248783.6530134799</v>
      </c>
      <c r="K10" s="1">
        <v>1072961.2435055999</v>
      </c>
      <c r="L10" s="1">
        <v>676230.08074962196</v>
      </c>
      <c r="M10" s="1"/>
      <c r="N10" s="1">
        <v>6270285.2181385998</v>
      </c>
      <c r="O10" s="1">
        <v>3811554.6717147301</v>
      </c>
      <c r="P10" s="1">
        <v>10595953.7592043</v>
      </c>
      <c r="Q10" s="1">
        <v>6382769.9634958897</v>
      </c>
      <c r="R10" s="1">
        <v>10594656.308997801</v>
      </c>
      <c r="S10" s="1">
        <v>4775886.8850034401</v>
      </c>
      <c r="T10" s="1">
        <v>7808412.54965478</v>
      </c>
      <c r="U10" s="1">
        <v>6367678.1400797097</v>
      </c>
      <c r="V10" s="1">
        <v>17869309.8762349</v>
      </c>
      <c r="W10" s="1">
        <v>5819055.99938781</v>
      </c>
    </row>
    <row r="11" spans="1:23" x14ac:dyDescent="0.25">
      <c r="A11" s="1" t="s">
        <v>8</v>
      </c>
      <c r="B11" s="1" t="s">
        <v>0</v>
      </c>
      <c r="C11" s="1">
        <v>6429.5047048255701</v>
      </c>
      <c r="D11" s="1">
        <v>622070.31781561801</v>
      </c>
      <c r="E11" s="1">
        <v>588171.62891507603</v>
      </c>
      <c r="F11" s="1">
        <v>486230.54982556001</v>
      </c>
      <c r="G11" s="1">
        <v>588099.60864972195</v>
      </c>
      <c r="H11" s="1">
        <v>340243.11921440403</v>
      </c>
      <c r="I11" s="1">
        <v>192202.29212096299</v>
      </c>
      <c r="J11" s="1">
        <v>1060482.0487013799</v>
      </c>
      <c r="K11" s="1">
        <v>92325.986061655698</v>
      </c>
      <c r="L11" s="1">
        <v>600465.87411691505</v>
      </c>
      <c r="M11" s="1"/>
      <c r="N11" s="1">
        <v>0</v>
      </c>
      <c r="O11" s="1">
        <v>0</v>
      </c>
      <c r="P11" s="1">
        <v>523.61660914276899</v>
      </c>
      <c r="Q11" s="1">
        <v>0</v>
      </c>
      <c r="R11" s="1">
        <v>523.55249349134999</v>
      </c>
      <c r="S11" s="1">
        <v>171.96164923168399</v>
      </c>
      <c r="T11" s="1">
        <v>1625426.00161281</v>
      </c>
      <c r="U11" s="1">
        <v>11816.742356703</v>
      </c>
      <c r="V11" s="1">
        <v>5694.66758586587</v>
      </c>
      <c r="W11" s="1">
        <v>10654.1136393046</v>
      </c>
    </row>
    <row r="12" spans="1:23" x14ac:dyDescent="0.25">
      <c r="A12" s="1" t="s">
        <v>9</v>
      </c>
      <c r="B12" s="1" t="s">
        <v>0</v>
      </c>
      <c r="C12" s="1">
        <v>0</v>
      </c>
      <c r="D12" s="1">
        <v>5844.4257663509798</v>
      </c>
      <c r="E12" s="1">
        <v>0</v>
      </c>
      <c r="F12" s="1">
        <v>28393.915315624901</v>
      </c>
      <c r="G12" s="1">
        <v>0</v>
      </c>
      <c r="H12" s="1">
        <v>4972.8909492929997</v>
      </c>
      <c r="I12" s="1">
        <v>29071.921575554999</v>
      </c>
      <c r="J12" s="1">
        <v>28056.360976608699</v>
      </c>
      <c r="K12" s="1">
        <v>9561.4510337906304</v>
      </c>
      <c r="L12" s="1">
        <v>51031.426705627797</v>
      </c>
      <c r="M12" s="1"/>
      <c r="N12" s="1">
        <v>26948.645732838799</v>
      </c>
      <c r="O12" s="1">
        <v>2282.1662557859199</v>
      </c>
      <c r="P12" s="1">
        <v>930.095277043274</v>
      </c>
      <c r="Q12" s="1">
        <v>167766.499639235</v>
      </c>
      <c r="R12" s="1">
        <v>929.98138901235905</v>
      </c>
      <c r="S12" s="1">
        <v>25357.344822460502</v>
      </c>
      <c r="T12" s="1">
        <v>17371.574350544699</v>
      </c>
      <c r="U12" s="1">
        <v>2258.4900067418598</v>
      </c>
      <c r="V12" s="1">
        <v>192798.60282939399</v>
      </c>
      <c r="W12" s="1">
        <v>3024763.3850784898</v>
      </c>
    </row>
    <row r="13" spans="1:23" x14ac:dyDescent="0.25">
      <c r="A13" s="1" t="s">
        <v>10</v>
      </c>
      <c r="B13" s="1" t="s">
        <v>0</v>
      </c>
      <c r="C13" s="1">
        <v>0</v>
      </c>
      <c r="D13" s="1">
        <v>0</v>
      </c>
      <c r="E13" s="1">
        <v>0</v>
      </c>
      <c r="F13" s="1">
        <v>0</v>
      </c>
      <c r="G13" s="1">
        <v>0</v>
      </c>
      <c r="H13" s="1">
        <v>0</v>
      </c>
      <c r="I13" s="1">
        <v>73932.429347682701</v>
      </c>
      <c r="J13" s="1">
        <v>0</v>
      </c>
      <c r="K13" s="1">
        <v>0</v>
      </c>
      <c r="L13" s="1">
        <v>0</v>
      </c>
      <c r="M13" s="1"/>
      <c r="N13" s="1">
        <v>0</v>
      </c>
      <c r="O13" s="1">
        <v>76843.598055249298</v>
      </c>
      <c r="P13" s="1">
        <v>2853065.76056176</v>
      </c>
      <c r="Q13" s="1">
        <v>48924.854082445199</v>
      </c>
      <c r="R13" s="1">
        <v>2852716.4092108202</v>
      </c>
      <c r="S13" s="1">
        <v>2751307.4053215398</v>
      </c>
      <c r="T13" s="1">
        <v>8369.1895444779493</v>
      </c>
      <c r="U13" s="1">
        <v>13376.1759327866</v>
      </c>
      <c r="V13" s="1">
        <v>60414.119503056601</v>
      </c>
      <c r="W13" s="1">
        <v>86880.776620226505</v>
      </c>
    </row>
    <row r="14" spans="1:23" x14ac:dyDescent="0.25">
      <c r="A14" s="1" t="s">
        <v>11</v>
      </c>
      <c r="B14" s="1" t="s">
        <v>0</v>
      </c>
      <c r="C14" s="1">
        <v>0</v>
      </c>
      <c r="D14" s="1">
        <v>392216.57297290501</v>
      </c>
      <c r="E14" s="1">
        <v>0</v>
      </c>
      <c r="F14" s="1">
        <v>25125.9250623509</v>
      </c>
      <c r="G14" s="1">
        <v>0</v>
      </c>
      <c r="H14" s="1">
        <v>0</v>
      </c>
      <c r="I14" s="1">
        <v>350528.63774692599</v>
      </c>
      <c r="J14" s="1">
        <v>0</v>
      </c>
      <c r="K14" s="1">
        <v>79484.785341316703</v>
      </c>
      <c r="L14" s="1">
        <v>20946.846603232301</v>
      </c>
      <c r="M14" s="1"/>
      <c r="N14" s="1">
        <v>0</v>
      </c>
      <c r="O14" s="1">
        <v>0</v>
      </c>
      <c r="P14" s="1">
        <v>0</v>
      </c>
      <c r="Q14" s="1">
        <v>0</v>
      </c>
      <c r="R14" s="1">
        <v>0</v>
      </c>
      <c r="S14" s="1">
        <v>0</v>
      </c>
      <c r="T14" s="1">
        <v>0</v>
      </c>
      <c r="U14" s="1">
        <v>7407.3094863974202</v>
      </c>
      <c r="V14" s="1">
        <v>0</v>
      </c>
      <c r="W14" s="1">
        <v>31799.3971829847</v>
      </c>
    </row>
    <row r="15" spans="1:23" x14ac:dyDescent="0.25">
      <c r="A15" s="1" t="s">
        <v>12</v>
      </c>
      <c r="B15" s="1" t="s">
        <v>0</v>
      </c>
      <c r="C15" s="1">
        <v>0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323576.543786255</v>
      </c>
      <c r="J15" s="1">
        <v>564.62250168546598</v>
      </c>
      <c r="K15" s="1">
        <v>80073.231263223293</v>
      </c>
      <c r="L15" s="1">
        <v>143749.08160900799</v>
      </c>
      <c r="M15" s="1"/>
      <c r="N15" s="1">
        <v>28389.523553932999</v>
      </c>
      <c r="O15" s="1">
        <v>2009428.3868352601</v>
      </c>
      <c r="P15" s="1">
        <v>410300.16808616102</v>
      </c>
      <c r="Q15" s="1">
        <v>1300913.1200484899</v>
      </c>
      <c r="R15" s="1">
        <v>410249.92777274299</v>
      </c>
      <c r="S15" s="1">
        <v>3527631.27010907</v>
      </c>
      <c r="T15" s="1">
        <v>876562.48386900604</v>
      </c>
      <c r="U15" s="1">
        <v>275737.43171596603</v>
      </c>
      <c r="V15" s="1">
        <v>1017723.6931973899</v>
      </c>
      <c r="W15" s="1">
        <v>936937.77382453403</v>
      </c>
    </row>
    <row r="16" spans="1:23" x14ac:dyDescent="0.25">
      <c r="A16" s="1" t="s">
        <v>13</v>
      </c>
      <c r="B16" s="1" t="s">
        <v>0</v>
      </c>
      <c r="C16" s="1">
        <v>119542.304332762</v>
      </c>
      <c r="D16" s="1">
        <v>0</v>
      </c>
      <c r="E16" s="1">
        <v>1255.4784471606699</v>
      </c>
      <c r="F16" s="1">
        <v>79373.763269085495</v>
      </c>
      <c r="G16" s="1">
        <v>1255.32471670775</v>
      </c>
      <c r="H16" s="1">
        <v>963120.20559653698</v>
      </c>
      <c r="I16" s="1">
        <v>357658.96699699102</v>
      </c>
      <c r="J16" s="1">
        <v>88941.487408358094</v>
      </c>
      <c r="K16" s="1">
        <v>129865.16151986</v>
      </c>
      <c r="L16" s="1">
        <v>452101.26999126002</v>
      </c>
      <c r="M16" s="1"/>
      <c r="N16" s="1">
        <v>44812659.437546998</v>
      </c>
      <c r="O16" s="1">
        <v>78130948.838739306</v>
      </c>
      <c r="P16" s="1">
        <v>76930804.4543688</v>
      </c>
      <c r="Q16" s="1">
        <v>85991357.532221898</v>
      </c>
      <c r="R16" s="1">
        <v>76921384.454017997</v>
      </c>
      <c r="S16" s="1">
        <v>150457552.060592</v>
      </c>
      <c r="T16" s="1">
        <v>95482349.108536705</v>
      </c>
      <c r="U16" s="1">
        <v>117036807.33758301</v>
      </c>
      <c r="V16" s="1">
        <v>116885409.150663</v>
      </c>
      <c r="W16" s="1">
        <v>145091046.18974701</v>
      </c>
    </row>
    <row r="17" spans="1:23" x14ac:dyDescent="0.25">
      <c r="A17" s="1" t="s">
        <v>14</v>
      </c>
      <c r="B17" s="1" t="s">
        <v>0</v>
      </c>
      <c r="C17" s="1">
        <v>0</v>
      </c>
      <c r="D17" s="1">
        <v>0</v>
      </c>
      <c r="E17" s="1">
        <v>41630.023374312601</v>
      </c>
      <c r="F17" s="1">
        <v>0</v>
      </c>
      <c r="G17" s="1">
        <v>41624.925873544598</v>
      </c>
      <c r="H17" s="1">
        <v>0</v>
      </c>
      <c r="I17" s="1">
        <v>13558.6376666296</v>
      </c>
      <c r="J17" s="1">
        <v>1423198.2324627</v>
      </c>
      <c r="K17" s="1">
        <v>56939.107775040597</v>
      </c>
      <c r="L17" s="1">
        <v>282994.16313891299</v>
      </c>
      <c r="M17" s="1"/>
      <c r="N17" s="1">
        <v>0</v>
      </c>
      <c r="O17" s="1">
        <v>0</v>
      </c>
      <c r="P17" s="1">
        <v>2328.7423190556001</v>
      </c>
      <c r="Q17" s="1">
        <v>0</v>
      </c>
      <c r="R17" s="1">
        <v>2328.4571699060798</v>
      </c>
      <c r="S17" s="1">
        <v>13629.9602556718</v>
      </c>
      <c r="T17" s="1">
        <v>0</v>
      </c>
      <c r="U17" s="1">
        <v>0</v>
      </c>
      <c r="V17" s="1">
        <v>1934.7696087515601</v>
      </c>
      <c r="W17" s="1">
        <v>0</v>
      </c>
    </row>
    <row r="18" spans="1:23" x14ac:dyDescent="0.25">
      <c r="A18" s="1" t="s">
        <v>15</v>
      </c>
      <c r="B18" s="1" t="s">
        <v>0</v>
      </c>
      <c r="C18" s="1">
        <v>284198363.63636398</v>
      </c>
      <c r="D18" s="1">
        <v>419870753.57964998</v>
      </c>
      <c r="E18" s="1">
        <v>557678418.21359003</v>
      </c>
      <c r="F18" s="1">
        <v>451409372.67913502</v>
      </c>
      <c r="G18" s="1">
        <v>557610131.77186501</v>
      </c>
      <c r="H18" s="1">
        <v>606645399.36176801</v>
      </c>
      <c r="I18" s="1">
        <v>472503931.66079497</v>
      </c>
      <c r="J18" s="1">
        <v>427126342.57484502</v>
      </c>
      <c r="K18" s="1">
        <v>650702913.71219301</v>
      </c>
      <c r="L18" s="1">
        <v>764952679.341501</v>
      </c>
      <c r="M18" s="1"/>
      <c r="N18" s="1">
        <v>46727945</v>
      </c>
      <c r="O18" s="1">
        <v>168942659.47083199</v>
      </c>
      <c r="P18" s="1">
        <v>141495710.86915201</v>
      </c>
      <c r="Q18" s="1">
        <v>197720189.30285999</v>
      </c>
      <c r="R18" s="1">
        <v>141478385.04427001</v>
      </c>
      <c r="S18" s="1">
        <v>195555795.28151801</v>
      </c>
      <c r="T18" s="1">
        <v>502934125.89802998</v>
      </c>
      <c r="U18" s="1">
        <v>346919753.475061</v>
      </c>
      <c r="V18" s="1">
        <v>451759700.07812601</v>
      </c>
      <c r="W18" s="1">
        <v>384526057.07716697</v>
      </c>
    </row>
    <row r="19" spans="1:23" x14ac:dyDescent="0.25">
      <c r="A19" s="1" t="s">
        <v>16</v>
      </c>
      <c r="B19" s="1" t="s">
        <v>0</v>
      </c>
      <c r="C19" s="1">
        <v>0</v>
      </c>
      <c r="D19" s="1">
        <v>53726.914005077699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v>303861.00965706102</v>
      </c>
      <c r="K19" s="1">
        <v>526839.71955131704</v>
      </c>
      <c r="L19" s="1">
        <v>24405.138432529599</v>
      </c>
      <c r="M19" s="1"/>
      <c r="N19" s="1">
        <v>1387.1057527784701</v>
      </c>
      <c r="O19" s="1">
        <v>2684.1955436150001</v>
      </c>
      <c r="P19" s="1">
        <v>1228.4466145663</v>
      </c>
      <c r="Q19" s="1">
        <v>12097.963918026</v>
      </c>
      <c r="R19" s="1">
        <v>1228.29619409921</v>
      </c>
      <c r="S19" s="1">
        <v>2693.39931994277</v>
      </c>
      <c r="T19" s="1">
        <v>3523.8692818854502</v>
      </c>
      <c r="U19" s="1">
        <v>2917.2162587082398</v>
      </c>
      <c r="V19" s="1">
        <v>44077.711788089997</v>
      </c>
      <c r="W19" s="1">
        <v>7776.9843586567704</v>
      </c>
    </row>
    <row r="20" spans="1:23" x14ac:dyDescent="0.25">
      <c r="A20" s="1" t="s">
        <v>17</v>
      </c>
      <c r="B20" s="1" t="s">
        <v>0</v>
      </c>
      <c r="C20" s="1">
        <v>0</v>
      </c>
      <c r="D20" s="1">
        <v>0</v>
      </c>
      <c r="E20" s="1">
        <v>0</v>
      </c>
      <c r="F20" s="1">
        <v>59.999821051542398</v>
      </c>
      <c r="G20" s="1">
        <v>0</v>
      </c>
      <c r="H20" s="1">
        <v>290.93511585127902</v>
      </c>
      <c r="I20" s="1">
        <v>0</v>
      </c>
      <c r="J20" s="1">
        <v>0</v>
      </c>
      <c r="K20" s="1">
        <v>0</v>
      </c>
      <c r="L20" s="1">
        <v>0</v>
      </c>
      <c r="M20" s="1"/>
      <c r="N20" s="1">
        <v>0</v>
      </c>
      <c r="O20" s="1">
        <v>0</v>
      </c>
      <c r="P20" s="1">
        <v>0</v>
      </c>
      <c r="Q20" s="1">
        <v>59.999821051542398</v>
      </c>
      <c r="R20" s="1">
        <v>0</v>
      </c>
      <c r="S20" s="1">
        <v>290.93511585127902</v>
      </c>
      <c r="T20" s="1">
        <v>0</v>
      </c>
      <c r="U20" s="1">
        <v>0</v>
      </c>
      <c r="V20" s="1">
        <v>595.287359815076</v>
      </c>
      <c r="W20" s="1">
        <v>3037.4161840591</v>
      </c>
    </row>
    <row r="21" spans="1:23" x14ac:dyDescent="0.25">
      <c r="A21" s="1" t="s">
        <v>18</v>
      </c>
      <c r="B21" s="1" t="s">
        <v>0</v>
      </c>
      <c r="C21" s="1">
        <v>0</v>
      </c>
      <c r="D21" s="1">
        <v>11103.808912353699</v>
      </c>
      <c r="E21" s="1">
        <v>0</v>
      </c>
      <c r="F21" s="1">
        <v>0</v>
      </c>
      <c r="G21" s="1">
        <v>0</v>
      </c>
      <c r="H21" s="1">
        <v>0</v>
      </c>
      <c r="I21" s="1">
        <v>238604.49270391601</v>
      </c>
      <c r="J21" s="1">
        <v>11830.185749600199</v>
      </c>
      <c r="K21" s="1">
        <v>0</v>
      </c>
      <c r="L21" s="1">
        <v>0</v>
      </c>
      <c r="M21" s="1"/>
      <c r="N21" s="1">
        <v>0</v>
      </c>
      <c r="O21" s="1">
        <v>1651340.30012219</v>
      </c>
      <c r="P21" s="1">
        <v>3102727.7616874101</v>
      </c>
      <c r="Q21" s="1">
        <v>413737.76603406901</v>
      </c>
      <c r="R21" s="1">
        <v>3102347.8397977301</v>
      </c>
      <c r="S21" s="1">
        <v>1752549.14769877</v>
      </c>
      <c r="T21" s="1">
        <v>1087154.96880481</v>
      </c>
      <c r="U21" s="1">
        <v>827050.97443313198</v>
      </c>
      <c r="V21" s="1">
        <v>455342.36095417303</v>
      </c>
      <c r="W21" s="1">
        <v>1471982.1639763699</v>
      </c>
    </row>
    <row r="22" spans="1:23" x14ac:dyDescent="0.25">
      <c r="A22" s="1" t="s">
        <v>19</v>
      </c>
      <c r="B22" s="1" t="s">
        <v>0</v>
      </c>
      <c r="C22" s="1">
        <v>5101713.7561007096</v>
      </c>
      <c r="D22" s="1">
        <v>315001.94788834098</v>
      </c>
      <c r="E22" s="1">
        <v>157328.26923618</v>
      </c>
      <c r="F22" s="1">
        <v>169393.49478675</v>
      </c>
      <c r="G22" s="1">
        <v>157309.00475088201</v>
      </c>
      <c r="H22" s="1">
        <v>79933.173358850996</v>
      </c>
      <c r="I22" s="1">
        <v>248735.616889336</v>
      </c>
      <c r="J22" s="1">
        <v>48140.789965134602</v>
      </c>
      <c r="K22" s="1">
        <v>73283.056153032507</v>
      </c>
      <c r="L22" s="1">
        <v>2022.1196270634</v>
      </c>
      <c r="M22" s="1"/>
      <c r="N22" s="1">
        <v>721746.56148355303</v>
      </c>
      <c r="O22" s="1">
        <v>1711072.6516233201</v>
      </c>
      <c r="P22" s="1">
        <v>1134208.6402474099</v>
      </c>
      <c r="Q22" s="1">
        <v>2130015.6472641402</v>
      </c>
      <c r="R22" s="1">
        <v>1134069.75900387</v>
      </c>
      <c r="S22" s="1">
        <v>773867.41262379498</v>
      </c>
      <c r="T22" s="1">
        <v>3496.3390531207201</v>
      </c>
      <c r="U22" s="1">
        <v>10203.5352090302</v>
      </c>
      <c r="V22" s="1">
        <v>172358.01788416799</v>
      </c>
      <c r="W22" s="1">
        <v>263.09080646014201</v>
      </c>
    </row>
    <row r="23" spans="1:23" x14ac:dyDescent="0.25">
      <c r="A23" s="1" t="s">
        <v>20</v>
      </c>
      <c r="B23" s="1" t="s">
        <v>0</v>
      </c>
      <c r="C23" s="1">
        <v>0</v>
      </c>
      <c r="D23" s="1">
        <v>0</v>
      </c>
      <c r="E23" s="1">
        <v>0</v>
      </c>
      <c r="F23" s="1">
        <v>337494.993426856</v>
      </c>
      <c r="G23" s="1">
        <v>0</v>
      </c>
      <c r="H23" s="1">
        <v>1082206.64702057</v>
      </c>
      <c r="I23" s="1">
        <v>1226664.4030700801</v>
      </c>
      <c r="J23" s="1">
        <v>1200777.29697732</v>
      </c>
      <c r="K23" s="1">
        <v>1020902.0004008</v>
      </c>
      <c r="L23" s="1">
        <v>1217877.96115265</v>
      </c>
      <c r="M23" s="1"/>
      <c r="N23" s="1">
        <v>0</v>
      </c>
      <c r="O23" s="1">
        <v>0</v>
      </c>
      <c r="P23" s="1">
        <v>37.043622444134698</v>
      </c>
      <c r="Q23" s="1">
        <v>414.99876227316901</v>
      </c>
      <c r="R23" s="1">
        <v>37.039086537628897</v>
      </c>
      <c r="S23" s="1">
        <v>0</v>
      </c>
      <c r="T23" s="1">
        <v>0</v>
      </c>
      <c r="U23" s="1">
        <v>0</v>
      </c>
      <c r="V23" s="1">
        <v>0</v>
      </c>
      <c r="W23" s="1">
        <v>89.223108931381901</v>
      </c>
    </row>
    <row r="24" spans="1:23" x14ac:dyDescent="0.25">
      <c r="A24" s="1" t="s">
        <v>21</v>
      </c>
      <c r="B24" s="1" t="s">
        <v>0</v>
      </c>
      <c r="C24" s="1">
        <v>4896.7801329673102</v>
      </c>
      <c r="D24" s="1">
        <v>62244.534513635401</v>
      </c>
      <c r="E24" s="1">
        <v>32615.407793583101</v>
      </c>
      <c r="F24" s="1">
        <v>338983.98898595199</v>
      </c>
      <c r="G24" s="1">
        <v>32611.414111792899</v>
      </c>
      <c r="H24" s="1">
        <v>44280544.583511397</v>
      </c>
      <c r="I24" s="1">
        <v>2629577.3306919602</v>
      </c>
      <c r="J24" s="1">
        <v>4343533.3583231103</v>
      </c>
      <c r="K24" s="1">
        <v>19046845.322492499</v>
      </c>
      <c r="L24" s="1">
        <v>17083484.077711899</v>
      </c>
      <c r="M24" s="1"/>
      <c r="N24" s="1">
        <v>31407.240575014199</v>
      </c>
      <c r="O24" s="1">
        <v>955416.60208865697</v>
      </c>
      <c r="P24" s="1">
        <v>706738.25256890105</v>
      </c>
      <c r="Q24" s="1">
        <v>888626.34968685196</v>
      </c>
      <c r="R24" s="1">
        <v>706651.714092743</v>
      </c>
      <c r="S24" s="1">
        <v>257555.560136755</v>
      </c>
      <c r="T24" s="1">
        <v>207481.56908538801</v>
      </c>
      <c r="U24" s="1">
        <v>1564958.81056445</v>
      </c>
      <c r="V24" s="1">
        <v>3725979.0328437001</v>
      </c>
      <c r="W24" s="1">
        <v>2608806.7731147599</v>
      </c>
    </row>
    <row r="25" spans="1:23" x14ac:dyDescent="0.25">
      <c r="A25" s="1" t="s">
        <v>22</v>
      </c>
      <c r="B25" s="1" t="s">
        <v>0</v>
      </c>
      <c r="C25" s="1">
        <v>26980.819979166899</v>
      </c>
      <c r="D25" s="1">
        <v>43512.1698610823</v>
      </c>
      <c r="E25" s="1">
        <v>154742.22391798499</v>
      </c>
      <c r="F25" s="1">
        <v>1609079.2009483399</v>
      </c>
      <c r="G25" s="1">
        <v>154723.27608799801</v>
      </c>
      <c r="H25" s="1">
        <v>8846788.9952247292</v>
      </c>
      <c r="I25" s="1">
        <v>9969315.2658559699</v>
      </c>
      <c r="J25" s="1">
        <v>12590718.8159777</v>
      </c>
      <c r="K25" s="1">
        <v>12276263.432377299</v>
      </c>
      <c r="L25" s="1">
        <v>15459534.4913049</v>
      </c>
      <c r="M25" s="1"/>
      <c r="N25" s="1">
        <v>411283.89388801297</v>
      </c>
      <c r="O25" s="1">
        <v>1641722.59947281</v>
      </c>
      <c r="P25" s="1">
        <v>1005290.82706791</v>
      </c>
      <c r="Q25" s="1">
        <v>3524174.4892088301</v>
      </c>
      <c r="R25" s="1">
        <v>1005167.73151457</v>
      </c>
      <c r="S25" s="1">
        <v>3650350.9012616398</v>
      </c>
      <c r="T25" s="1">
        <v>11235389.1914028</v>
      </c>
      <c r="U25" s="1">
        <v>6401931.9051819602</v>
      </c>
      <c r="V25" s="1">
        <v>11420714.256171901</v>
      </c>
      <c r="W25" s="1">
        <v>6635163.8873830102</v>
      </c>
    </row>
    <row r="26" spans="1:23" x14ac:dyDescent="0.25">
      <c r="A26" s="1" t="s">
        <v>23</v>
      </c>
      <c r="B26" s="1" t="s">
        <v>0</v>
      </c>
      <c r="C26" s="1">
        <v>0</v>
      </c>
      <c r="D26" s="1">
        <v>0</v>
      </c>
      <c r="E26" s="1">
        <v>0</v>
      </c>
      <c r="F26" s="1">
        <v>0</v>
      </c>
      <c r="G26" s="1">
        <v>0</v>
      </c>
      <c r="H26" s="1">
        <v>0</v>
      </c>
      <c r="I26" s="1">
        <v>0</v>
      </c>
      <c r="J26" s="1">
        <v>0</v>
      </c>
      <c r="K26" s="1">
        <v>0</v>
      </c>
      <c r="L26" s="1">
        <v>8254.2725333060498</v>
      </c>
      <c r="M26" s="1"/>
      <c r="N26" s="1">
        <v>0</v>
      </c>
      <c r="O26" s="1">
        <v>0</v>
      </c>
      <c r="P26" s="1">
        <v>0</v>
      </c>
      <c r="Q26" s="1">
        <v>1193.99643892569</v>
      </c>
      <c r="R26" s="1">
        <v>0</v>
      </c>
      <c r="S26" s="1">
        <v>0</v>
      </c>
      <c r="T26" s="1">
        <v>0</v>
      </c>
      <c r="U26" s="1">
        <v>2325.70697122823</v>
      </c>
      <c r="V26" s="1">
        <v>0</v>
      </c>
      <c r="W26" s="1">
        <v>530.27003811994302</v>
      </c>
    </row>
    <row r="27" spans="1:23" x14ac:dyDescent="0.25">
      <c r="A27" s="1" t="s">
        <v>24</v>
      </c>
      <c r="B27" s="1" t="s">
        <v>0</v>
      </c>
      <c r="C27" s="1">
        <v>0</v>
      </c>
      <c r="D27" s="1">
        <v>0</v>
      </c>
      <c r="E27" s="1">
        <v>50966.017409219501</v>
      </c>
      <c r="F27" s="1">
        <v>0</v>
      </c>
      <c r="G27" s="1">
        <v>50959.776737419998</v>
      </c>
      <c r="H27" s="1">
        <v>2163613.4724168</v>
      </c>
      <c r="I27" s="1">
        <v>0</v>
      </c>
      <c r="J27" s="1">
        <v>1161065.5143587801</v>
      </c>
      <c r="K27" s="1">
        <v>7163.8081079493904</v>
      </c>
      <c r="L27" s="1">
        <v>16282.662798641</v>
      </c>
      <c r="M27" s="1"/>
      <c r="N27" s="1">
        <v>77247.291920178701</v>
      </c>
      <c r="O27" s="1">
        <v>138355.07916595301</v>
      </c>
      <c r="P27" s="1">
        <v>147868.12900713601</v>
      </c>
      <c r="Q27" s="1">
        <v>40408.879481196302</v>
      </c>
      <c r="R27" s="1">
        <v>147850.022894286</v>
      </c>
      <c r="S27" s="1">
        <v>57180.247700626198</v>
      </c>
      <c r="T27" s="1">
        <v>50407.848868220797</v>
      </c>
      <c r="U27" s="1">
        <v>93350.920278663601</v>
      </c>
      <c r="V27" s="1">
        <v>114708.99096102999</v>
      </c>
      <c r="W27" s="1">
        <v>160807.13939638299</v>
      </c>
    </row>
    <row r="28" spans="1:23" x14ac:dyDescent="0.25">
      <c r="A28" s="1" t="s">
        <v>25</v>
      </c>
      <c r="B28" s="1" t="s">
        <v>0</v>
      </c>
      <c r="C28" s="1">
        <v>0</v>
      </c>
      <c r="D28" s="1">
        <v>412708.06577792502</v>
      </c>
      <c r="E28" s="1">
        <v>0</v>
      </c>
      <c r="F28" s="1">
        <v>0</v>
      </c>
      <c r="G28" s="1">
        <v>0</v>
      </c>
      <c r="H28" s="1">
        <v>0</v>
      </c>
      <c r="I28" s="1">
        <v>0</v>
      </c>
      <c r="J28" s="1">
        <v>0</v>
      </c>
      <c r="K28" s="1">
        <v>0</v>
      </c>
      <c r="L28" s="1">
        <v>0</v>
      </c>
      <c r="M28" s="1"/>
      <c r="N28" s="1">
        <v>0</v>
      </c>
      <c r="O28" s="1">
        <v>32337.355776002601</v>
      </c>
      <c r="P28" s="1">
        <v>884524.61318409303</v>
      </c>
      <c r="Q28" s="1">
        <v>5923.9823318222898</v>
      </c>
      <c r="R28" s="1">
        <v>884416.30517632503</v>
      </c>
      <c r="S28" s="1">
        <v>10651.624482060201</v>
      </c>
      <c r="T28" s="1">
        <v>1830.76021285455</v>
      </c>
      <c r="U28" s="1">
        <v>45062.252991659101</v>
      </c>
      <c r="V28" s="1">
        <v>36203.655484929797</v>
      </c>
      <c r="W28" s="1">
        <v>30227.674984383601</v>
      </c>
    </row>
    <row r="29" spans="1:23" x14ac:dyDescent="0.25">
      <c r="A29" s="1" t="s">
        <v>26</v>
      </c>
      <c r="B29" s="1" t="s">
        <v>0</v>
      </c>
      <c r="C29" s="1">
        <v>13846.535411036401</v>
      </c>
      <c r="D29" s="1">
        <v>0</v>
      </c>
      <c r="E29" s="1">
        <v>0</v>
      </c>
      <c r="F29" s="1">
        <v>162342.51581617599</v>
      </c>
      <c r="G29" s="1">
        <v>0</v>
      </c>
      <c r="H29" s="1">
        <v>3190335.4935803302</v>
      </c>
      <c r="I29" s="1">
        <v>1413677.2470688899</v>
      </c>
      <c r="J29" s="1">
        <v>2118463.6263238699</v>
      </c>
      <c r="K29" s="1">
        <v>77149112.735882804</v>
      </c>
      <c r="L29" s="1">
        <v>2577682.63674621</v>
      </c>
      <c r="M29" s="1"/>
      <c r="N29" s="1">
        <v>338045.20477769303</v>
      </c>
      <c r="O29" s="1">
        <v>229323.70622940501</v>
      </c>
      <c r="P29" s="1">
        <v>688710.02258642705</v>
      </c>
      <c r="Q29" s="1">
        <v>5621177.2349333996</v>
      </c>
      <c r="R29" s="1">
        <v>688625.69162563304</v>
      </c>
      <c r="S29" s="1">
        <v>271.93935227336101</v>
      </c>
      <c r="T29" s="1">
        <v>39629.764306828998</v>
      </c>
      <c r="U29" s="1">
        <v>0</v>
      </c>
      <c r="V29" s="1">
        <v>0</v>
      </c>
      <c r="W29" s="1">
        <v>61770055.7547701</v>
      </c>
    </row>
    <row r="30" spans="1:23" x14ac:dyDescent="0.25">
      <c r="A30" s="1" t="s">
        <v>27</v>
      </c>
      <c r="B30" s="1" t="s">
        <v>0</v>
      </c>
      <c r="C30" s="1">
        <v>10172777.972548701</v>
      </c>
      <c r="D30" s="1">
        <v>15895935.0186863</v>
      </c>
      <c r="E30" s="1">
        <v>13867684.538271699</v>
      </c>
      <c r="F30" s="1">
        <v>19342775.310497802</v>
      </c>
      <c r="G30" s="1">
        <v>13865986.472144101</v>
      </c>
      <c r="H30" s="1">
        <v>46663505.137293503</v>
      </c>
      <c r="I30" s="1">
        <v>12256678.087888001</v>
      </c>
      <c r="J30" s="1">
        <v>30747244.2724985</v>
      </c>
      <c r="K30" s="1">
        <v>11373406.055792199</v>
      </c>
      <c r="L30" s="1">
        <v>6550059.2413241304</v>
      </c>
      <c r="M30" s="1"/>
      <c r="N30" s="1">
        <v>1966781.5434755301</v>
      </c>
      <c r="O30" s="1">
        <v>2542652.2321863598</v>
      </c>
      <c r="P30" s="1">
        <v>2707219.0119253001</v>
      </c>
      <c r="Q30" s="1">
        <v>209019.37660322301</v>
      </c>
      <c r="R30" s="1">
        <v>2706887.51917382</v>
      </c>
      <c r="S30" s="1">
        <v>747187.36279009294</v>
      </c>
      <c r="T30" s="1">
        <v>787983.97281848697</v>
      </c>
      <c r="U30" s="1">
        <v>25642868.649761301</v>
      </c>
      <c r="V30" s="1">
        <v>7796924.6845432203</v>
      </c>
      <c r="W30" s="1">
        <v>88561739.657165498</v>
      </c>
    </row>
    <row r="31" spans="1:23" x14ac:dyDescent="0.25">
      <c r="A31" s="1" t="s">
        <v>28</v>
      </c>
      <c r="B31" s="1" t="s">
        <v>0</v>
      </c>
      <c r="C31" s="1">
        <v>33287.341850799603</v>
      </c>
      <c r="D31" s="1">
        <v>0</v>
      </c>
      <c r="E31" s="1">
        <v>0</v>
      </c>
      <c r="F31" s="1">
        <v>15072.955045164999</v>
      </c>
      <c r="G31" s="1">
        <v>0</v>
      </c>
      <c r="H31" s="1">
        <v>52410.311488507803</v>
      </c>
      <c r="I31" s="1">
        <v>36436.257770120297</v>
      </c>
      <c r="J31" s="1">
        <v>531000.57604938606</v>
      </c>
      <c r="K31" s="1">
        <v>25449.326401712198</v>
      </c>
      <c r="L31" s="1">
        <v>6997.9652453764402</v>
      </c>
      <c r="M31" s="1"/>
      <c r="N31" s="1">
        <v>126351.937545878</v>
      </c>
      <c r="O31" s="1">
        <v>540663.38732165203</v>
      </c>
      <c r="P31" s="1">
        <v>128542.37106013201</v>
      </c>
      <c r="Q31" s="1">
        <v>599839.210989638</v>
      </c>
      <c r="R31" s="1">
        <v>128526.631341965</v>
      </c>
      <c r="S31" s="1">
        <v>673009.90579535102</v>
      </c>
      <c r="T31" s="1">
        <v>1419031.8765636301</v>
      </c>
      <c r="U31" s="1">
        <v>635563.28600437497</v>
      </c>
      <c r="V31" s="1">
        <v>2446612.4028368401</v>
      </c>
      <c r="W31" s="1">
        <v>3515706.1905464102</v>
      </c>
    </row>
    <row r="32" spans="1:23" x14ac:dyDescent="0.25">
      <c r="A32" s="1" t="s">
        <v>29</v>
      </c>
      <c r="B32" s="1" t="s">
        <v>0</v>
      </c>
      <c r="C32" s="1">
        <v>0</v>
      </c>
      <c r="D32" s="1">
        <v>0</v>
      </c>
      <c r="E32" s="1">
        <v>0</v>
      </c>
      <c r="F32" s="1">
        <v>0</v>
      </c>
      <c r="G32" s="1">
        <v>0</v>
      </c>
      <c r="H32" s="1">
        <v>0</v>
      </c>
      <c r="I32" s="1">
        <v>688.25571911825205</v>
      </c>
      <c r="J32" s="1">
        <v>0</v>
      </c>
      <c r="K32" s="1">
        <v>0</v>
      </c>
      <c r="L32" s="1">
        <v>0</v>
      </c>
      <c r="M32" s="1"/>
      <c r="N32" s="1">
        <v>3467849.3896415001</v>
      </c>
      <c r="O32" s="1">
        <v>1278556.14280054</v>
      </c>
      <c r="P32" s="1">
        <v>982005.40623532597</v>
      </c>
      <c r="Q32" s="1">
        <v>1639484.1102662</v>
      </c>
      <c r="R32" s="1">
        <v>981885.16192829201</v>
      </c>
      <c r="S32" s="1">
        <v>4614996.7666065898</v>
      </c>
      <c r="T32" s="1">
        <v>770.846405412443</v>
      </c>
      <c r="U32" s="1">
        <v>2572756.2025014102</v>
      </c>
      <c r="V32" s="1">
        <v>3694724.9177553598</v>
      </c>
      <c r="W32" s="1">
        <v>3892365.3882778701</v>
      </c>
    </row>
    <row r="33" spans="1:23" x14ac:dyDescent="0.25">
      <c r="A33" s="1" t="s">
        <v>30</v>
      </c>
      <c r="B33" s="1" t="s">
        <v>0</v>
      </c>
      <c r="C33" s="1">
        <v>5460.5339423174801</v>
      </c>
      <c r="D33" s="1">
        <v>28688.0899270267</v>
      </c>
      <c r="E33" s="1">
        <v>156574.38146049299</v>
      </c>
      <c r="F33" s="1">
        <v>348965.95921489398</v>
      </c>
      <c r="G33" s="1">
        <v>156555.20928702099</v>
      </c>
      <c r="H33" s="1">
        <v>447373.22713168198</v>
      </c>
      <c r="I33" s="1">
        <v>2672909.91076764</v>
      </c>
      <c r="J33" s="1">
        <v>277727.053864763</v>
      </c>
      <c r="K33" s="1">
        <v>1021623.83379648</v>
      </c>
      <c r="L33" s="1">
        <v>580769.85347445204</v>
      </c>
      <c r="M33" s="1"/>
      <c r="N33" s="1">
        <v>0</v>
      </c>
      <c r="O33" s="1">
        <v>88.006411266065498</v>
      </c>
      <c r="P33" s="1">
        <v>1674.97244186587</v>
      </c>
      <c r="Q33" s="1">
        <v>230276.31320476701</v>
      </c>
      <c r="R33" s="1">
        <v>1674.7673453365701</v>
      </c>
      <c r="S33" s="1">
        <v>1219.72797710846</v>
      </c>
      <c r="T33" s="1">
        <v>2408.8950169138802</v>
      </c>
      <c r="U33" s="1">
        <v>0</v>
      </c>
      <c r="V33" s="1">
        <v>105511.795082254</v>
      </c>
      <c r="W33" s="1">
        <v>2503737.6374577102</v>
      </c>
    </row>
    <row r="34" spans="1:23" x14ac:dyDescent="0.25">
      <c r="A34" s="1" t="s">
        <v>31</v>
      </c>
      <c r="B34" s="1" t="s">
        <v>0</v>
      </c>
      <c r="C34" s="1">
        <v>13020503.547833599</v>
      </c>
      <c r="D34" s="1">
        <v>4358235.4974066997</v>
      </c>
      <c r="E34" s="1">
        <v>149398.93167516499</v>
      </c>
      <c r="F34" s="1">
        <v>1391684.84932333</v>
      </c>
      <c r="G34" s="1">
        <v>149380.638119043</v>
      </c>
      <c r="H34" s="1">
        <v>2437288.4376149699</v>
      </c>
      <c r="I34" s="1">
        <v>2016671.84770277</v>
      </c>
      <c r="J34" s="1">
        <v>1060145.9638789501</v>
      </c>
      <c r="K34" s="1">
        <v>659668.55358429498</v>
      </c>
      <c r="L34" s="1">
        <v>54351704.740036801</v>
      </c>
      <c r="M34" s="1"/>
      <c r="N34" s="1">
        <v>6099037.1457569702</v>
      </c>
      <c r="O34" s="1">
        <v>20790264.5705388</v>
      </c>
      <c r="P34" s="1">
        <v>20177760.262039699</v>
      </c>
      <c r="Q34" s="1">
        <v>13816621.792157801</v>
      </c>
      <c r="R34" s="1">
        <v>20175289.5416294</v>
      </c>
      <c r="S34" s="1">
        <v>13214599.889054099</v>
      </c>
      <c r="T34" s="1">
        <v>57028.8688861384</v>
      </c>
      <c r="U34" s="1">
        <v>3132.3105450646099</v>
      </c>
      <c r="V34" s="1">
        <v>209763.95668186201</v>
      </c>
      <c r="W34" s="1">
        <v>117276.799283257</v>
      </c>
    </row>
    <row r="35" spans="1:23" x14ac:dyDescent="0.25">
      <c r="A35" s="1" t="s">
        <v>32</v>
      </c>
      <c r="B35" s="1" t="s">
        <v>0</v>
      </c>
      <c r="C35" s="1">
        <v>48569.051701323398</v>
      </c>
      <c r="D35" s="1">
        <v>0</v>
      </c>
      <c r="E35" s="1">
        <v>0</v>
      </c>
      <c r="F35" s="1">
        <v>0</v>
      </c>
      <c r="G35" s="1">
        <v>0</v>
      </c>
      <c r="H35" s="1">
        <v>0</v>
      </c>
      <c r="I35" s="1">
        <v>0</v>
      </c>
      <c r="J35" s="1">
        <v>0</v>
      </c>
      <c r="K35" s="1">
        <v>0</v>
      </c>
      <c r="L35" s="1">
        <v>0</v>
      </c>
      <c r="M35" s="1"/>
      <c r="N35" s="1">
        <v>0</v>
      </c>
      <c r="O35" s="1">
        <v>6877.5010258719603</v>
      </c>
      <c r="P35" s="1">
        <v>10826.7495435371</v>
      </c>
      <c r="Q35" s="1">
        <v>7281.9782816221996</v>
      </c>
      <c r="R35" s="1">
        <v>10825.4238329167</v>
      </c>
      <c r="S35" s="1">
        <v>101843.286980434</v>
      </c>
      <c r="T35" s="1">
        <v>39409.522476711099</v>
      </c>
      <c r="U35" s="1">
        <v>112171.670334846</v>
      </c>
      <c r="V35" s="1">
        <v>68002.398387851994</v>
      </c>
      <c r="W35" s="1">
        <v>111515.769670764</v>
      </c>
    </row>
    <row r="36" spans="1:23" x14ac:dyDescent="0.25">
      <c r="A36" s="1" t="s">
        <v>33</v>
      </c>
      <c r="B36" s="1" t="s">
        <v>0</v>
      </c>
      <c r="C36" s="1">
        <v>158719455.46615601</v>
      </c>
      <c r="D36" s="1">
        <v>179566228.397708</v>
      </c>
      <c r="E36" s="1">
        <v>304297847.11255199</v>
      </c>
      <c r="F36" s="1">
        <v>387795935.40514201</v>
      </c>
      <c r="G36" s="1">
        <v>304260586.53992599</v>
      </c>
      <c r="H36" s="1">
        <v>710856490.27620399</v>
      </c>
      <c r="I36" s="1">
        <v>392236603.96274698</v>
      </c>
      <c r="J36" s="1">
        <v>713340815.328336</v>
      </c>
      <c r="K36" s="1">
        <v>921762116.68696201</v>
      </c>
      <c r="L36" s="1">
        <v>993372494.87227201</v>
      </c>
      <c r="M36" s="1"/>
      <c r="N36" s="1">
        <v>26142049.1833243</v>
      </c>
      <c r="O36" s="1">
        <v>37441844.6379584</v>
      </c>
      <c r="P36" s="1">
        <v>49851802.313302003</v>
      </c>
      <c r="Q36" s="1">
        <v>49880006.233719997</v>
      </c>
      <c r="R36" s="1">
        <v>49845698.074582502</v>
      </c>
      <c r="S36" s="1">
        <v>86607821.783366501</v>
      </c>
      <c r="T36" s="1">
        <v>123175666.948469</v>
      </c>
      <c r="U36" s="1">
        <v>135584481.75384301</v>
      </c>
      <c r="V36" s="1">
        <v>241623091.87749499</v>
      </c>
      <c r="W36" s="1">
        <v>283692933.61059499</v>
      </c>
    </row>
    <row r="37" spans="1:23" x14ac:dyDescent="0.25">
      <c r="A37" s="1" t="s">
        <v>34</v>
      </c>
      <c r="B37" s="1" t="s">
        <v>0</v>
      </c>
      <c r="C37" s="1">
        <v>0</v>
      </c>
      <c r="D37" s="1">
        <v>0</v>
      </c>
      <c r="E37" s="1">
        <v>0</v>
      </c>
      <c r="F37" s="1">
        <v>0</v>
      </c>
      <c r="G37" s="1">
        <v>0</v>
      </c>
      <c r="H37" s="1">
        <v>0</v>
      </c>
      <c r="I37" s="1">
        <v>0</v>
      </c>
      <c r="J37" s="1">
        <v>1214664.3218402001</v>
      </c>
      <c r="K37" s="1">
        <v>1642977.59303407</v>
      </c>
      <c r="L37" s="1">
        <v>18193.3115771218</v>
      </c>
      <c r="M37" s="1"/>
      <c r="N37" s="1">
        <v>0</v>
      </c>
      <c r="O37" s="1">
        <v>1285197.6266325701</v>
      </c>
      <c r="P37" s="1">
        <v>164.19335353616501</v>
      </c>
      <c r="Q37" s="1">
        <v>243.99927227627299</v>
      </c>
      <c r="R37" s="1">
        <v>164.17324843705799</v>
      </c>
      <c r="S37" s="1">
        <v>339.92419034170098</v>
      </c>
      <c r="T37" s="1">
        <v>0</v>
      </c>
      <c r="U37" s="1">
        <v>0</v>
      </c>
      <c r="V37" s="1">
        <v>0</v>
      </c>
      <c r="W37" s="1">
        <v>0</v>
      </c>
    </row>
    <row r="38" spans="1:23" x14ac:dyDescent="0.25">
      <c r="A38" s="1" t="s">
        <v>35</v>
      </c>
      <c r="B38" s="1" t="s">
        <v>0</v>
      </c>
      <c r="C38" s="1">
        <v>0</v>
      </c>
      <c r="D38" s="1">
        <v>0</v>
      </c>
      <c r="E38" s="1">
        <v>0</v>
      </c>
      <c r="F38" s="1">
        <v>0</v>
      </c>
      <c r="G38" s="1">
        <v>0</v>
      </c>
      <c r="H38" s="1">
        <v>0</v>
      </c>
      <c r="I38" s="1">
        <v>0</v>
      </c>
      <c r="J38" s="1">
        <v>0</v>
      </c>
      <c r="K38" s="1">
        <v>0</v>
      </c>
      <c r="L38" s="1">
        <v>0</v>
      </c>
      <c r="M38" s="1"/>
      <c r="N38" s="1">
        <v>0</v>
      </c>
      <c r="O38" s="1">
        <v>127650.299322862</v>
      </c>
      <c r="P38" s="1">
        <v>154008.359721997</v>
      </c>
      <c r="Q38" s="1">
        <v>70249.790481180898</v>
      </c>
      <c r="R38" s="1">
        <v>153989.50175199599</v>
      </c>
      <c r="S38" s="1">
        <v>8637.0737657704503</v>
      </c>
      <c r="T38" s="1">
        <v>122936.236548902</v>
      </c>
      <c r="U38" s="1">
        <v>6748.5832344310402</v>
      </c>
      <c r="V38" s="1">
        <v>109.750922760075</v>
      </c>
      <c r="W38" s="1">
        <v>54048.039640957999</v>
      </c>
    </row>
    <row r="39" spans="1:23" x14ac:dyDescent="0.25">
      <c r="A39" s="1" t="s">
        <v>36</v>
      </c>
      <c r="B39" s="1" t="s">
        <v>0</v>
      </c>
      <c r="C39" s="1">
        <v>4157540.1436007698</v>
      </c>
      <c r="D39" s="1">
        <v>1023961.59559066</v>
      </c>
      <c r="E39" s="1">
        <v>193265.58890191501</v>
      </c>
      <c r="F39" s="1">
        <v>695551.92552807601</v>
      </c>
      <c r="G39" s="1">
        <v>193241.92397434599</v>
      </c>
      <c r="H39" s="1">
        <v>147229875.894703</v>
      </c>
      <c r="I39" s="1">
        <v>62330585.281192601</v>
      </c>
      <c r="J39" s="1">
        <v>13555806.54868</v>
      </c>
      <c r="K39" s="1">
        <v>13350965.198012101</v>
      </c>
      <c r="L39" s="1">
        <v>13951951.6362084</v>
      </c>
      <c r="M39" s="1"/>
      <c r="N39" s="1">
        <v>325533.20341843198</v>
      </c>
      <c r="O39" s="1">
        <v>166.01209397916901</v>
      </c>
      <c r="P39" s="1">
        <v>702520.28550519503</v>
      </c>
      <c r="Q39" s="1">
        <v>0</v>
      </c>
      <c r="R39" s="1">
        <v>702434.263509418</v>
      </c>
      <c r="S39" s="1">
        <v>401239.51584013097</v>
      </c>
      <c r="T39" s="1">
        <v>131291.660978998</v>
      </c>
      <c r="U39" s="1">
        <v>1586.32036187821</v>
      </c>
      <c r="V39" s="1">
        <v>26009.145224715201</v>
      </c>
      <c r="W39" s="1">
        <v>124676.17823814201</v>
      </c>
    </row>
    <row r="40" spans="1:23" x14ac:dyDescent="0.25">
      <c r="A40" s="1" t="s">
        <v>37</v>
      </c>
      <c r="B40" s="1" t="s">
        <v>0</v>
      </c>
      <c r="C40" s="1">
        <v>605602.10577138804</v>
      </c>
      <c r="D40" s="1">
        <v>14485901.297745701</v>
      </c>
      <c r="E40" s="1">
        <v>16243410.1847343</v>
      </c>
      <c r="F40" s="1">
        <v>1271975.2063553301</v>
      </c>
      <c r="G40" s="1">
        <v>16241421.2164566</v>
      </c>
      <c r="H40" s="1">
        <v>106344158.199242</v>
      </c>
      <c r="I40" s="1">
        <v>1108738.66815636</v>
      </c>
      <c r="J40" s="1">
        <v>10178759.035920501</v>
      </c>
      <c r="K40" s="1">
        <v>10781794.193369601</v>
      </c>
      <c r="L40" s="1">
        <v>734415.51641195302</v>
      </c>
      <c r="M40" s="1"/>
      <c r="N40" s="1">
        <v>521611.322654324</v>
      </c>
      <c r="O40" s="1">
        <v>2980429.1242279899</v>
      </c>
      <c r="P40" s="1">
        <v>3279079.4328171299</v>
      </c>
      <c r="Q40" s="1">
        <v>1492292.54926256</v>
      </c>
      <c r="R40" s="1">
        <v>3278677.9170702701</v>
      </c>
      <c r="S40" s="1">
        <v>1214850.0649770501</v>
      </c>
      <c r="T40" s="1">
        <v>374466.171657859</v>
      </c>
      <c r="U40" s="1">
        <v>514317.32546387002</v>
      </c>
      <c r="V40" s="1">
        <v>615274.46299625305</v>
      </c>
      <c r="W40" s="1">
        <v>1055494.19860632</v>
      </c>
    </row>
    <row r="41" spans="1:23" x14ac:dyDescent="0.25">
      <c r="A41" s="1" t="s">
        <v>38</v>
      </c>
      <c r="B41" s="1" t="s">
        <v>0</v>
      </c>
      <c r="C41" s="1">
        <v>0</v>
      </c>
      <c r="D41" s="1">
        <v>0</v>
      </c>
      <c r="E41" s="1">
        <v>0</v>
      </c>
      <c r="F41" s="1">
        <v>0</v>
      </c>
      <c r="G41" s="1">
        <v>0</v>
      </c>
      <c r="H41" s="1">
        <v>0</v>
      </c>
      <c r="I41" s="1">
        <v>0</v>
      </c>
      <c r="J41" s="1">
        <v>457.07535850728198</v>
      </c>
      <c r="K41" s="1">
        <v>0</v>
      </c>
      <c r="L41" s="1">
        <v>0</v>
      </c>
      <c r="M41" s="1"/>
      <c r="N41" s="1">
        <v>0</v>
      </c>
      <c r="O41" s="1">
        <v>0</v>
      </c>
      <c r="P41" s="1">
        <v>0</v>
      </c>
      <c r="Q41" s="1">
        <v>0</v>
      </c>
      <c r="R41" s="1">
        <v>0</v>
      </c>
      <c r="S41" s="1">
        <v>0</v>
      </c>
      <c r="T41" s="1">
        <v>206.47671573547601</v>
      </c>
      <c r="U41" s="1">
        <v>188.207500561822</v>
      </c>
      <c r="V41" s="1">
        <v>0</v>
      </c>
      <c r="W41" s="1">
        <v>0</v>
      </c>
    </row>
    <row r="42" spans="1:23" x14ac:dyDescent="0.25">
      <c r="A42" s="1" t="s">
        <v>39</v>
      </c>
      <c r="B42" s="1" t="s">
        <v>0</v>
      </c>
      <c r="C42" s="1">
        <v>0</v>
      </c>
      <c r="D42" s="1">
        <v>0</v>
      </c>
      <c r="E42" s="1">
        <v>0</v>
      </c>
      <c r="F42" s="1">
        <v>25871.9228374251</v>
      </c>
      <c r="G42" s="1">
        <v>0</v>
      </c>
      <c r="H42" s="1">
        <v>320742.46823612502</v>
      </c>
      <c r="I42" s="1">
        <v>29897.828438496901</v>
      </c>
      <c r="J42" s="1">
        <v>105369.31352882599</v>
      </c>
      <c r="K42" s="1">
        <v>162404.164456834</v>
      </c>
      <c r="L42" s="1">
        <v>82921.839713956404</v>
      </c>
      <c r="M42" s="1"/>
      <c r="N42" s="1">
        <v>0</v>
      </c>
      <c r="O42" s="1">
        <v>0</v>
      </c>
      <c r="P42" s="1">
        <v>22501.497687349402</v>
      </c>
      <c r="Q42" s="1">
        <v>0</v>
      </c>
      <c r="R42" s="1">
        <v>22498.742430627299</v>
      </c>
      <c r="S42" s="1">
        <v>0</v>
      </c>
      <c r="T42" s="1">
        <v>481.77900338277698</v>
      </c>
      <c r="U42" s="1">
        <v>26.886785794546</v>
      </c>
      <c r="V42" s="1">
        <v>101.990894992154</v>
      </c>
      <c r="W42" s="1">
        <v>0</v>
      </c>
    </row>
    <row r="43" spans="1:23" x14ac:dyDescent="0.25">
      <c r="A43" s="1" t="s">
        <v>40</v>
      </c>
      <c r="B43" s="1" t="s">
        <v>0</v>
      </c>
      <c r="C43" s="1">
        <v>857259.075315653</v>
      </c>
      <c r="D43" s="1">
        <v>5188196.9600898698</v>
      </c>
      <c r="E43" s="1">
        <v>1374906.0847415801</v>
      </c>
      <c r="F43" s="1">
        <v>3859063.4904080201</v>
      </c>
      <c r="G43" s="1">
        <v>1374737.7306486701</v>
      </c>
      <c r="H43" s="1">
        <v>3416520.0500566699</v>
      </c>
      <c r="I43" s="1">
        <v>1494079.2801762801</v>
      </c>
      <c r="J43" s="1">
        <v>699217.75137296296</v>
      </c>
      <c r="K43" s="1">
        <v>829801.74682886596</v>
      </c>
      <c r="L43" s="1">
        <v>864517.58947137999</v>
      </c>
      <c r="M43" s="1"/>
      <c r="N43" s="1">
        <v>424513.405988393</v>
      </c>
      <c r="O43" s="1">
        <v>721714.57689876505</v>
      </c>
      <c r="P43" s="1">
        <v>328357.672881765</v>
      </c>
      <c r="Q43" s="1">
        <v>484601.55468400999</v>
      </c>
      <c r="R43" s="1">
        <v>328317.46623872197</v>
      </c>
      <c r="S43" s="1">
        <v>499420.61955814902</v>
      </c>
      <c r="T43" s="1">
        <v>281854.48209330702</v>
      </c>
      <c r="U43" s="1">
        <v>163646.421738504</v>
      </c>
      <c r="V43" s="1">
        <v>641114.90302364598</v>
      </c>
      <c r="W43" s="1">
        <v>512663.98948616901</v>
      </c>
    </row>
    <row r="44" spans="1:23" x14ac:dyDescent="0.25">
      <c r="A44" s="1" t="s">
        <v>41</v>
      </c>
      <c r="B44" s="1" t="s">
        <v>0</v>
      </c>
      <c r="C44" s="1">
        <v>0</v>
      </c>
      <c r="D44" s="1">
        <v>0</v>
      </c>
      <c r="E44" s="1">
        <v>0</v>
      </c>
      <c r="F44" s="1">
        <v>0</v>
      </c>
      <c r="G44" s="1">
        <v>0</v>
      </c>
      <c r="H44" s="1">
        <v>0</v>
      </c>
      <c r="I44" s="1">
        <v>16050.1233698376</v>
      </c>
      <c r="J44" s="1">
        <v>6748.5832344310402</v>
      </c>
      <c r="K44" s="1">
        <v>24626.365859716701</v>
      </c>
      <c r="L44" s="1">
        <v>92764.949083844505</v>
      </c>
      <c r="M44" s="1"/>
      <c r="N44" s="1">
        <v>0</v>
      </c>
      <c r="O44" s="1">
        <v>1161.08458499889</v>
      </c>
      <c r="P44" s="1">
        <v>3019112.2963991198</v>
      </c>
      <c r="Q44" s="1">
        <v>40850.878162942703</v>
      </c>
      <c r="R44" s="1">
        <v>3018742.6130311601</v>
      </c>
      <c r="S44" s="1">
        <v>0</v>
      </c>
      <c r="T44" s="1">
        <v>14301.953843277301</v>
      </c>
      <c r="U44" s="1">
        <v>4113.6782265655402</v>
      </c>
      <c r="V44" s="1">
        <v>0</v>
      </c>
      <c r="W44" s="1">
        <v>30897.0417599746</v>
      </c>
    </row>
    <row r="45" spans="1:23" x14ac:dyDescent="0.25">
      <c r="A45" s="1" t="s">
        <v>42</v>
      </c>
      <c r="B45" s="1" t="s">
        <v>0</v>
      </c>
      <c r="C45" s="1">
        <v>0</v>
      </c>
      <c r="D45" s="1">
        <v>0</v>
      </c>
      <c r="E45" s="1">
        <v>0</v>
      </c>
      <c r="F45" s="1">
        <v>226255.32519729601</v>
      </c>
      <c r="G45" s="1">
        <v>0</v>
      </c>
      <c r="H45" s="1">
        <v>2744925.8285363899</v>
      </c>
      <c r="I45" s="1">
        <v>2547330.7722573299</v>
      </c>
      <c r="J45" s="1">
        <v>2519802.6778790602</v>
      </c>
      <c r="K45" s="1">
        <v>2428217.29814388</v>
      </c>
      <c r="L45" s="1">
        <v>3662911.7067820998</v>
      </c>
      <c r="M45" s="1"/>
      <c r="N45" s="1">
        <v>0</v>
      </c>
      <c r="O45" s="1">
        <v>1265.0921619496901</v>
      </c>
      <c r="P45" s="1">
        <v>15976.8142422568</v>
      </c>
      <c r="Q45" s="1">
        <v>41063.877527675701</v>
      </c>
      <c r="R45" s="1">
        <v>15974.857918040099</v>
      </c>
      <c r="S45" s="1">
        <v>215211.003790483</v>
      </c>
      <c r="T45" s="1">
        <v>250841.67938983801</v>
      </c>
      <c r="U45" s="1">
        <v>1002635.12906441</v>
      </c>
      <c r="V45" s="1">
        <v>1317769.8557654</v>
      </c>
      <c r="W45" s="1">
        <v>98539.585284936504</v>
      </c>
    </row>
    <row r="46" spans="1:23" x14ac:dyDescent="0.25">
      <c r="A46" s="1" t="s">
        <v>43</v>
      </c>
      <c r="B46" s="1" t="s">
        <v>0</v>
      </c>
      <c r="C46" s="1">
        <v>0</v>
      </c>
      <c r="D46" s="1">
        <v>0</v>
      </c>
      <c r="E46" s="1">
        <v>0</v>
      </c>
      <c r="F46" s="1">
        <v>98113.707377517203</v>
      </c>
      <c r="G46" s="1">
        <v>0</v>
      </c>
      <c r="H46" s="1">
        <v>64010.724372433499</v>
      </c>
      <c r="I46" s="1">
        <v>0</v>
      </c>
      <c r="J46" s="1">
        <v>0</v>
      </c>
      <c r="K46" s="1">
        <v>0</v>
      </c>
      <c r="L46" s="1">
        <v>0</v>
      </c>
      <c r="M46" s="1"/>
      <c r="N46" s="1">
        <v>68545.202612379697</v>
      </c>
      <c r="O46" s="1">
        <v>2757.2008620516199</v>
      </c>
      <c r="P46" s="1">
        <v>2103.4770474358602</v>
      </c>
      <c r="Q46" s="1">
        <v>17073.949077233901</v>
      </c>
      <c r="R46" s="1">
        <v>2103.21948150158</v>
      </c>
      <c r="S46" s="1">
        <v>546.87803563797195</v>
      </c>
      <c r="T46" s="1">
        <v>1514.16258206016</v>
      </c>
      <c r="U46" s="1">
        <v>1962.7353630018599</v>
      </c>
      <c r="V46" s="1">
        <v>41939.015230539801</v>
      </c>
      <c r="W46" s="1">
        <v>60.5525435722518</v>
      </c>
    </row>
    <row r="47" spans="1:23" x14ac:dyDescent="0.25">
      <c r="A47" s="1" t="s">
        <v>44</v>
      </c>
      <c r="B47" s="1" t="s">
        <v>0</v>
      </c>
      <c r="C47" s="1">
        <v>458348.57489767001</v>
      </c>
      <c r="D47" s="1">
        <v>43030.134744829498</v>
      </c>
      <c r="E47" s="1">
        <v>24370400.5009632</v>
      </c>
      <c r="F47" s="1">
        <v>91926.725830085707</v>
      </c>
      <c r="G47" s="1">
        <v>24367416.401383098</v>
      </c>
      <c r="H47" s="1">
        <v>38341442.118043803</v>
      </c>
      <c r="I47" s="1">
        <v>181671.979618454</v>
      </c>
      <c r="J47" s="1">
        <v>678030.96416686103</v>
      </c>
      <c r="K47" s="1">
        <v>1969713.2331552401</v>
      </c>
      <c r="L47" s="1">
        <v>2049506.8654160099</v>
      </c>
      <c r="M47" s="1"/>
      <c r="N47" s="1">
        <v>38903800.366150104</v>
      </c>
      <c r="O47" s="1">
        <v>37611835.021756001</v>
      </c>
      <c r="P47" s="1">
        <v>29638811.563960001</v>
      </c>
      <c r="Q47" s="1">
        <v>22174082.8661706</v>
      </c>
      <c r="R47" s="1">
        <v>29635182.359542999</v>
      </c>
      <c r="S47" s="1">
        <v>189134383.38036799</v>
      </c>
      <c r="T47" s="1">
        <v>198001644.931169</v>
      </c>
      <c r="U47" s="1">
        <v>231744963.600894</v>
      </c>
      <c r="V47" s="1">
        <v>375882011.78948402</v>
      </c>
      <c r="W47" s="1">
        <v>459254455.48496002</v>
      </c>
    </row>
    <row r="48" spans="1:23" x14ac:dyDescent="0.25">
      <c r="A48" s="1" t="s">
        <v>45</v>
      </c>
      <c r="B48" s="1" t="s">
        <v>0</v>
      </c>
      <c r="C48" s="1">
        <v>30353.0008875368</v>
      </c>
      <c r="D48" s="1">
        <v>321270.40454533801</v>
      </c>
      <c r="E48" s="1">
        <v>212178.861107109</v>
      </c>
      <c r="F48" s="1">
        <v>663609.02079725196</v>
      </c>
      <c r="G48" s="1">
        <v>212152.880292788</v>
      </c>
      <c r="H48" s="1">
        <v>298545.41860681202</v>
      </c>
      <c r="I48" s="1">
        <v>46663.737756217502</v>
      </c>
      <c r="J48" s="1">
        <v>52446654.936559498</v>
      </c>
      <c r="K48" s="1">
        <v>16927450.750901502</v>
      </c>
      <c r="L48" s="1">
        <v>15024393.0279238</v>
      </c>
      <c r="M48" s="1"/>
      <c r="N48" s="1">
        <v>165000</v>
      </c>
      <c r="O48" s="1">
        <v>1840276.0640904601</v>
      </c>
      <c r="P48" s="1">
        <v>1389218.9395107999</v>
      </c>
      <c r="Q48" s="1">
        <v>530098.41899037699</v>
      </c>
      <c r="R48" s="1">
        <v>1389048.8328416999</v>
      </c>
      <c r="S48" s="1">
        <v>202327.87697653199</v>
      </c>
      <c r="T48" s="1">
        <v>1172539.9733186199</v>
      </c>
      <c r="U48" s="1">
        <v>1257562.1885754</v>
      </c>
      <c r="V48" s="1">
        <v>1515587.8940824801</v>
      </c>
      <c r="W48" s="1">
        <v>748559.93283117202</v>
      </c>
    </row>
    <row r="49" spans="1:23" x14ac:dyDescent="0.25">
      <c r="A49" s="1" t="s">
        <v>46</v>
      </c>
      <c r="B49" s="1" t="s">
        <v>0</v>
      </c>
      <c r="C49" s="1">
        <v>0</v>
      </c>
      <c r="D49" s="1">
        <v>0</v>
      </c>
      <c r="E49" s="1">
        <v>13260.615656015199</v>
      </c>
      <c r="F49" s="1">
        <v>0</v>
      </c>
      <c r="G49" s="1">
        <v>13258.9919240783</v>
      </c>
      <c r="H49" s="1">
        <v>0</v>
      </c>
      <c r="I49" s="1">
        <v>3156560.9697064199</v>
      </c>
      <c r="J49" s="1">
        <v>7998.8187738774304</v>
      </c>
      <c r="K49" s="1">
        <v>281500.10751157399</v>
      </c>
      <c r="L49" s="1">
        <v>0</v>
      </c>
      <c r="M49" s="1"/>
      <c r="N49" s="1">
        <v>100092.07636722599</v>
      </c>
      <c r="O49" s="1">
        <v>967013.44691867195</v>
      </c>
      <c r="P49" s="1">
        <v>216182.57586802999</v>
      </c>
      <c r="Q49" s="1">
        <v>1091372.74499914</v>
      </c>
      <c r="R49" s="1">
        <v>216156.104808031</v>
      </c>
      <c r="S49" s="1">
        <v>301576.74256303499</v>
      </c>
      <c r="T49" s="1">
        <v>3608373.31907879</v>
      </c>
      <c r="U49" s="1">
        <v>771623.86551767495</v>
      </c>
      <c r="V49" s="1">
        <v>1114758.80960808</v>
      </c>
      <c r="W49" s="1">
        <v>3439058.0715444302</v>
      </c>
    </row>
    <row r="50" spans="1:23" x14ac:dyDescent="0.25">
      <c r="A50" s="1" t="s">
        <v>47</v>
      </c>
      <c r="B50" s="1" t="s">
        <v>0</v>
      </c>
      <c r="C50" s="1">
        <v>0</v>
      </c>
      <c r="D50" s="1">
        <v>0</v>
      </c>
      <c r="E50" s="1">
        <v>0</v>
      </c>
      <c r="F50" s="1">
        <v>139705.58333044601</v>
      </c>
      <c r="G50" s="1">
        <v>0</v>
      </c>
      <c r="H50" s="1">
        <v>141262.49573570699</v>
      </c>
      <c r="I50" s="1">
        <v>72748.629510799306</v>
      </c>
      <c r="J50" s="1">
        <v>3428952.4527358301</v>
      </c>
      <c r="K50" s="1">
        <v>0</v>
      </c>
      <c r="L50" s="1">
        <v>0</v>
      </c>
      <c r="M50" s="1"/>
      <c r="N50" s="1">
        <v>3018147.62158592</v>
      </c>
      <c r="O50" s="1">
        <v>814269.31951071799</v>
      </c>
      <c r="P50" s="1">
        <v>5550077.7527352199</v>
      </c>
      <c r="Q50" s="1">
        <v>4874025.4633010002</v>
      </c>
      <c r="R50" s="1">
        <v>5549398.1584589398</v>
      </c>
      <c r="S50" s="1">
        <v>3144666.67860793</v>
      </c>
      <c r="T50" s="1">
        <v>4109368.4221393499</v>
      </c>
      <c r="U50" s="1">
        <v>12663541.6753022</v>
      </c>
      <c r="V50" s="1">
        <v>10160366.5356343</v>
      </c>
      <c r="W50" s="1">
        <v>8554282.9542762693</v>
      </c>
    </row>
    <row r="51" spans="1:23" x14ac:dyDescent="0.25">
      <c r="A51" s="1" t="s">
        <v>48</v>
      </c>
      <c r="B51" s="1" t="s">
        <v>0</v>
      </c>
      <c r="C51" s="1">
        <v>1290.4328888151399</v>
      </c>
      <c r="D51" s="1">
        <v>51582.757803322602</v>
      </c>
      <c r="E51" s="1">
        <v>0</v>
      </c>
      <c r="F51" s="1">
        <v>14258.957472899099</v>
      </c>
      <c r="G51" s="1">
        <v>0</v>
      </c>
      <c r="H51" s="1">
        <v>4389.02116352961</v>
      </c>
      <c r="I51" s="1">
        <v>37083.2181460914</v>
      </c>
      <c r="J51" s="1">
        <v>228.53767925364099</v>
      </c>
      <c r="K51" s="1">
        <v>0</v>
      </c>
      <c r="L51" s="1">
        <v>8275.7206440537902</v>
      </c>
      <c r="M51" s="1"/>
      <c r="N51" s="1">
        <v>353845.06459173001</v>
      </c>
      <c r="O51" s="1">
        <v>831373.56555484899</v>
      </c>
      <c r="P51" s="1">
        <v>1719041.3372475901</v>
      </c>
      <c r="Q51" s="1">
        <v>3426686.7799642901</v>
      </c>
      <c r="R51" s="1">
        <v>1718830.8445832401</v>
      </c>
      <c r="S51" s="1">
        <v>14049238.7484717</v>
      </c>
      <c r="T51" s="1">
        <v>4014072.5352702402</v>
      </c>
      <c r="U51" s="1">
        <v>836098.377852996</v>
      </c>
      <c r="V51" s="1">
        <v>13978495.0070528</v>
      </c>
      <c r="W51" s="1">
        <v>7824548.7878958499</v>
      </c>
    </row>
    <row r="52" spans="1:23" x14ac:dyDescent="0.25">
      <c r="A52" s="1" t="s">
        <v>49</v>
      </c>
      <c r="B52" s="1" t="s">
        <v>0</v>
      </c>
      <c r="C52" s="1">
        <v>118852571.69084901</v>
      </c>
      <c r="D52" s="1">
        <v>340801612.39360899</v>
      </c>
      <c r="E52" s="1">
        <v>99925931.437902898</v>
      </c>
      <c r="F52" s="1">
        <v>106242760.132754</v>
      </c>
      <c r="G52" s="1">
        <v>99913695.7370563</v>
      </c>
      <c r="H52" s="1">
        <v>855719685.986287</v>
      </c>
      <c r="I52" s="1">
        <v>451230222.68513799</v>
      </c>
      <c r="J52" s="1">
        <v>536333543.12494802</v>
      </c>
      <c r="K52" s="1">
        <v>650114104.12467396</v>
      </c>
      <c r="L52" s="1">
        <v>1018797504.59034</v>
      </c>
      <c r="M52" s="1"/>
      <c r="N52" s="1">
        <v>113967651.139443</v>
      </c>
      <c r="O52" s="1">
        <v>86675136.282698005</v>
      </c>
      <c r="P52" s="1">
        <v>144206844.49090901</v>
      </c>
      <c r="Q52" s="1">
        <v>171579407.26730201</v>
      </c>
      <c r="R52" s="1">
        <v>144189186.69394001</v>
      </c>
      <c r="S52" s="1">
        <v>294211637.12376702</v>
      </c>
      <c r="T52" s="1">
        <v>354477642.58651102</v>
      </c>
      <c r="U52" s="1">
        <v>382743585.87717801</v>
      </c>
      <c r="V52" s="1">
        <v>440215280.90226603</v>
      </c>
      <c r="W52" s="1">
        <v>434434071.24607497</v>
      </c>
    </row>
    <row r="53" spans="1:23" x14ac:dyDescent="0.25">
      <c r="A53" s="1" t="s">
        <v>50</v>
      </c>
      <c r="B53" s="1" t="s">
        <v>0</v>
      </c>
      <c r="C53" s="1">
        <v>135648.863636364</v>
      </c>
      <c r="D53" s="1">
        <v>0</v>
      </c>
      <c r="E53" s="1">
        <v>0</v>
      </c>
      <c r="F53" s="1">
        <v>74300.778399177594</v>
      </c>
      <c r="G53" s="1">
        <v>0</v>
      </c>
      <c r="H53" s="1">
        <v>70234.336386777897</v>
      </c>
      <c r="I53" s="1">
        <v>75061.168727036595</v>
      </c>
      <c r="J53" s="1">
        <v>0</v>
      </c>
      <c r="K53" s="1">
        <v>0</v>
      </c>
      <c r="L53" s="1">
        <v>0</v>
      </c>
      <c r="M53" s="1"/>
      <c r="N53" s="1">
        <v>0</v>
      </c>
      <c r="O53" s="1">
        <v>1667311.4636212699</v>
      </c>
      <c r="P53" s="1">
        <v>2278029.59992958</v>
      </c>
      <c r="Q53" s="1">
        <v>675023.98675230797</v>
      </c>
      <c r="R53" s="1">
        <v>2277750.6604360701</v>
      </c>
      <c r="S53" s="1">
        <v>7044936.8430479998</v>
      </c>
      <c r="T53" s="1">
        <v>9170154.0201590098</v>
      </c>
      <c r="U53" s="1">
        <v>976420.51291473198</v>
      </c>
      <c r="V53" s="1">
        <v>4150187.6414017198</v>
      </c>
      <c r="W53" s="1">
        <v>9175089.4273152296</v>
      </c>
    </row>
    <row r="54" spans="1:23" x14ac:dyDescent="0.25">
      <c r="A54" s="1" t="s">
        <v>51</v>
      </c>
      <c r="B54" s="1" t="s">
        <v>0</v>
      </c>
      <c r="C54" s="1">
        <v>0</v>
      </c>
      <c r="D54" s="1">
        <v>0</v>
      </c>
      <c r="E54" s="1">
        <v>16759.736208508501</v>
      </c>
      <c r="F54" s="1">
        <v>0</v>
      </c>
      <c r="G54" s="1">
        <v>16757.6840172948</v>
      </c>
      <c r="H54" s="1">
        <v>0</v>
      </c>
      <c r="I54" s="1">
        <v>0</v>
      </c>
      <c r="J54" s="1">
        <v>0</v>
      </c>
      <c r="K54" s="1">
        <v>0</v>
      </c>
      <c r="L54" s="1">
        <v>0</v>
      </c>
      <c r="M54" s="1"/>
      <c r="N54" s="1">
        <v>0</v>
      </c>
      <c r="O54" s="1">
        <v>503.03664621398798</v>
      </c>
      <c r="P54" s="1">
        <v>0</v>
      </c>
      <c r="Q54" s="1">
        <v>0</v>
      </c>
      <c r="R54" s="1">
        <v>0</v>
      </c>
      <c r="S54" s="1">
        <v>11567.420241922</v>
      </c>
      <c r="T54" s="1">
        <v>1114.9742649715699</v>
      </c>
      <c r="U54" s="1">
        <v>53.773571589092001</v>
      </c>
      <c r="V54" s="1">
        <v>910.59675664658096</v>
      </c>
      <c r="W54" s="1">
        <v>15313.4093897929</v>
      </c>
    </row>
    <row r="55" spans="1:23" x14ac:dyDescent="0.25">
      <c r="A55" s="1" t="s">
        <v>52</v>
      </c>
      <c r="B55" s="1" t="s">
        <v>0</v>
      </c>
      <c r="C55" s="1">
        <v>0</v>
      </c>
      <c r="D55" s="1">
        <v>0</v>
      </c>
      <c r="E55" s="1">
        <v>4051647.2060062201</v>
      </c>
      <c r="F55" s="1">
        <v>360725.92414099601</v>
      </c>
      <c r="G55" s="1">
        <v>4051151.0911095599</v>
      </c>
      <c r="H55" s="1">
        <v>0</v>
      </c>
      <c r="I55" s="1">
        <v>0</v>
      </c>
      <c r="J55" s="1">
        <v>18770996.059069399</v>
      </c>
      <c r="K55" s="1">
        <v>0</v>
      </c>
      <c r="L55" s="1">
        <v>1393.1341110942501</v>
      </c>
      <c r="M55" s="1"/>
      <c r="N55" s="1">
        <v>781719.33077864</v>
      </c>
      <c r="O55" s="1">
        <v>1527821.3017645599</v>
      </c>
      <c r="P55" s="1">
        <v>2718852.71173072</v>
      </c>
      <c r="Q55" s="1">
        <v>3726210.88663868</v>
      </c>
      <c r="R55" s="1">
        <v>2718519.7944594198</v>
      </c>
      <c r="S55" s="1">
        <v>5183317.0202159099</v>
      </c>
      <c r="T55" s="1">
        <v>9015888.3832758404</v>
      </c>
      <c r="U55" s="1">
        <v>7519413.9397677798</v>
      </c>
      <c r="V55" s="1">
        <v>10431463.078286</v>
      </c>
      <c r="W55" s="1">
        <v>11297442.369756101</v>
      </c>
    </row>
    <row r="56" spans="1:23" x14ac:dyDescent="0.25">
      <c r="A56" s="1" t="s">
        <v>53</v>
      </c>
      <c r="B56" s="1" t="s">
        <v>0</v>
      </c>
      <c r="C56" s="1">
        <v>0</v>
      </c>
      <c r="D56" s="1">
        <v>0</v>
      </c>
      <c r="E56" s="1">
        <v>0</v>
      </c>
      <c r="F56" s="1">
        <v>0</v>
      </c>
      <c r="G56" s="1">
        <v>0</v>
      </c>
      <c r="H56" s="1">
        <v>0</v>
      </c>
      <c r="I56" s="1">
        <v>14040.416670012301</v>
      </c>
      <c r="J56" s="1">
        <v>967.92428860365499</v>
      </c>
      <c r="K56" s="1">
        <v>0</v>
      </c>
      <c r="L56" s="1">
        <v>0</v>
      </c>
      <c r="M56" s="1"/>
      <c r="N56" s="1">
        <v>179254.11553343199</v>
      </c>
      <c r="O56" s="1">
        <v>0</v>
      </c>
      <c r="P56" s="1">
        <v>38886.792955476601</v>
      </c>
      <c r="Q56" s="1">
        <v>315132.060123929</v>
      </c>
      <c r="R56" s="1">
        <v>38882.031356974199</v>
      </c>
      <c r="S56" s="1">
        <v>2530802.582155</v>
      </c>
      <c r="T56" s="1">
        <v>393296.84813293401</v>
      </c>
      <c r="U56" s="1">
        <v>265762.43418619002</v>
      </c>
      <c r="V56" s="1">
        <v>239455.55041927201</v>
      </c>
      <c r="W56" s="1">
        <v>52909.0714459827</v>
      </c>
    </row>
    <row r="57" spans="1:23" x14ac:dyDescent="0.25">
      <c r="A57" s="1" t="s">
        <v>0</v>
      </c>
      <c r="B57" s="1" t="s">
        <v>1</v>
      </c>
      <c r="C57" s="1">
        <v>217336.11804009799</v>
      </c>
      <c r="D57" s="1">
        <v>29942.181287568201</v>
      </c>
      <c r="E57" s="1">
        <v>33666.918776622602</v>
      </c>
      <c r="F57" s="1">
        <v>156572.26029859399</v>
      </c>
      <c r="G57" s="1">
        <v>33662.796339727203</v>
      </c>
      <c r="H57" s="1">
        <v>160480.573369661</v>
      </c>
      <c r="I57" s="1">
        <v>41382.939329528403</v>
      </c>
      <c r="J57" s="1">
        <v>3496993.1305688098</v>
      </c>
      <c r="K57" s="1">
        <v>36952.402192459202</v>
      </c>
      <c r="L57" s="1">
        <v>110050.95621508</v>
      </c>
      <c r="M57" s="1"/>
      <c r="N57" s="1">
        <v>36552.898752999601</v>
      </c>
      <c r="O57" s="1">
        <v>5427.7954148345798</v>
      </c>
      <c r="P57" s="1">
        <v>0</v>
      </c>
      <c r="Q57" s="1">
        <v>26171.1219450688</v>
      </c>
      <c r="R57" s="1">
        <v>0</v>
      </c>
      <c r="S57" s="1">
        <v>0</v>
      </c>
      <c r="T57" s="1">
        <v>1403840.69633124</v>
      </c>
      <c r="U57" s="1">
        <v>916085.22125248099</v>
      </c>
      <c r="V57" s="1">
        <v>1161349.2156453701</v>
      </c>
      <c r="W57" s="1">
        <v>871618.73392950103</v>
      </c>
    </row>
    <row r="58" spans="1:23" x14ac:dyDescent="0.25">
      <c r="A58" s="1" t="s">
        <v>1</v>
      </c>
      <c r="B58" s="1" t="s">
        <v>1</v>
      </c>
      <c r="C58" s="1">
        <v>0</v>
      </c>
      <c r="D58" s="1">
        <v>0</v>
      </c>
      <c r="E58" s="1">
        <v>0</v>
      </c>
      <c r="F58" s="1">
        <v>0</v>
      </c>
      <c r="G58" s="1">
        <v>0</v>
      </c>
      <c r="H58" s="1">
        <v>0</v>
      </c>
      <c r="I58" s="1">
        <v>0</v>
      </c>
      <c r="J58" s="1">
        <v>0</v>
      </c>
      <c r="K58" s="1">
        <v>0</v>
      </c>
      <c r="L58" s="1">
        <v>0</v>
      </c>
      <c r="M58" s="1"/>
      <c r="N58" s="1">
        <v>0</v>
      </c>
      <c r="O58" s="1">
        <v>0</v>
      </c>
      <c r="P58" s="1">
        <v>0</v>
      </c>
      <c r="Q58" s="1">
        <v>0</v>
      </c>
      <c r="R58" s="1">
        <v>0</v>
      </c>
      <c r="S58" s="1">
        <v>0</v>
      </c>
      <c r="T58" s="1">
        <v>0</v>
      </c>
      <c r="U58" s="1">
        <v>0</v>
      </c>
      <c r="V58" s="1">
        <v>0</v>
      </c>
      <c r="W58" s="1">
        <v>0</v>
      </c>
    </row>
    <row r="59" spans="1:23" x14ac:dyDescent="0.25">
      <c r="A59" s="1" t="s">
        <v>3</v>
      </c>
      <c r="B59" s="1" t="s">
        <v>1</v>
      </c>
      <c r="C59" s="1">
        <v>154443.75536226499</v>
      </c>
      <c r="D59" s="1">
        <v>0</v>
      </c>
      <c r="E59" s="1">
        <v>1843.5925976506601</v>
      </c>
      <c r="F59" s="1">
        <v>2278.5433539568799</v>
      </c>
      <c r="G59" s="1">
        <v>2827.6568107633602</v>
      </c>
      <c r="H59" s="1">
        <v>3228.2395659777999</v>
      </c>
      <c r="I59" s="1">
        <v>2824.2783129579602</v>
      </c>
      <c r="J59" s="1">
        <v>3586.8334574566102</v>
      </c>
      <c r="K59" s="1">
        <v>4017.2534723514</v>
      </c>
      <c r="L59" s="1">
        <v>4188.2342540443397</v>
      </c>
      <c r="M59" s="1"/>
      <c r="N59" s="1">
        <v>20035.787012189299</v>
      </c>
      <c r="O59" s="1">
        <v>4168998.7022293</v>
      </c>
      <c r="P59" s="1">
        <v>351738.93972261797</v>
      </c>
      <c r="Q59" s="1">
        <v>434723.17281709902</v>
      </c>
      <c r="R59" s="1">
        <v>539488.50184405502</v>
      </c>
      <c r="S59" s="1">
        <v>615915.66572497401</v>
      </c>
      <c r="T59" s="1">
        <v>538843.91841632803</v>
      </c>
      <c r="U59" s="1">
        <v>684331.77638873598</v>
      </c>
      <c r="V59" s="1">
        <v>766451.58955538506</v>
      </c>
      <c r="W59" s="1">
        <v>799073.00436376396</v>
      </c>
    </row>
    <row r="60" spans="1:23" x14ac:dyDescent="0.25">
      <c r="A60" s="1" t="s">
        <v>4</v>
      </c>
      <c r="B60" s="1" t="s">
        <v>1</v>
      </c>
      <c r="C60" s="1">
        <v>0</v>
      </c>
      <c r="D60" s="1">
        <v>0</v>
      </c>
      <c r="E60" s="1">
        <v>0</v>
      </c>
      <c r="F60" s="1">
        <v>0</v>
      </c>
      <c r="G60" s="1">
        <v>0</v>
      </c>
      <c r="H60" s="1">
        <v>0</v>
      </c>
      <c r="I60" s="1">
        <v>0</v>
      </c>
      <c r="J60" s="1">
        <v>0</v>
      </c>
      <c r="K60" s="1">
        <v>0</v>
      </c>
      <c r="L60" s="1">
        <v>0</v>
      </c>
      <c r="M60" s="1"/>
      <c r="N60" s="1">
        <v>0</v>
      </c>
      <c r="O60" s="1">
        <v>0</v>
      </c>
      <c r="P60" s="1">
        <v>0</v>
      </c>
      <c r="Q60" s="1">
        <v>0</v>
      </c>
      <c r="R60" s="1">
        <v>0</v>
      </c>
      <c r="S60" s="1">
        <v>0</v>
      </c>
      <c r="T60" s="1">
        <v>0</v>
      </c>
      <c r="U60" s="1">
        <v>0</v>
      </c>
      <c r="V60" s="1">
        <v>0</v>
      </c>
      <c r="W60" s="1">
        <v>0</v>
      </c>
    </row>
    <row r="61" spans="1:23" x14ac:dyDescent="0.25">
      <c r="A61" s="1" t="s">
        <v>5</v>
      </c>
      <c r="B61" s="1" t="s">
        <v>1</v>
      </c>
      <c r="C61" s="1">
        <v>0</v>
      </c>
      <c r="D61" s="1">
        <v>0</v>
      </c>
      <c r="E61" s="1">
        <v>0</v>
      </c>
      <c r="F61" s="1">
        <v>0</v>
      </c>
      <c r="G61" s="1">
        <v>0</v>
      </c>
      <c r="H61" s="1">
        <v>0</v>
      </c>
      <c r="I61" s="1">
        <v>0</v>
      </c>
      <c r="J61" s="1">
        <v>0</v>
      </c>
      <c r="K61" s="1">
        <v>0</v>
      </c>
      <c r="L61" s="1">
        <v>0</v>
      </c>
      <c r="M61" s="1"/>
      <c r="N61" s="1">
        <v>0</v>
      </c>
      <c r="O61" s="1">
        <v>0</v>
      </c>
      <c r="P61" s="1">
        <v>0</v>
      </c>
      <c r="Q61" s="1">
        <v>0</v>
      </c>
      <c r="R61" s="1">
        <v>0</v>
      </c>
      <c r="S61" s="1">
        <v>0</v>
      </c>
      <c r="T61" s="1">
        <v>0</v>
      </c>
      <c r="U61" s="1">
        <v>0</v>
      </c>
      <c r="V61" s="1">
        <v>0</v>
      </c>
      <c r="W61" s="1">
        <v>0</v>
      </c>
    </row>
    <row r="62" spans="1:23" x14ac:dyDescent="0.25">
      <c r="A62" s="1" t="s">
        <v>6</v>
      </c>
      <c r="B62" s="1" t="s">
        <v>1</v>
      </c>
      <c r="C62" s="1">
        <v>0</v>
      </c>
      <c r="D62" s="1">
        <v>0</v>
      </c>
      <c r="E62" s="1">
        <v>0</v>
      </c>
      <c r="F62" s="1">
        <v>0</v>
      </c>
      <c r="G62" s="1">
        <v>0</v>
      </c>
      <c r="H62" s="1">
        <v>0</v>
      </c>
      <c r="I62" s="1">
        <v>0</v>
      </c>
      <c r="J62" s="1">
        <v>0</v>
      </c>
      <c r="K62" s="1">
        <v>0</v>
      </c>
      <c r="L62" s="1">
        <v>0</v>
      </c>
      <c r="M62" s="1"/>
      <c r="N62" s="1">
        <v>0</v>
      </c>
      <c r="O62" s="1">
        <v>0</v>
      </c>
      <c r="P62" s="1">
        <v>0</v>
      </c>
      <c r="Q62" s="1">
        <v>0</v>
      </c>
      <c r="R62" s="1">
        <v>0</v>
      </c>
      <c r="S62" s="1">
        <v>0</v>
      </c>
      <c r="T62" s="1">
        <v>0</v>
      </c>
      <c r="U62" s="1">
        <v>0</v>
      </c>
      <c r="V62" s="1">
        <v>0</v>
      </c>
      <c r="W62" s="1">
        <v>0</v>
      </c>
    </row>
    <row r="63" spans="1:23" x14ac:dyDescent="0.25">
      <c r="A63" s="1" t="s">
        <v>7</v>
      </c>
      <c r="B63" s="1" t="s">
        <v>1</v>
      </c>
      <c r="C63" s="1">
        <v>989539.764688764</v>
      </c>
      <c r="D63" s="1">
        <v>1299593.85876022</v>
      </c>
      <c r="E63" s="1">
        <v>1484890.3098301699</v>
      </c>
      <c r="F63" s="1">
        <v>1835214.00071255</v>
      </c>
      <c r="G63" s="1">
        <v>2277488.09752132</v>
      </c>
      <c r="H63" s="1">
        <v>2600130.6663084798</v>
      </c>
      <c r="I63" s="1">
        <v>2274766.9439110099</v>
      </c>
      <c r="J63" s="1">
        <v>2888954.0187669802</v>
      </c>
      <c r="K63" s="1">
        <v>3235628.5010190201</v>
      </c>
      <c r="L63" s="1">
        <v>3373342.0643228502</v>
      </c>
      <c r="M63" s="1"/>
      <c r="N63" s="1">
        <v>2172957.3686967399</v>
      </c>
      <c r="O63" s="1">
        <v>2853813.61363914</v>
      </c>
      <c r="P63" s="1">
        <v>3260711.1463243701</v>
      </c>
      <c r="Q63" s="1">
        <v>4029996.4976526499</v>
      </c>
      <c r="R63" s="1">
        <v>5001198.2542051896</v>
      </c>
      <c r="S63" s="1">
        <v>5709697.8742500897</v>
      </c>
      <c r="T63" s="1">
        <v>4995222.7987461397</v>
      </c>
      <c r="U63" s="1">
        <v>6343932.9544075904</v>
      </c>
      <c r="V63" s="1">
        <v>7105204.9089364996</v>
      </c>
      <c r="W63" s="1">
        <v>7407613.8800854897</v>
      </c>
    </row>
    <row r="64" spans="1:23" x14ac:dyDescent="0.25">
      <c r="A64" s="1" t="s">
        <v>8</v>
      </c>
      <c r="B64" s="1" t="s">
        <v>1</v>
      </c>
      <c r="C64" s="1">
        <v>0</v>
      </c>
      <c r="D64" s="1">
        <v>0</v>
      </c>
      <c r="E64" s="1">
        <v>0</v>
      </c>
      <c r="F64" s="1">
        <v>30633.734082868501</v>
      </c>
      <c r="G64" s="1">
        <v>186.134393954627</v>
      </c>
      <c r="H64" s="1">
        <v>13114.687666607701</v>
      </c>
      <c r="I64" s="1">
        <v>16411.8951578499</v>
      </c>
      <c r="J64" s="1">
        <v>7161.6338670447903</v>
      </c>
      <c r="K64" s="1">
        <v>8021.0299310901701</v>
      </c>
      <c r="L64" s="1">
        <v>8362.4178910581395</v>
      </c>
      <c r="M64" s="1"/>
      <c r="N64" s="1">
        <v>12395.7314946682</v>
      </c>
      <c r="O64" s="1">
        <v>7493.7281366223797</v>
      </c>
      <c r="P64" s="1">
        <v>0</v>
      </c>
      <c r="Q64" s="1">
        <v>0</v>
      </c>
      <c r="R64" s="1">
        <v>6867.5422037223898</v>
      </c>
      <c r="S64" s="1">
        <v>0</v>
      </c>
      <c r="T64" s="1">
        <v>3185.1543215568599</v>
      </c>
      <c r="U64" s="1">
        <v>20317.473476738101</v>
      </c>
      <c r="V64" s="1">
        <v>22755.570293946599</v>
      </c>
      <c r="W64" s="1">
        <v>23724.084036857199</v>
      </c>
    </row>
    <row r="65" spans="1:23" x14ac:dyDescent="0.25">
      <c r="A65" s="1" t="s">
        <v>9</v>
      </c>
      <c r="B65" s="1" t="s">
        <v>1</v>
      </c>
      <c r="C65" s="1">
        <v>0</v>
      </c>
      <c r="D65" s="1">
        <v>0</v>
      </c>
      <c r="E65" s="1">
        <v>0</v>
      </c>
      <c r="F65" s="1">
        <v>0</v>
      </c>
      <c r="G65" s="1">
        <v>0</v>
      </c>
      <c r="H65" s="1">
        <v>0</v>
      </c>
      <c r="I65" s="1">
        <v>0</v>
      </c>
      <c r="J65" s="1">
        <v>0</v>
      </c>
      <c r="K65" s="1">
        <v>0</v>
      </c>
      <c r="L65" s="1">
        <v>0</v>
      </c>
      <c r="M65" s="1"/>
      <c r="N65" s="1">
        <v>0</v>
      </c>
      <c r="O65" s="1">
        <v>0</v>
      </c>
      <c r="P65" s="1">
        <v>0</v>
      </c>
      <c r="Q65" s="1">
        <v>0</v>
      </c>
      <c r="R65" s="1">
        <v>0</v>
      </c>
      <c r="S65" s="1">
        <v>0</v>
      </c>
      <c r="T65" s="1">
        <v>0</v>
      </c>
      <c r="U65" s="1">
        <v>0</v>
      </c>
      <c r="V65" s="1">
        <v>0</v>
      </c>
      <c r="W65" s="1">
        <v>0</v>
      </c>
    </row>
    <row r="66" spans="1:23" x14ac:dyDescent="0.25">
      <c r="A66" s="1" t="s">
        <v>10</v>
      </c>
      <c r="B66" s="1" t="s">
        <v>1</v>
      </c>
      <c r="C66" s="1">
        <v>0</v>
      </c>
      <c r="D66" s="1">
        <v>0</v>
      </c>
      <c r="E66" s="1">
        <v>0</v>
      </c>
      <c r="F66" s="1">
        <v>0</v>
      </c>
      <c r="G66" s="1">
        <v>0</v>
      </c>
      <c r="H66" s="1">
        <v>0</v>
      </c>
      <c r="I66" s="1">
        <v>0</v>
      </c>
      <c r="J66" s="1">
        <v>0</v>
      </c>
      <c r="K66" s="1">
        <v>0</v>
      </c>
      <c r="L66" s="1">
        <v>0</v>
      </c>
      <c r="M66" s="1"/>
      <c r="N66" s="1">
        <v>0</v>
      </c>
      <c r="O66" s="1">
        <v>0</v>
      </c>
      <c r="P66" s="1">
        <v>0</v>
      </c>
      <c r="Q66" s="1">
        <v>0</v>
      </c>
      <c r="R66" s="1">
        <v>0</v>
      </c>
      <c r="S66" s="1">
        <v>0</v>
      </c>
      <c r="T66" s="1">
        <v>0</v>
      </c>
      <c r="U66" s="1">
        <v>0</v>
      </c>
      <c r="V66" s="1">
        <v>0</v>
      </c>
      <c r="W66" s="1">
        <v>0</v>
      </c>
    </row>
    <row r="67" spans="1:23" x14ac:dyDescent="0.25">
      <c r="A67" s="1" t="s">
        <v>11</v>
      </c>
      <c r="B67" s="1" t="s">
        <v>1</v>
      </c>
      <c r="C67" s="1">
        <v>0</v>
      </c>
      <c r="D67" s="1">
        <v>0</v>
      </c>
      <c r="E67" s="1">
        <v>0</v>
      </c>
      <c r="F67" s="1">
        <v>0</v>
      </c>
      <c r="G67" s="1">
        <v>0</v>
      </c>
      <c r="H67" s="1">
        <v>0</v>
      </c>
      <c r="I67" s="1">
        <v>0</v>
      </c>
      <c r="J67" s="1">
        <v>0</v>
      </c>
      <c r="K67" s="1">
        <v>0</v>
      </c>
      <c r="L67" s="1">
        <v>0</v>
      </c>
      <c r="M67" s="1"/>
      <c r="N67" s="1">
        <v>0</v>
      </c>
      <c r="O67" s="1">
        <v>0</v>
      </c>
      <c r="P67" s="1">
        <v>0</v>
      </c>
      <c r="Q67" s="1">
        <v>0</v>
      </c>
      <c r="R67" s="1">
        <v>0</v>
      </c>
      <c r="S67" s="1">
        <v>0</v>
      </c>
      <c r="T67" s="1">
        <v>0</v>
      </c>
      <c r="U67" s="1">
        <v>0</v>
      </c>
      <c r="V67" s="1">
        <v>0</v>
      </c>
      <c r="W67" s="1">
        <v>0</v>
      </c>
    </row>
    <row r="68" spans="1:23" x14ac:dyDescent="0.25">
      <c r="A68" s="1" t="s">
        <v>12</v>
      </c>
      <c r="B68" s="1" t="s">
        <v>1</v>
      </c>
      <c r="C68" s="1">
        <v>428580.13519435999</v>
      </c>
      <c r="D68" s="1">
        <v>240916.878606001</v>
      </c>
      <c r="E68" s="1">
        <v>319792.823744728</v>
      </c>
      <c r="F68" s="1">
        <v>382852.499272271</v>
      </c>
      <c r="G68" s="1">
        <v>451622.60284834099</v>
      </c>
      <c r="H68" s="1">
        <v>591298.43802440399</v>
      </c>
      <c r="I68" s="1">
        <v>401998.08547005599</v>
      </c>
      <c r="J68" s="1">
        <v>526617.49196577305</v>
      </c>
      <c r="K68" s="1">
        <v>679336.56463584804</v>
      </c>
      <c r="L68" s="1">
        <v>721836.67868703895</v>
      </c>
      <c r="M68" s="1"/>
      <c r="N68" s="1">
        <v>5299377.7300674897</v>
      </c>
      <c r="O68" s="1">
        <v>8582870.3005204592</v>
      </c>
      <c r="P68" s="1">
        <v>11392893.4540406</v>
      </c>
      <c r="Q68" s="1">
        <v>13639448.4458597</v>
      </c>
      <c r="R68" s="1">
        <v>16089442.331560301</v>
      </c>
      <c r="S68" s="1">
        <v>21065513.681852002</v>
      </c>
      <c r="T68" s="1">
        <v>14321526.3646583</v>
      </c>
      <c r="U68" s="1">
        <v>18761199.5377023</v>
      </c>
      <c r="V68" s="1">
        <v>24201947.403636001</v>
      </c>
      <c r="W68" s="1">
        <v>25716050.395378798</v>
      </c>
    </row>
    <row r="69" spans="1:23" x14ac:dyDescent="0.25">
      <c r="A69" s="1" t="s">
        <v>13</v>
      </c>
      <c r="B69" s="1" t="s">
        <v>1</v>
      </c>
      <c r="C69" s="1">
        <v>53896.231411722001</v>
      </c>
      <c r="D69" s="1">
        <v>358350.81181540899</v>
      </c>
      <c r="E69" s="1">
        <v>480320.82847388199</v>
      </c>
      <c r="F69" s="1">
        <v>142094.46243439999</v>
      </c>
      <c r="G69" s="1">
        <v>8766.5814952947494</v>
      </c>
      <c r="H69" s="1">
        <v>1317563.5992727899</v>
      </c>
      <c r="I69" s="1">
        <v>0</v>
      </c>
      <c r="J69" s="1">
        <v>17478.240490521501</v>
      </c>
      <c r="K69" s="1">
        <v>3322188.98048838</v>
      </c>
      <c r="L69" s="1">
        <v>6375704.04473921</v>
      </c>
      <c r="M69" s="1"/>
      <c r="N69" s="1">
        <v>24766353.676579699</v>
      </c>
      <c r="O69" s="1">
        <v>16285770.3283398</v>
      </c>
      <c r="P69" s="1">
        <v>9599984.2856457103</v>
      </c>
      <c r="Q69" s="1">
        <v>11685671.412358399</v>
      </c>
      <c r="R69" s="1">
        <v>15965575.1228214</v>
      </c>
      <c r="S69" s="1">
        <v>15457001.4349421</v>
      </c>
      <c r="T69" s="1">
        <v>45313759.4295801</v>
      </c>
      <c r="U69" s="1">
        <v>27498545.1797636</v>
      </c>
      <c r="V69" s="1">
        <v>45202602.770002402</v>
      </c>
      <c r="W69" s="1">
        <v>89553758.907601595</v>
      </c>
    </row>
    <row r="70" spans="1:23" x14ac:dyDescent="0.25">
      <c r="A70" s="1" t="s">
        <v>14</v>
      </c>
      <c r="B70" s="1" t="s">
        <v>1</v>
      </c>
      <c r="C70" s="1">
        <v>0</v>
      </c>
      <c r="D70" s="1">
        <v>0</v>
      </c>
      <c r="E70" s="1">
        <v>0</v>
      </c>
      <c r="F70" s="1">
        <v>0</v>
      </c>
      <c r="G70" s="1">
        <v>0</v>
      </c>
      <c r="H70" s="1">
        <v>0</v>
      </c>
      <c r="I70" s="1">
        <v>0</v>
      </c>
      <c r="J70" s="1">
        <v>0</v>
      </c>
      <c r="K70" s="1">
        <v>0</v>
      </c>
      <c r="L70" s="1">
        <v>0</v>
      </c>
      <c r="M70" s="1"/>
      <c r="N70" s="1">
        <v>0</v>
      </c>
      <c r="O70" s="1">
        <v>0</v>
      </c>
      <c r="P70" s="1">
        <v>0</v>
      </c>
      <c r="Q70" s="1">
        <v>0</v>
      </c>
      <c r="R70" s="1">
        <v>0</v>
      </c>
      <c r="S70" s="1">
        <v>0</v>
      </c>
      <c r="T70" s="1">
        <v>0</v>
      </c>
      <c r="U70" s="1">
        <v>0</v>
      </c>
      <c r="V70" s="1">
        <v>0</v>
      </c>
      <c r="W70" s="1">
        <v>0</v>
      </c>
    </row>
    <row r="71" spans="1:23" x14ac:dyDescent="0.25">
      <c r="A71" s="1" t="s">
        <v>15</v>
      </c>
      <c r="B71" s="1" t="s">
        <v>1</v>
      </c>
      <c r="C71" s="1">
        <v>250536.363636364</v>
      </c>
      <c r="D71" s="1">
        <v>1223154.5454545401</v>
      </c>
      <c r="E71" s="1">
        <v>0</v>
      </c>
      <c r="F71" s="1">
        <v>44354.5454545455</v>
      </c>
      <c r="G71" s="1">
        <v>75907.272727272793</v>
      </c>
      <c r="H71" s="1">
        <v>23943.6363636364</v>
      </c>
      <c r="I71" s="1">
        <v>47158.181818181802</v>
      </c>
      <c r="J71" s="1">
        <v>0</v>
      </c>
      <c r="K71" s="1">
        <v>8504.5454545454504</v>
      </c>
      <c r="L71" s="1">
        <v>0</v>
      </c>
      <c r="M71" s="1"/>
      <c r="N71" s="1">
        <v>2749615</v>
      </c>
      <c r="O71" s="1">
        <v>5111568</v>
      </c>
      <c r="P71" s="1">
        <v>4142256.8</v>
      </c>
      <c r="Q71" s="1">
        <v>2867983.8</v>
      </c>
      <c r="R71" s="1">
        <v>3218461.4</v>
      </c>
      <c r="S71" s="1">
        <v>27626247</v>
      </c>
      <c r="T71" s="1">
        <v>46846696.600000001</v>
      </c>
      <c r="U71" s="1">
        <v>19490417.100000001</v>
      </c>
      <c r="V71" s="1">
        <v>26975740</v>
      </c>
      <c r="W71" s="1">
        <v>27755785.199999999</v>
      </c>
    </row>
    <row r="72" spans="1:23" x14ac:dyDescent="0.25">
      <c r="A72" s="1" t="s">
        <v>16</v>
      </c>
      <c r="B72" s="1" t="s">
        <v>1</v>
      </c>
      <c r="C72" s="1">
        <v>0</v>
      </c>
      <c r="D72" s="1">
        <v>0</v>
      </c>
      <c r="E72" s="1">
        <v>0</v>
      </c>
      <c r="F72" s="1">
        <v>0</v>
      </c>
      <c r="G72" s="1">
        <v>0</v>
      </c>
      <c r="H72" s="1">
        <v>0</v>
      </c>
      <c r="I72" s="1">
        <v>0</v>
      </c>
      <c r="J72" s="1">
        <v>0</v>
      </c>
      <c r="K72" s="1">
        <v>0</v>
      </c>
      <c r="L72" s="1">
        <v>0</v>
      </c>
      <c r="M72" s="1"/>
      <c r="N72" s="1">
        <v>0</v>
      </c>
      <c r="O72" s="1">
        <v>0</v>
      </c>
      <c r="P72" s="1">
        <v>0</v>
      </c>
      <c r="Q72" s="1">
        <v>0</v>
      </c>
      <c r="R72" s="1">
        <v>0</v>
      </c>
      <c r="S72" s="1">
        <v>0</v>
      </c>
      <c r="T72" s="1">
        <v>0</v>
      </c>
      <c r="U72" s="1">
        <v>0</v>
      </c>
      <c r="V72" s="1">
        <v>0</v>
      </c>
      <c r="W72" s="1">
        <v>0</v>
      </c>
    </row>
    <row r="73" spans="1:23" x14ac:dyDescent="0.25">
      <c r="A73" s="1" t="s">
        <v>17</v>
      </c>
      <c r="B73" s="1" t="s">
        <v>1</v>
      </c>
      <c r="C73" s="1">
        <v>0</v>
      </c>
      <c r="D73" s="1">
        <v>0</v>
      </c>
      <c r="E73" s="1">
        <v>0</v>
      </c>
      <c r="F73" s="1">
        <v>0</v>
      </c>
      <c r="G73" s="1">
        <v>0</v>
      </c>
      <c r="H73" s="1">
        <v>0</v>
      </c>
      <c r="I73" s="1">
        <v>0</v>
      </c>
      <c r="J73" s="1">
        <v>0</v>
      </c>
      <c r="K73" s="1">
        <v>0</v>
      </c>
      <c r="L73" s="1">
        <v>0</v>
      </c>
      <c r="M73" s="1"/>
      <c r="N73" s="1">
        <v>0</v>
      </c>
      <c r="O73" s="1">
        <v>0</v>
      </c>
      <c r="P73" s="1">
        <v>0</v>
      </c>
      <c r="Q73" s="1">
        <v>0</v>
      </c>
      <c r="R73" s="1">
        <v>0</v>
      </c>
      <c r="S73" s="1">
        <v>0</v>
      </c>
      <c r="T73" s="1">
        <v>0</v>
      </c>
      <c r="U73" s="1">
        <v>0</v>
      </c>
      <c r="V73" s="1">
        <v>0</v>
      </c>
      <c r="W73" s="1">
        <v>0</v>
      </c>
    </row>
    <row r="74" spans="1:23" x14ac:dyDescent="0.25">
      <c r="A74" s="1" t="s">
        <v>18</v>
      </c>
      <c r="B74" s="1" t="s">
        <v>1</v>
      </c>
      <c r="C74" s="1">
        <v>0</v>
      </c>
      <c r="D74" s="1">
        <v>0</v>
      </c>
      <c r="E74" s="1">
        <v>0</v>
      </c>
      <c r="F74" s="1">
        <v>0</v>
      </c>
      <c r="G74" s="1">
        <v>0</v>
      </c>
      <c r="H74" s="1">
        <v>0</v>
      </c>
      <c r="I74" s="1">
        <v>0</v>
      </c>
      <c r="J74" s="1">
        <v>0</v>
      </c>
      <c r="K74" s="1">
        <v>0</v>
      </c>
      <c r="L74" s="1">
        <v>0</v>
      </c>
      <c r="M74" s="1"/>
      <c r="N74" s="1">
        <v>0</v>
      </c>
      <c r="O74" s="1">
        <v>0</v>
      </c>
      <c r="P74" s="1">
        <v>0</v>
      </c>
      <c r="Q74" s="1">
        <v>0</v>
      </c>
      <c r="R74" s="1">
        <v>0</v>
      </c>
      <c r="S74" s="1">
        <v>0</v>
      </c>
      <c r="T74" s="1">
        <v>0</v>
      </c>
      <c r="U74" s="1">
        <v>0</v>
      </c>
      <c r="V74" s="1">
        <v>0</v>
      </c>
      <c r="W74" s="1">
        <v>0</v>
      </c>
    </row>
    <row r="75" spans="1:23" x14ac:dyDescent="0.25">
      <c r="A75" s="1" t="s">
        <v>19</v>
      </c>
      <c r="B75" s="1" t="s">
        <v>1</v>
      </c>
      <c r="C75" s="1">
        <v>504080.67857213801</v>
      </c>
      <c r="D75" s="1">
        <v>580348.322682517</v>
      </c>
      <c r="E75" s="1">
        <v>770353.78318045102</v>
      </c>
      <c r="F75" s="1">
        <v>922259.19193831598</v>
      </c>
      <c r="G75" s="1">
        <v>1087920.5374281199</v>
      </c>
      <c r="H75" s="1">
        <v>1424387.7751440699</v>
      </c>
      <c r="I75" s="1">
        <v>968379.28489713499</v>
      </c>
      <c r="J75" s="1">
        <v>1268576.86321525</v>
      </c>
      <c r="K75" s="1">
        <v>1636464.15354768</v>
      </c>
      <c r="L75" s="1">
        <v>1738843.32285346</v>
      </c>
      <c r="M75" s="1"/>
      <c r="N75" s="1">
        <v>1462623.5270481501</v>
      </c>
      <c r="O75" s="1">
        <v>1683919.1556454501</v>
      </c>
      <c r="P75" s="1">
        <v>2235232.60328461</v>
      </c>
      <c r="Q75" s="1">
        <v>2675996.2234346</v>
      </c>
      <c r="R75" s="1">
        <v>3156673.6065118201</v>
      </c>
      <c r="S75" s="1">
        <v>4132955.616285</v>
      </c>
      <c r="T75" s="1">
        <v>2809816.7325290898</v>
      </c>
      <c r="U75" s="1">
        <v>3680859.9196131099</v>
      </c>
      <c r="V75" s="1">
        <v>4748309.2963009002</v>
      </c>
      <c r="W75" s="1">
        <v>5045369.2473595999</v>
      </c>
    </row>
    <row r="76" spans="1:23" x14ac:dyDescent="0.25">
      <c r="A76" s="1" t="s">
        <v>20</v>
      </c>
      <c r="B76" s="1" t="s">
        <v>1</v>
      </c>
      <c r="C76" s="1">
        <v>0</v>
      </c>
      <c r="D76" s="1">
        <v>0</v>
      </c>
      <c r="E76" s="1">
        <v>0</v>
      </c>
      <c r="F76" s="1">
        <v>0</v>
      </c>
      <c r="G76" s="1">
        <v>0</v>
      </c>
      <c r="H76" s="1">
        <v>0</v>
      </c>
      <c r="I76" s="1">
        <v>0</v>
      </c>
      <c r="J76" s="1">
        <v>0</v>
      </c>
      <c r="K76" s="1">
        <v>0</v>
      </c>
      <c r="L76" s="1">
        <v>0</v>
      </c>
      <c r="M76" s="1"/>
      <c r="N76" s="1">
        <v>0</v>
      </c>
      <c r="O76" s="1">
        <v>0</v>
      </c>
      <c r="P76" s="1">
        <v>0</v>
      </c>
      <c r="Q76" s="1">
        <v>0</v>
      </c>
      <c r="R76" s="1">
        <v>0</v>
      </c>
      <c r="S76" s="1">
        <v>0</v>
      </c>
      <c r="T76" s="1">
        <v>0</v>
      </c>
      <c r="U76" s="1">
        <v>0</v>
      </c>
      <c r="V76" s="1">
        <v>0</v>
      </c>
      <c r="W76" s="1">
        <v>0</v>
      </c>
    </row>
    <row r="77" spans="1:23" x14ac:dyDescent="0.25">
      <c r="A77" s="1" t="s">
        <v>21</v>
      </c>
      <c r="B77" s="1" t="s">
        <v>1</v>
      </c>
      <c r="C77" s="1">
        <v>1995567.9902035301</v>
      </c>
      <c r="D77" s="1">
        <v>2620842.5344308298</v>
      </c>
      <c r="E77" s="1">
        <v>2994522.98634252</v>
      </c>
      <c r="F77" s="1">
        <v>3701007.7267053402</v>
      </c>
      <c r="G77" s="1">
        <v>4592925.4262081599</v>
      </c>
      <c r="H77" s="1">
        <v>5243586.6785644097</v>
      </c>
      <c r="I77" s="1">
        <v>4587437.7770656804</v>
      </c>
      <c r="J77" s="1">
        <v>5826045.9768734099</v>
      </c>
      <c r="K77" s="1">
        <v>6525171.4940982303</v>
      </c>
      <c r="L77" s="1">
        <v>6802893.3083725898</v>
      </c>
      <c r="M77" s="1"/>
      <c r="N77" s="1">
        <v>25371804.8594753</v>
      </c>
      <c r="O77" s="1">
        <v>33321593.489886399</v>
      </c>
      <c r="P77" s="1">
        <v>38072595.486434303</v>
      </c>
      <c r="Q77" s="1">
        <v>47054896.794471599</v>
      </c>
      <c r="R77" s="1">
        <v>58394807.002286397</v>
      </c>
      <c r="S77" s="1">
        <v>66667364.191741399</v>
      </c>
      <c r="T77" s="1">
        <v>58325036.609163404</v>
      </c>
      <c r="U77" s="1">
        <v>74072796.493637502</v>
      </c>
      <c r="V77" s="1">
        <v>82961532.072873905</v>
      </c>
      <c r="W77" s="1">
        <v>86492508.572586998</v>
      </c>
    </row>
    <row r="78" spans="1:23" x14ac:dyDescent="0.25">
      <c r="A78" s="1" t="s">
        <v>22</v>
      </c>
      <c r="B78" s="1" t="s">
        <v>1</v>
      </c>
      <c r="C78" s="1">
        <v>686.99425415180701</v>
      </c>
      <c r="D78" s="1">
        <v>0</v>
      </c>
      <c r="E78" s="1">
        <v>0</v>
      </c>
      <c r="F78" s="1">
        <v>0</v>
      </c>
      <c r="G78" s="1">
        <v>0</v>
      </c>
      <c r="H78" s="1">
        <v>0</v>
      </c>
      <c r="I78" s="1">
        <v>0</v>
      </c>
      <c r="J78" s="1">
        <v>0</v>
      </c>
      <c r="K78" s="1">
        <v>0</v>
      </c>
      <c r="L78" s="1">
        <v>0</v>
      </c>
      <c r="M78" s="1"/>
      <c r="N78" s="1">
        <v>9456.9543907377101</v>
      </c>
      <c r="O78" s="1">
        <v>0</v>
      </c>
      <c r="P78" s="1">
        <v>0</v>
      </c>
      <c r="Q78" s="1">
        <v>0</v>
      </c>
      <c r="R78" s="1">
        <v>0</v>
      </c>
      <c r="S78" s="1">
        <v>0</v>
      </c>
      <c r="T78" s="1">
        <v>0</v>
      </c>
      <c r="U78" s="1">
        <v>0</v>
      </c>
      <c r="V78" s="1">
        <v>0</v>
      </c>
      <c r="W78" s="1">
        <v>0</v>
      </c>
    </row>
    <row r="79" spans="1:23" x14ac:dyDescent="0.25">
      <c r="A79" s="1" t="s">
        <v>23</v>
      </c>
      <c r="B79" s="1" t="s">
        <v>1</v>
      </c>
      <c r="C79" s="1">
        <v>0</v>
      </c>
      <c r="D79" s="1">
        <v>0</v>
      </c>
      <c r="E79" s="1">
        <v>0</v>
      </c>
      <c r="F79" s="1">
        <v>0</v>
      </c>
      <c r="G79" s="1">
        <v>0</v>
      </c>
      <c r="H79" s="1">
        <v>0</v>
      </c>
      <c r="I79" s="1">
        <v>0</v>
      </c>
      <c r="J79" s="1">
        <v>0</v>
      </c>
      <c r="K79" s="1">
        <v>0</v>
      </c>
      <c r="L79" s="1">
        <v>0</v>
      </c>
      <c r="M79" s="1"/>
      <c r="N79" s="1">
        <v>7219.9602936083802</v>
      </c>
      <c r="O79" s="1">
        <v>9482.2021235471093</v>
      </c>
      <c r="P79" s="1">
        <v>10834.1771194102</v>
      </c>
      <c r="Q79" s="1">
        <v>13390.237247905099</v>
      </c>
      <c r="R79" s="1">
        <v>16617.193386302599</v>
      </c>
      <c r="S79" s="1">
        <v>18971.284266524799</v>
      </c>
      <c r="T79" s="1">
        <v>16597.3390846158</v>
      </c>
      <c r="U79" s="1">
        <v>21078.6206374621</v>
      </c>
      <c r="V79" s="1">
        <v>23608.055113957598</v>
      </c>
      <c r="W79" s="1">
        <v>24612.851984609599</v>
      </c>
    </row>
    <row r="80" spans="1:23" x14ac:dyDescent="0.25">
      <c r="A80" s="1" t="s">
        <v>24</v>
      </c>
      <c r="B80" s="1" t="s">
        <v>1</v>
      </c>
      <c r="C80" s="1">
        <v>10466.169560182199</v>
      </c>
      <c r="D80" s="1">
        <v>324.05087273427398</v>
      </c>
      <c r="E80" s="1">
        <v>370.25413560676702</v>
      </c>
      <c r="F80" s="1">
        <v>1145725.4545454599</v>
      </c>
      <c r="G80" s="1">
        <v>11794.5454545455</v>
      </c>
      <c r="H80" s="1">
        <v>3350.9090909090901</v>
      </c>
      <c r="I80" s="1">
        <v>78239.090909090897</v>
      </c>
      <c r="J80" s="1">
        <v>14015.4545454545</v>
      </c>
      <c r="K80" s="1">
        <v>39591.818181818198</v>
      </c>
      <c r="L80" s="1">
        <v>3012883.63636364</v>
      </c>
      <c r="M80" s="1"/>
      <c r="N80" s="1">
        <v>3764533.0520519898</v>
      </c>
      <c r="O80" s="1">
        <v>1666016.04540643</v>
      </c>
      <c r="P80" s="1">
        <v>1903557.0729809101</v>
      </c>
      <c r="Q80" s="1">
        <v>4736022.5</v>
      </c>
      <c r="R80" s="1">
        <v>4667516.7</v>
      </c>
      <c r="S80" s="1">
        <v>2384109.2000000002</v>
      </c>
      <c r="T80" s="1">
        <v>1691118</v>
      </c>
      <c r="U80" s="1">
        <v>3364383</v>
      </c>
      <c r="V80" s="1">
        <v>4992135.5</v>
      </c>
      <c r="W80" s="1">
        <v>5122114.8</v>
      </c>
    </row>
    <row r="81" spans="1:23" x14ac:dyDescent="0.25">
      <c r="A81" s="1" t="s">
        <v>25</v>
      </c>
      <c r="B81" s="1" t="s">
        <v>1</v>
      </c>
      <c r="C81" s="1">
        <v>0</v>
      </c>
      <c r="D81" s="1">
        <v>0</v>
      </c>
      <c r="E81" s="1">
        <v>0</v>
      </c>
      <c r="F81" s="1">
        <v>0</v>
      </c>
      <c r="G81" s="1">
        <v>0</v>
      </c>
      <c r="H81" s="1">
        <v>0</v>
      </c>
      <c r="I81" s="1">
        <v>0</v>
      </c>
      <c r="J81" s="1">
        <v>0</v>
      </c>
      <c r="K81" s="1">
        <v>0</v>
      </c>
      <c r="L81" s="1">
        <v>0</v>
      </c>
      <c r="M81" s="1"/>
      <c r="N81" s="1">
        <v>0</v>
      </c>
      <c r="O81" s="1">
        <v>0</v>
      </c>
      <c r="P81" s="1">
        <v>0</v>
      </c>
      <c r="Q81" s="1">
        <v>0</v>
      </c>
      <c r="R81" s="1">
        <v>0</v>
      </c>
      <c r="S81" s="1">
        <v>0</v>
      </c>
      <c r="T81" s="1">
        <v>0</v>
      </c>
      <c r="U81" s="1">
        <v>0</v>
      </c>
      <c r="V81" s="1">
        <v>0</v>
      </c>
      <c r="W81" s="1">
        <v>0</v>
      </c>
    </row>
    <row r="82" spans="1:23" x14ac:dyDescent="0.25">
      <c r="A82" s="1" t="s">
        <v>26</v>
      </c>
      <c r="B82" s="1" t="s">
        <v>1</v>
      </c>
      <c r="C82" s="1">
        <v>0</v>
      </c>
      <c r="D82" s="1">
        <v>0</v>
      </c>
      <c r="E82" s="1">
        <v>0</v>
      </c>
      <c r="F82" s="1">
        <v>0</v>
      </c>
      <c r="G82" s="1">
        <v>0</v>
      </c>
      <c r="H82" s="1">
        <v>0</v>
      </c>
      <c r="I82" s="1">
        <v>0</v>
      </c>
      <c r="J82" s="1">
        <v>0</v>
      </c>
      <c r="K82" s="1">
        <v>0</v>
      </c>
      <c r="L82" s="1">
        <v>0</v>
      </c>
      <c r="M82" s="1"/>
      <c r="N82" s="1">
        <v>0</v>
      </c>
      <c r="O82" s="1">
        <v>0</v>
      </c>
      <c r="P82" s="1">
        <v>0</v>
      </c>
      <c r="Q82" s="1">
        <v>0</v>
      </c>
      <c r="R82" s="1">
        <v>0</v>
      </c>
      <c r="S82" s="1">
        <v>0</v>
      </c>
      <c r="T82" s="1">
        <v>0</v>
      </c>
      <c r="U82" s="1">
        <v>0</v>
      </c>
      <c r="V82" s="1">
        <v>0</v>
      </c>
      <c r="W82" s="1">
        <v>0</v>
      </c>
    </row>
    <row r="83" spans="1:23" x14ac:dyDescent="0.25">
      <c r="A83" s="1" t="s">
        <v>27</v>
      </c>
      <c r="B83" s="1" t="s">
        <v>1</v>
      </c>
      <c r="C83" s="1">
        <v>0</v>
      </c>
      <c r="D83" s="1">
        <v>0</v>
      </c>
      <c r="E83" s="1">
        <v>0</v>
      </c>
      <c r="F83" s="1">
        <v>0</v>
      </c>
      <c r="G83" s="1">
        <v>0</v>
      </c>
      <c r="H83" s="1">
        <v>0</v>
      </c>
      <c r="I83" s="1">
        <v>0</v>
      </c>
      <c r="J83" s="1">
        <v>0</v>
      </c>
      <c r="K83" s="1">
        <v>0</v>
      </c>
      <c r="L83" s="1">
        <v>0</v>
      </c>
      <c r="M83" s="1"/>
      <c r="N83" s="1">
        <v>0</v>
      </c>
      <c r="O83" s="1">
        <v>0</v>
      </c>
      <c r="P83" s="1">
        <v>0</v>
      </c>
      <c r="Q83" s="1">
        <v>0</v>
      </c>
      <c r="R83" s="1">
        <v>0</v>
      </c>
      <c r="S83" s="1">
        <v>0</v>
      </c>
      <c r="T83" s="1">
        <v>0</v>
      </c>
      <c r="U83" s="1">
        <v>0</v>
      </c>
      <c r="V83" s="1">
        <v>0</v>
      </c>
      <c r="W83" s="1">
        <v>0</v>
      </c>
    </row>
    <row r="84" spans="1:23" x14ac:dyDescent="0.25">
      <c r="A84" s="1" t="s">
        <v>28</v>
      </c>
      <c r="B84" s="1" t="s">
        <v>1</v>
      </c>
      <c r="C84" s="1">
        <v>0</v>
      </c>
      <c r="D84" s="1">
        <v>23969.3800338283</v>
      </c>
      <c r="E84" s="1">
        <v>5339.4218996176996</v>
      </c>
      <c r="F84" s="1">
        <v>217.607923961137</v>
      </c>
      <c r="G84" s="1">
        <v>482.37384401450697</v>
      </c>
      <c r="H84" s="1">
        <v>0</v>
      </c>
      <c r="I84" s="1">
        <v>139.41644998704001</v>
      </c>
      <c r="J84" s="1">
        <v>177.058891483541</v>
      </c>
      <c r="K84" s="1">
        <v>198.30595846156601</v>
      </c>
      <c r="L84" s="1">
        <v>206.746179628959</v>
      </c>
      <c r="M84" s="1"/>
      <c r="N84" s="1">
        <v>0</v>
      </c>
      <c r="O84" s="1">
        <v>0</v>
      </c>
      <c r="P84" s="1">
        <v>0</v>
      </c>
      <c r="Q84" s="1">
        <v>115563.990754492</v>
      </c>
      <c r="R84" s="1">
        <v>14891.8925649677</v>
      </c>
      <c r="S84" s="1">
        <v>15290.930686887399</v>
      </c>
      <c r="T84" s="1">
        <v>0</v>
      </c>
      <c r="U84" s="1">
        <v>0</v>
      </c>
      <c r="V84" s="1">
        <v>0</v>
      </c>
      <c r="W84" s="1">
        <v>0</v>
      </c>
    </row>
    <row r="85" spans="1:23" x14ac:dyDescent="0.25">
      <c r="A85" s="1" t="s">
        <v>29</v>
      </c>
      <c r="B85" s="1" t="s">
        <v>1</v>
      </c>
      <c r="C85" s="1">
        <v>0</v>
      </c>
      <c r="D85" s="1">
        <v>0</v>
      </c>
      <c r="E85" s="1">
        <v>0</v>
      </c>
      <c r="F85" s="1">
        <v>0</v>
      </c>
      <c r="G85" s="1">
        <v>0</v>
      </c>
      <c r="H85" s="1">
        <v>0</v>
      </c>
      <c r="I85" s="1">
        <v>0</v>
      </c>
      <c r="J85" s="1">
        <v>0</v>
      </c>
      <c r="K85" s="1">
        <v>0</v>
      </c>
      <c r="L85" s="1">
        <v>0</v>
      </c>
      <c r="M85" s="1"/>
      <c r="N85" s="1">
        <v>0</v>
      </c>
      <c r="O85" s="1">
        <v>0</v>
      </c>
      <c r="P85" s="1">
        <v>0</v>
      </c>
      <c r="Q85" s="1">
        <v>0</v>
      </c>
      <c r="R85" s="1">
        <v>0</v>
      </c>
      <c r="S85" s="1">
        <v>0</v>
      </c>
      <c r="T85" s="1">
        <v>0</v>
      </c>
      <c r="U85" s="1">
        <v>0</v>
      </c>
      <c r="V85" s="1">
        <v>0</v>
      </c>
      <c r="W85" s="1">
        <v>0</v>
      </c>
    </row>
    <row r="86" spans="1:23" x14ac:dyDescent="0.25">
      <c r="A86" s="1" t="s">
        <v>30</v>
      </c>
      <c r="B86" s="1" t="s">
        <v>1</v>
      </c>
      <c r="C86" s="1">
        <v>0</v>
      </c>
      <c r="D86" s="1">
        <v>0</v>
      </c>
      <c r="E86" s="1">
        <v>0</v>
      </c>
      <c r="F86" s="1">
        <v>0</v>
      </c>
      <c r="G86" s="1">
        <v>0</v>
      </c>
      <c r="H86" s="1">
        <v>0</v>
      </c>
      <c r="I86" s="1">
        <v>0</v>
      </c>
      <c r="J86" s="1">
        <v>0</v>
      </c>
      <c r="K86" s="1">
        <v>0</v>
      </c>
      <c r="L86" s="1">
        <v>0</v>
      </c>
      <c r="M86" s="1"/>
      <c r="N86" s="1">
        <v>0</v>
      </c>
      <c r="O86" s="1">
        <v>0</v>
      </c>
      <c r="P86" s="1">
        <v>0</v>
      </c>
      <c r="Q86" s="1">
        <v>0</v>
      </c>
      <c r="R86" s="1">
        <v>0</v>
      </c>
      <c r="S86" s="1">
        <v>0</v>
      </c>
      <c r="T86" s="1">
        <v>0</v>
      </c>
      <c r="U86" s="1">
        <v>0</v>
      </c>
      <c r="V86" s="1">
        <v>0</v>
      </c>
      <c r="W86" s="1">
        <v>0</v>
      </c>
    </row>
    <row r="87" spans="1:23" x14ac:dyDescent="0.25">
      <c r="A87" s="1" t="s">
        <v>31</v>
      </c>
      <c r="B87" s="1" t="s">
        <v>1</v>
      </c>
      <c r="C87" s="1">
        <v>0</v>
      </c>
      <c r="D87" s="1">
        <v>0</v>
      </c>
      <c r="E87" s="1">
        <v>0</v>
      </c>
      <c r="F87" s="1">
        <v>0</v>
      </c>
      <c r="G87" s="1">
        <v>0</v>
      </c>
      <c r="H87" s="1">
        <v>0</v>
      </c>
      <c r="I87" s="1">
        <v>0</v>
      </c>
      <c r="J87" s="1">
        <v>0</v>
      </c>
      <c r="K87" s="1">
        <v>0</v>
      </c>
      <c r="L87" s="1">
        <v>0</v>
      </c>
      <c r="M87" s="1"/>
      <c r="N87" s="1">
        <v>0</v>
      </c>
      <c r="O87" s="1">
        <v>0</v>
      </c>
      <c r="P87" s="1">
        <v>0</v>
      </c>
      <c r="Q87" s="1">
        <v>0</v>
      </c>
      <c r="R87" s="1">
        <v>0</v>
      </c>
      <c r="S87" s="1">
        <v>0</v>
      </c>
      <c r="T87" s="1">
        <v>0</v>
      </c>
      <c r="U87" s="1">
        <v>0</v>
      </c>
      <c r="V87" s="1">
        <v>0</v>
      </c>
      <c r="W87" s="1">
        <v>0</v>
      </c>
    </row>
    <row r="88" spans="1:23" x14ac:dyDescent="0.25">
      <c r="A88" s="1" t="s">
        <v>32</v>
      </c>
      <c r="B88" s="1" t="s">
        <v>1</v>
      </c>
      <c r="C88" s="1">
        <v>0</v>
      </c>
      <c r="D88" s="1">
        <v>0</v>
      </c>
      <c r="E88" s="1">
        <v>0</v>
      </c>
      <c r="F88" s="1">
        <v>302.47536665461899</v>
      </c>
      <c r="G88" s="1">
        <v>0</v>
      </c>
      <c r="H88" s="1">
        <v>11570.909090909099</v>
      </c>
      <c r="I88" s="1">
        <v>17203.6363636364</v>
      </c>
      <c r="J88" s="1">
        <v>0</v>
      </c>
      <c r="K88" s="1">
        <v>4150.9090909090901</v>
      </c>
      <c r="L88" s="1">
        <v>64384.256396408498</v>
      </c>
      <c r="M88" s="1"/>
      <c r="N88" s="1">
        <v>3606.7053802711198</v>
      </c>
      <c r="O88" s="1">
        <v>1104415.9715281599</v>
      </c>
      <c r="P88" s="1">
        <v>55573.278848033697</v>
      </c>
      <c r="Q88" s="1">
        <v>3148776.6835358501</v>
      </c>
      <c r="R88" s="1">
        <v>2430444.5</v>
      </c>
      <c r="S88" s="1">
        <v>653990.69999999995</v>
      </c>
      <c r="T88" s="1">
        <v>2506545.7999999998</v>
      </c>
      <c r="U88" s="1">
        <v>2207433.7999999998</v>
      </c>
      <c r="V88" s="1">
        <v>956327.9</v>
      </c>
      <c r="W88" s="1">
        <v>262989.85411937599</v>
      </c>
    </row>
    <row r="89" spans="1:23" x14ac:dyDescent="0.25">
      <c r="A89" s="1" t="s">
        <v>33</v>
      </c>
      <c r="B89" s="1" t="s">
        <v>1</v>
      </c>
      <c r="C89" s="1">
        <v>20414.322118696498</v>
      </c>
      <c r="D89" s="1">
        <v>94517.393199360798</v>
      </c>
      <c r="E89" s="1">
        <v>287402.727272727</v>
      </c>
      <c r="F89" s="1">
        <v>188665.45454545401</v>
      </c>
      <c r="G89" s="1">
        <v>13987221.8181818</v>
      </c>
      <c r="H89" s="1">
        <v>148079.090909091</v>
      </c>
      <c r="I89" s="1">
        <v>0</v>
      </c>
      <c r="J89" s="1">
        <v>0</v>
      </c>
      <c r="K89" s="1">
        <v>0</v>
      </c>
      <c r="L89" s="1">
        <v>7752140</v>
      </c>
      <c r="M89" s="1"/>
      <c r="N89" s="1">
        <v>7976001.9357208395</v>
      </c>
      <c r="O89" s="1">
        <v>16287858.4275702</v>
      </c>
      <c r="P89" s="1">
        <v>14975392.300000001</v>
      </c>
      <c r="Q89" s="1">
        <v>22275590.699999999</v>
      </c>
      <c r="R89" s="1">
        <v>23361625.100000001</v>
      </c>
      <c r="S89" s="1">
        <v>35898156.799999997</v>
      </c>
      <c r="T89" s="1">
        <v>29854179.300000001</v>
      </c>
      <c r="U89" s="1">
        <v>38601770.899999999</v>
      </c>
      <c r="V89" s="1">
        <v>37154746.200000003</v>
      </c>
      <c r="W89" s="1">
        <v>49070825.100000001</v>
      </c>
    </row>
    <row r="90" spans="1:23" x14ac:dyDescent="0.25">
      <c r="A90" s="1" t="s">
        <v>34</v>
      </c>
      <c r="B90" s="1" t="s">
        <v>1</v>
      </c>
      <c r="C90" s="1">
        <v>107272.727272727</v>
      </c>
      <c r="D90" s="1">
        <v>86363.636363636397</v>
      </c>
      <c r="E90" s="1">
        <v>0</v>
      </c>
      <c r="F90" s="1">
        <v>0</v>
      </c>
      <c r="G90" s="1">
        <v>140000</v>
      </c>
      <c r="H90" s="1">
        <v>2716343.70338294</v>
      </c>
      <c r="I90" s="1">
        <v>83815.412313302397</v>
      </c>
      <c r="J90" s="1">
        <v>210073.10980357701</v>
      </c>
      <c r="K90" s="1">
        <v>235281.88298000701</v>
      </c>
      <c r="L90" s="1">
        <v>245295.85908258101</v>
      </c>
      <c r="M90" s="1"/>
      <c r="N90" s="1">
        <v>944780.1</v>
      </c>
      <c r="O90" s="1">
        <v>706530</v>
      </c>
      <c r="P90" s="1">
        <v>903320</v>
      </c>
      <c r="Q90" s="1">
        <v>1694471.9</v>
      </c>
      <c r="R90" s="1">
        <v>4218940</v>
      </c>
      <c r="S90" s="1">
        <v>8729160</v>
      </c>
      <c r="T90" s="1">
        <v>9856964.6999999993</v>
      </c>
      <c r="U90" s="1">
        <v>2773739.1</v>
      </c>
      <c r="V90" s="1">
        <v>3106587.7919999999</v>
      </c>
      <c r="W90" s="1">
        <v>3238809.1747754798</v>
      </c>
    </row>
    <row r="91" spans="1:23" x14ac:dyDescent="0.25">
      <c r="A91" s="1" t="s">
        <v>35</v>
      </c>
      <c r="B91" s="1" t="s">
        <v>1</v>
      </c>
      <c r="C91" s="1">
        <v>0</v>
      </c>
      <c r="D91" s="1">
        <v>0</v>
      </c>
      <c r="E91" s="1">
        <v>0</v>
      </c>
      <c r="F91" s="1">
        <v>0</v>
      </c>
      <c r="G91" s="1">
        <v>0</v>
      </c>
      <c r="H91" s="1">
        <v>0</v>
      </c>
      <c r="I91" s="1">
        <v>0</v>
      </c>
      <c r="J91" s="1">
        <v>0</v>
      </c>
      <c r="K91" s="1">
        <v>0</v>
      </c>
      <c r="L91" s="1">
        <v>0</v>
      </c>
      <c r="M91" s="1"/>
      <c r="N91" s="1">
        <v>0</v>
      </c>
      <c r="O91" s="1">
        <v>0</v>
      </c>
      <c r="P91" s="1">
        <v>0</v>
      </c>
      <c r="Q91" s="1">
        <v>0</v>
      </c>
      <c r="R91" s="1">
        <v>0</v>
      </c>
      <c r="S91" s="1">
        <v>0</v>
      </c>
      <c r="T91" s="1">
        <v>0</v>
      </c>
      <c r="U91" s="1">
        <v>0</v>
      </c>
      <c r="V91" s="1">
        <v>0</v>
      </c>
      <c r="W91" s="1">
        <v>0</v>
      </c>
    </row>
    <row r="92" spans="1:23" x14ac:dyDescent="0.25">
      <c r="A92" s="1" t="s">
        <v>36</v>
      </c>
      <c r="B92" s="1" t="s">
        <v>1</v>
      </c>
      <c r="C92" s="1">
        <v>0</v>
      </c>
      <c r="D92" s="1">
        <v>0</v>
      </c>
      <c r="E92" s="1">
        <v>0</v>
      </c>
      <c r="F92" s="1">
        <v>0</v>
      </c>
      <c r="G92" s="1">
        <v>0</v>
      </c>
      <c r="H92" s="1">
        <v>0</v>
      </c>
      <c r="I92" s="1">
        <v>0</v>
      </c>
      <c r="J92" s="1">
        <v>0</v>
      </c>
      <c r="K92" s="1">
        <v>0</v>
      </c>
      <c r="L92" s="1">
        <v>0</v>
      </c>
      <c r="M92" s="1"/>
      <c r="N92" s="1">
        <v>0</v>
      </c>
      <c r="O92" s="1">
        <v>0</v>
      </c>
      <c r="P92" s="1">
        <v>0</v>
      </c>
      <c r="Q92" s="1">
        <v>0</v>
      </c>
      <c r="R92" s="1">
        <v>0</v>
      </c>
      <c r="S92" s="1">
        <v>0</v>
      </c>
      <c r="T92" s="1">
        <v>0</v>
      </c>
      <c r="U92" s="1">
        <v>0</v>
      </c>
      <c r="V92" s="1">
        <v>0</v>
      </c>
      <c r="W92" s="1">
        <v>0</v>
      </c>
    </row>
    <row r="93" spans="1:23" x14ac:dyDescent="0.25">
      <c r="A93" s="1" t="s">
        <v>37</v>
      </c>
      <c r="B93" s="1" t="s">
        <v>1</v>
      </c>
      <c r="C93" s="1">
        <v>2206091.9098676899</v>
      </c>
      <c r="D93" s="1">
        <v>2539874.6549893101</v>
      </c>
      <c r="E93" s="1">
        <v>3371427.0771581498</v>
      </c>
      <c r="F93" s="1">
        <v>4036235.9213993601</v>
      </c>
      <c r="G93" s="1">
        <v>4761247.1539228503</v>
      </c>
      <c r="H93" s="1">
        <v>6233784.5524266902</v>
      </c>
      <c r="I93" s="1">
        <v>4238078.9363845997</v>
      </c>
      <c r="J93" s="1">
        <v>5551883.4066638304</v>
      </c>
      <c r="K93" s="1">
        <v>7161929.5945963496</v>
      </c>
      <c r="L93" s="1">
        <v>7609988.5398116698</v>
      </c>
      <c r="M93" s="1"/>
      <c r="N93" s="1">
        <v>465982.29872773599</v>
      </c>
      <c r="O93" s="1">
        <v>536485.64002177701</v>
      </c>
      <c r="P93" s="1">
        <v>712130.50207926601</v>
      </c>
      <c r="Q93" s="1">
        <v>852554.91144697496</v>
      </c>
      <c r="R93" s="1">
        <v>1005695.58488111</v>
      </c>
      <c r="S93" s="1">
        <v>1316732.6540295701</v>
      </c>
      <c r="T93" s="1">
        <v>895189.25124227302</v>
      </c>
      <c r="U93" s="1">
        <v>1172697.91912738</v>
      </c>
      <c r="V93" s="1">
        <v>1512780.3156743201</v>
      </c>
      <c r="W93" s="1">
        <v>1607421.6750497201</v>
      </c>
    </row>
    <row r="94" spans="1:23" x14ac:dyDescent="0.25">
      <c r="A94" s="1" t="s">
        <v>38</v>
      </c>
      <c r="B94" s="1" t="s">
        <v>1</v>
      </c>
      <c r="C94" s="1">
        <v>0</v>
      </c>
      <c r="D94" s="1">
        <v>0</v>
      </c>
      <c r="E94" s="1">
        <v>0</v>
      </c>
      <c r="F94" s="1">
        <v>0</v>
      </c>
      <c r="G94" s="1">
        <v>0</v>
      </c>
      <c r="H94" s="1">
        <v>0</v>
      </c>
      <c r="I94" s="1">
        <v>0</v>
      </c>
      <c r="J94" s="1">
        <v>0</v>
      </c>
      <c r="K94" s="1">
        <v>0</v>
      </c>
      <c r="L94" s="1">
        <v>0</v>
      </c>
      <c r="M94" s="1"/>
      <c r="N94" s="1">
        <v>0</v>
      </c>
      <c r="O94" s="1">
        <v>0</v>
      </c>
      <c r="P94" s="1">
        <v>0</v>
      </c>
      <c r="Q94" s="1">
        <v>0</v>
      </c>
      <c r="R94" s="1">
        <v>0</v>
      </c>
      <c r="S94" s="1">
        <v>0</v>
      </c>
      <c r="T94" s="1">
        <v>0</v>
      </c>
      <c r="U94" s="1">
        <v>0</v>
      </c>
      <c r="V94" s="1">
        <v>0</v>
      </c>
      <c r="W94" s="1">
        <v>0</v>
      </c>
    </row>
    <row r="95" spans="1:23" x14ac:dyDescent="0.25">
      <c r="A95" s="1" t="s">
        <v>39</v>
      </c>
      <c r="B95" s="1" t="s">
        <v>1</v>
      </c>
      <c r="C95" s="1">
        <v>0</v>
      </c>
      <c r="D95" s="1">
        <v>0</v>
      </c>
      <c r="E95" s="1">
        <v>0</v>
      </c>
      <c r="F95" s="1">
        <v>0</v>
      </c>
      <c r="G95" s="1">
        <v>0</v>
      </c>
      <c r="H95" s="1">
        <v>0</v>
      </c>
      <c r="I95" s="1">
        <v>0</v>
      </c>
      <c r="J95" s="1">
        <v>0</v>
      </c>
      <c r="K95" s="1">
        <v>0</v>
      </c>
      <c r="L95" s="1">
        <v>0</v>
      </c>
      <c r="M95" s="1"/>
      <c r="N95" s="1">
        <v>1317093.04785219</v>
      </c>
      <c r="O95" s="1">
        <v>2512472.2101060799</v>
      </c>
      <c r="P95" s="1">
        <v>1676108.88657626</v>
      </c>
      <c r="Q95" s="1">
        <v>2670765.59592871</v>
      </c>
      <c r="R95" s="1">
        <v>4493104</v>
      </c>
      <c r="S95" s="1">
        <v>6552582.2999999998</v>
      </c>
      <c r="T95" s="1">
        <v>3008306.4</v>
      </c>
      <c r="U95" s="1">
        <v>8900155</v>
      </c>
      <c r="V95" s="1">
        <v>3502072.2</v>
      </c>
      <c r="W95" s="1">
        <v>17587740.5</v>
      </c>
    </row>
    <row r="96" spans="1:23" x14ac:dyDescent="0.25">
      <c r="A96" s="1" t="s">
        <v>40</v>
      </c>
      <c r="B96" s="1" t="s">
        <v>1</v>
      </c>
      <c r="C96" s="1">
        <v>32467.726319368201</v>
      </c>
      <c r="D96" s="1">
        <v>15834.673125907901</v>
      </c>
      <c r="E96" s="1">
        <v>463.957360448516</v>
      </c>
      <c r="F96" s="1">
        <v>0</v>
      </c>
      <c r="G96" s="1">
        <v>0</v>
      </c>
      <c r="H96" s="1">
        <v>12789.090909090901</v>
      </c>
      <c r="I96" s="1">
        <v>0</v>
      </c>
      <c r="J96" s="1">
        <v>8615.4545454545405</v>
      </c>
      <c r="K96" s="1">
        <v>73788.181818181794</v>
      </c>
      <c r="L96" s="1">
        <v>4806.3636363636397</v>
      </c>
      <c r="M96" s="1"/>
      <c r="N96" s="1">
        <v>0</v>
      </c>
      <c r="O96" s="1">
        <v>0</v>
      </c>
      <c r="P96" s="1">
        <v>0</v>
      </c>
      <c r="Q96" s="1">
        <v>0</v>
      </c>
      <c r="R96" s="1">
        <v>0</v>
      </c>
      <c r="S96" s="1">
        <v>0</v>
      </c>
      <c r="T96" s="1">
        <v>0</v>
      </c>
      <c r="U96" s="1">
        <v>0</v>
      </c>
      <c r="V96" s="1">
        <v>0</v>
      </c>
      <c r="W96" s="1">
        <v>0</v>
      </c>
    </row>
    <row r="97" spans="1:23" x14ac:dyDescent="0.25">
      <c r="A97" s="1" t="s">
        <v>41</v>
      </c>
      <c r="B97" s="1" t="s">
        <v>1</v>
      </c>
      <c r="C97" s="1">
        <v>0</v>
      </c>
      <c r="D97" s="1">
        <v>0</v>
      </c>
      <c r="E97" s="1">
        <v>0</v>
      </c>
      <c r="F97" s="1">
        <v>0</v>
      </c>
      <c r="G97" s="1">
        <v>0</v>
      </c>
      <c r="H97" s="1">
        <v>0</v>
      </c>
      <c r="I97" s="1">
        <v>0</v>
      </c>
      <c r="J97" s="1">
        <v>0</v>
      </c>
      <c r="K97" s="1">
        <v>0</v>
      </c>
      <c r="L97" s="1">
        <v>0</v>
      </c>
      <c r="M97" s="1"/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</row>
    <row r="98" spans="1:23" x14ac:dyDescent="0.25">
      <c r="A98" s="1" t="s">
        <v>42</v>
      </c>
      <c r="B98" s="1" t="s">
        <v>1</v>
      </c>
      <c r="C98" s="1">
        <v>0</v>
      </c>
      <c r="D98" s="1">
        <v>0</v>
      </c>
      <c r="E98" s="1">
        <v>0</v>
      </c>
      <c r="F98" s="1">
        <v>0</v>
      </c>
      <c r="G98" s="1">
        <v>0</v>
      </c>
      <c r="H98" s="1">
        <v>0</v>
      </c>
      <c r="I98" s="1">
        <v>0</v>
      </c>
      <c r="J98" s="1">
        <v>0</v>
      </c>
      <c r="K98" s="1">
        <v>0</v>
      </c>
      <c r="L98" s="1">
        <v>0</v>
      </c>
      <c r="M98" s="1"/>
      <c r="N98" s="1">
        <v>0</v>
      </c>
      <c r="O98" s="1">
        <v>0</v>
      </c>
      <c r="P98" s="1">
        <v>0</v>
      </c>
      <c r="Q98" s="1">
        <v>0</v>
      </c>
      <c r="R98" s="1">
        <v>0</v>
      </c>
      <c r="S98" s="1">
        <v>0</v>
      </c>
      <c r="T98" s="1">
        <v>0</v>
      </c>
      <c r="U98" s="1">
        <v>0</v>
      </c>
      <c r="V98" s="1">
        <v>0</v>
      </c>
      <c r="W98" s="1">
        <v>0</v>
      </c>
    </row>
    <row r="99" spans="1:23" x14ac:dyDescent="0.25">
      <c r="A99" s="1" t="s">
        <v>43</v>
      </c>
      <c r="B99" s="1" t="s">
        <v>1</v>
      </c>
      <c r="C99" s="1">
        <v>0</v>
      </c>
      <c r="D99" s="1">
        <v>0</v>
      </c>
      <c r="E99" s="1">
        <v>0</v>
      </c>
      <c r="F99" s="1">
        <v>0</v>
      </c>
      <c r="G99" s="1">
        <v>0</v>
      </c>
      <c r="H99" s="1">
        <v>0</v>
      </c>
      <c r="I99" s="1">
        <v>0</v>
      </c>
      <c r="J99" s="1">
        <v>0</v>
      </c>
      <c r="K99" s="1">
        <v>0</v>
      </c>
      <c r="L99" s="1">
        <v>0</v>
      </c>
      <c r="M99" s="1"/>
      <c r="N99" s="1">
        <v>0</v>
      </c>
      <c r="O99" s="1">
        <v>0</v>
      </c>
      <c r="P99" s="1">
        <v>0</v>
      </c>
      <c r="Q99" s="1">
        <v>0</v>
      </c>
      <c r="R99" s="1">
        <v>0</v>
      </c>
      <c r="S99" s="1">
        <v>0</v>
      </c>
      <c r="T99" s="1">
        <v>0</v>
      </c>
      <c r="U99" s="1">
        <v>0</v>
      </c>
      <c r="V99" s="1">
        <v>0</v>
      </c>
      <c r="W99" s="1">
        <v>0</v>
      </c>
    </row>
    <row r="100" spans="1:23" x14ac:dyDescent="0.25">
      <c r="A100" s="1" t="s">
        <v>44</v>
      </c>
      <c r="B100" s="1" t="s">
        <v>1</v>
      </c>
      <c r="C100" s="1">
        <v>2044219.13526765</v>
      </c>
      <c r="D100" s="1">
        <v>260671966.97056401</v>
      </c>
      <c r="E100" s="1">
        <v>296296706.08938801</v>
      </c>
      <c r="F100" s="1">
        <v>366175222.26964802</v>
      </c>
      <c r="G100" s="1">
        <v>1659808408.2218299</v>
      </c>
      <c r="H100" s="1">
        <v>2809491524.5885301</v>
      </c>
      <c r="I100" s="1">
        <v>1404101240.7603199</v>
      </c>
      <c r="J100" s="1">
        <v>1783208575.76561</v>
      </c>
      <c r="K100" s="1">
        <v>1585737534.33535</v>
      </c>
      <c r="L100" s="1">
        <v>2770843973.6560102</v>
      </c>
      <c r="M100" s="1"/>
      <c r="N100" s="1">
        <v>488973555.67308402</v>
      </c>
      <c r="O100" s="1">
        <v>524908850.98632801</v>
      </c>
      <c r="P100" s="1">
        <v>599847454.49661505</v>
      </c>
      <c r="Q100" s="1">
        <v>746909872.21752095</v>
      </c>
      <c r="R100" s="1">
        <v>850005892.44406104</v>
      </c>
      <c r="S100" s="1">
        <v>984044687.46398795</v>
      </c>
      <c r="T100" s="1">
        <v>740135428.21689498</v>
      </c>
      <c r="U100" s="1">
        <v>939971993.83545697</v>
      </c>
      <c r="V100" s="1">
        <v>987362968.93444097</v>
      </c>
      <c r="W100" s="1">
        <v>1505156249.4252</v>
      </c>
    </row>
    <row r="101" spans="1:23" x14ac:dyDescent="0.25">
      <c r="A101" s="1" t="s">
        <v>45</v>
      </c>
      <c r="B101" s="1" t="s">
        <v>1</v>
      </c>
      <c r="C101" s="1">
        <v>0</v>
      </c>
      <c r="D101" s="1">
        <v>0</v>
      </c>
      <c r="E101" s="1">
        <v>179090.909090909</v>
      </c>
      <c r="F101" s="1">
        <v>2727.2727272727302</v>
      </c>
      <c r="G101" s="1">
        <v>87272.727272727294</v>
      </c>
      <c r="H101" s="1">
        <v>127272.727272727</v>
      </c>
      <c r="I101" s="1">
        <v>420909.090909091</v>
      </c>
      <c r="J101" s="1">
        <v>0</v>
      </c>
      <c r="K101" s="1">
        <v>2727.2727272727302</v>
      </c>
      <c r="L101" s="1">
        <v>909.09090909090901</v>
      </c>
      <c r="M101" s="1"/>
      <c r="N101" s="1">
        <v>0</v>
      </c>
      <c r="O101" s="1">
        <v>0</v>
      </c>
      <c r="P101" s="1">
        <v>0</v>
      </c>
      <c r="Q101" s="1">
        <v>0</v>
      </c>
      <c r="R101" s="1">
        <v>0</v>
      </c>
      <c r="S101" s="1">
        <v>0</v>
      </c>
      <c r="T101" s="1">
        <v>1100</v>
      </c>
      <c r="U101" s="1">
        <v>0</v>
      </c>
      <c r="V101" s="1">
        <v>0</v>
      </c>
      <c r="W101" s="1">
        <v>0</v>
      </c>
    </row>
    <row r="102" spans="1:23" x14ac:dyDescent="0.25">
      <c r="A102" s="1" t="s">
        <v>46</v>
      </c>
      <c r="B102" s="1" t="s">
        <v>1</v>
      </c>
      <c r="C102" s="1">
        <v>0</v>
      </c>
      <c r="D102" s="1">
        <v>0</v>
      </c>
      <c r="E102" s="1">
        <v>0</v>
      </c>
      <c r="F102" s="1">
        <v>0</v>
      </c>
      <c r="G102" s="1">
        <v>0</v>
      </c>
      <c r="H102" s="1">
        <v>0</v>
      </c>
      <c r="I102" s="1">
        <v>0</v>
      </c>
      <c r="J102" s="1">
        <v>0</v>
      </c>
      <c r="K102" s="1">
        <v>0</v>
      </c>
      <c r="L102" s="1">
        <v>0</v>
      </c>
      <c r="M102" s="1"/>
      <c r="N102" s="1">
        <v>0</v>
      </c>
      <c r="O102" s="1">
        <v>0</v>
      </c>
      <c r="P102" s="1">
        <v>0</v>
      </c>
      <c r="Q102" s="1">
        <v>0</v>
      </c>
      <c r="R102" s="1">
        <v>0</v>
      </c>
      <c r="S102" s="1">
        <v>0</v>
      </c>
      <c r="T102" s="1">
        <v>0</v>
      </c>
      <c r="U102" s="1">
        <v>0</v>
      </c>
      <c r="V102" s="1">
        <v>0</v>
      </c>
      <c r="W102" s="1">
        <v>0</v>
      </c>
    </row>
    <row r="103" spans="1:23" x14ac:dyDescent="0.25">
      <c r="A103" s="1" t="s">
        <v>47</v>
      </c>
      <c r="B103" s="1" t="s">
        <v>1</v>
      </c>
      <c r="C103" s="1">
        <v>26.224407040732402</v>
      </c>
      <c r="D103" s="1">
        <v>34.441342890837298</v>
      </c>
      <c r="E103" s="1">
        <v>39.351999066023602</v>
      </c>
      <c r="F103" s="1">
        <v>48.636144477401501</v>
      </c>
      <c r="G103" s="1">
        <v>60.357124626120999</v>
      </c>
      <c r="H103" s="1">
        <v>68.907675452345998</v>
      </c>
      <c r="I103" s="1">
        <v>60.285009646568497</v>
      </c>
      <c r="J103" s="1">
        <v>76.561962251142006</v>
      </c>
      <c r="K103" s="1">
        <v>85.749397721279095</v>
      </c>
      <c r="L103" s="1">
        <v>89.399030275707204</v>
      </c>
      <c r="M103" s="1"/>
      <c r="N103" s="1">
        <v>1947617.31878909</v>
      </c>
      <c r="O103" s="1">
        <v>2557867.4016293301</v>
      </c>
      <c r="P103" s="1">
        <v>2922568.84172505</v>
      </c>
      <c r="Q103" s="1">
        <v>3612077.75474911</v>
      </c>
      <c r="R103" s="1">
        <v>4482563.9356328901</v>
      </c>
      <c r="S103" s="1">
        <v>5117590.7199745197</v>
      </c>
      <c r="T103" s="1">
        <v>4477208.14692422</v>
      </c>
      <c r="U103" s="1">
        <v>5686054.34659376</v>
      </c>
      <c r="V103" s="1">
        <v>6368380.8681850098</v>
      </c>
      <c r="W103" s="1">
        <v>6639429.4207482804</v>
      </c>
    </row>
    <row r="104" spans="1:23" x14ac:dyDescent="0.25">
      <c r="A104" s="1" t="s">
        <v>48</v>
      </c>
      <c r="B104" s="1" t="s">
        <v>1</v>
      </c>
      <c r="C104" s="1">
        <v>98.928495659261699</v>
      </c>
      <c r="D104" s="1">
        <v>0</v>
      </c>
      <c r="E104" s="1">
        <v>0</v>
      </c>
      <c r="F104" s="1">
        <v>0</v>
      </c>
      <c r="G104" s="1">
        <v>397032.69586085301</v>
      </c>
      <c r="H104" s="1">
        <v>1624.08260787826</v>
      </c>
      <c r="I104" s="1">
        <v>0</v>
      </c>
      <c r="J104" s="1">
        <v>4620.3907191178496</v>
      </c>
      <c r="K104" s="1">
        <v>48106.209760224403</v>
      </c>
      <c r="L104" s="1">
        <v>50153.687572042298</v>
      </c>
      <c r="M104" s="1"/>
      <c r="N104" s="1">
        <v>0</v>
      </c>
      <c r="O104" s="1">
        <v>0</v>
      </c>
      <c r="P104" s="1">
        <v>0</v>
      </c>
      <c r="Q104" s="1">
        <v>0</v>
      </c>
      <c r="R104" s="1">
        <v>0</v>
      </c>
      <c r="S104" s="1">
        <v>0</v>
      </c>
      <c r="T104" s="1">
        <v>0</v>
      </c>
      <c r="U104" s="1">
        <v>0</v>
      </c>
      <c r="V104" s="1">
        <v>0</v>
      </c>
      <c r="W104" s="1">
        <v>0</v>
      </c>
    </row>
    <row r="105" spans="1:23" x14ac:dyDescent="0.25">
      <c r="A105" s="1" t="s">
        <v>49</v>
      </c>
      <c r="B105" s="1" t="s">
        <v>1</v>
      </c>
      <c r="C105" s="1">
        <v>486.62848283880999</v>
      </c>
      <c r="D105" s="1">
        <v>59.123512179930103</v>
      </c>
      <c r="E105" s="1">
        <v>1368.4360497298901</v>
      </c>
      <c r="F105" s="1">
        <v>18449.212927152799</v>
      </c>
      <c r="G105" s="1">
        <v>14288.104538685</v>
      </c>
      <c r="H105" s="1">
        <v>84371.939226291695</v>
      </c>
      <c r="I105" s="1">
        <v>177690.403133368</v>
      </c>
      <c r="J105" s="1">
        <v>225666.81197937799</v>
      </c>
      <c r="K105" s="1">
        <v>252746.829416903</v>
      </c>
      <c r="L105" s="1">
        <v>263504.14178505202</v>
      </c>
      <c r="M105" s="1"/>
      <c r="N105" s="1">
        <v>543384.92282275902</v>
      </c>
      <c r="O105" s="1">
        <v>1147945.8569746299</v>
      </c>
      <c r="P105" s="1">
        <v>1141233.8206201999</v>
      </c>
      <c r="Q105" s="1">
        <v>2484369.03889859</v>
      </c>
      <c r="R105" s="1">
        <v>3598744.6134635801</v>
      </c>
      <c r="S105" s="1">
        <v>5026547.0014946898</v>
      </c>
      <c r="T105" s="1">
        <v>6199187.8691377696</v>
      </c>
      <c r="U105" s="1">
        <v>7872968.5938049704</v>
      </c>
      <c r="V105" s="1">
        <v>8817724.8250615597</v>
      </c>
      <c r="W105" s="1">
        <v>9193021.4036117308</v>
      </c>
    </row>
    <row r="106" spans="1:23" x14ac:dyDescent="0.25">
      <c r="A106" s="1" t="s">
        <v>50</v>
      </c>
      <c r="B106" s="1" t="s">
        <v>1</v>
      </c>
      <c r="C106" s="1">
        <v>0</v>
      </c>
      <c r="D106" s="1">
        <v>0</v>
      </c>
      <c r="E106" s="1">
        <v>0</v>
      </c>
      <c r="F106" s="1">
        <v>0</v>
      </c>
      <c r="G106" s="1">
        <v>0</v>
      </c>
      <c r="H106" s="1">
        <v>0</v>
      </c>
      <c r="I106" s="1">
        <v>0</v>
      </c>
      <c r="J106" s="1">
        <v>0</v>
      </c>
      <c r="K106" s="1">
        <v>0</v>
      </c>
      <c r="L106" s="1">
        <v>0</v>
      </c>
      <c r="M106" s="1"/>
      <c r="N106" s="1">
        <v>0</v>
      </c>
      <c r="O106" s="1">
        <v>0</v>
      </c>
      <c r="P106" s="1">
        <v>0</v>
      </c>
      <c r="Q106" s="1">
        <v>0</v>
      </c>
      <c r="R106" s="1">
        <v>0</v>
      </c>
      <c r="S106" s="1">
        <v>0</v>
      </c>
      <c r="T106" s="1">
        <v>0</v>
      </c>
      <c r="U106" s="1">
        <v>0</v>
      </c>
      <c r="V106" s="1">
        <v>0</v>
      </c>
      <c r="W106" s="1">
        <v>0</v>
      </c>
    </row>
    <row r="107" spans="1:23" x14ac:dyDescent="0.25">
      <c r="A107" s="1" t="s">
        <v>51</v>
      </c>
      <c r="B107" s="1" t="s">
        <v>1</v>
      </c>
      <c r="C107" s="1">
        <v>4077.4715819611902</v>
      </c>
      <c r="D107" s="1">
        <v>101641.956393142</v>
      </c>
      <c r="E107" s="1">
        <v>8732.8089054178599</v>
      </c>
      <c r="F107" s="1">
        <v>17940.5573803798</v>
      </c>
      <c r="G107" s="1">
        <v>65770.853027533696</v>
      </c>
      <c r="H107" s="1">
        <v>60078.181818181802</v>
      </c>
      <c r="I107" s="1">
        <v>50255.4545454545</v>
      </c>
      <c r="J107" s="1">
        <v>26888.181818181802</v>
      </c>
      <c r="K107" s="1">
        <v>33485.540748312698</v>
      </c>
      <c r="L107" s="1">
        <v>2660304.9871280198</v>
      </c>
      <c r="M107" s="1"/>
      <c r="N107" s="1">
        <v>1232374.8951404099</v>
      </c>
      <c r="O107" s="1">
        <v>439401.11584832898</v>
      </c>
      <c r="P107" s="1">
        <v>659777.13946952997</v>
      </c>
      <c r="Q107" s="1">
        <v>437020.46989667299</v>
      </c>
      <c r="R107" s="1">
        <v>626454.28577527904</v>
      </c>
      <c r="S107" s="1">
        <v>1433239.5</v>
      </c>
      <c r="T107" s="1">
        <v>1372200.5</v>
      </c>
      <c r="U107" s="1">
        <v>3340797.9</v>
      </c>
      <c r="V107" s="1">
        <v>2560277.9124147901</v>
      </c>
      <c r="W107" s="1">
        <v>27280140.941010799</v>
      </c>
    </row>
    <row r="108" spans="1:23" x14ac:dyDescent="0.25">
      <c r="A108" s="1" t="s">
        <v>52</v>
      </c>
      <c r="B108" s="1" t="s">
        <v>1</v>
      </c>
      <c r="C108" s="1">
        <v>128319.225432602</v>
      </c>
      <c r="D108" s="1">
        <v>27961.461247970801</v>
      </c>
      <c r="E108" s="1">
        <v>36313.793217384002</v>
      </c>
      <c r="F108" s="1">
        <v>324.44673043393499</v>
      </c>
      <c r="G108" s="1">
        <v>402.63618660063599</v>
      </c>
      <c r="H108" s="1">
        <v>459.67603399781001</v>
      </c>
      <c r="I108" s="1">
        <v>402.15511497001103</v>
      </c>
      <c r="J108" s="1">
        <v>510.73699601191402</v>
      </c>
      <c r="K108" s="1">
        <v>572.02543553334306</v>
      </c>
      <c r="L108" s="1">
        <v>596.37175990368098</v>
      </c>
      <c r="M108" s="1"/>
      <c r="N108" s="1">
        <v>2685901.2232316001</v>
      </c>
      <c r="O108" s="1">
        <v>4053121.1788869798</v>
      </c>
      <c r="P108" s="1">
        <v>844757.77570305497</v>
      </c>
      <c r="Q108" s="1">
        <v>63873.141622051699</v>
      </c>
      <c r="R108" s="1">
        <v>79266.134488422496</v>
      </c>
      <c r="S108" s="1">
        <v>90495.448607344602</v>
      </c>
      <c r="T108" s="1">
        <v>79171.426933958195</v>
      </c>
      <c r="U108" s="1">
        <v>100547.71220612701</v>
      </c>
      <c r="V108" s="1">
        <v>112613.437670862</v>
      </c>
      <c r="W108" s="1">
        <v>117406.447057652</v>
      </c>
    </row>
    <row r="109" spans="1:23" x14ac:dyDescent="0.25">
      <c r="A109" s="1" t="s">
        <v>53</v>
      </c>
      <c r="B109" s="1" t="s">
        <v>1</v>
      </c>
      <c r="C109" s="1">
        <v>0</v>
      </c>
      <c r="D109" s="1">
        <v>0</v>
      </c>
      <c r="E109" s="1">
        <v>0</v>
      </c>
      <c r="F109" s="1">
        <v>0</v>
      </c>
      <c r="G109" s="1">
        <v>0</v>
      </c>
      <c r="H109" s="1">
        <v>0</v>
      </c>
      <c r="I109" s="1">
        <v>0</v>
      </c>
      <c r="J109" s="1">
        <v>0</v>
      </c>
      <c r="K109" s="1">
        <v>0</v>
      </c>
      <c r="L109" s="1">
        <v>0</v>
      </c>
      <c r="M109" s="1"/>
      <c r="N109" s="1">
        <v>0</v>
      </c>
      <c r="O109" s="1">
        <v>0</v>
      </c>
      <c r="P109" s="1">
        <v>0</v>
      </c>
      <c r="Q109" s="1">
        <v>0</v>
      </c>
      <c r="R109" s="1">
        <v>0</v>
      </c>
      <c r="S109" s="1">
        <v>0</v>
      </c>
      <c r="T109" s="1">
        <v>0</v>
      </c>
      <c r="U109" s="1">
        <v>0</v>
      </c>
      <c r="V109" s="1">
        <v>0</v>
      </c>
      <c r="W109" s="1">
        <v>0</v>
      </c>
    </row>
    <row r="110" spans="1:23" x14ac:dyDescent="0.25">
      <c r="A110" s="1" t="s">
        <v>0</v>
      </c>
      <c r="B110" s="1" t="s">
        <v>3</v>
      </c>
      <c r="C110" s="1">
        <v>0</v>
      </c>
      <c r="D110" s="1">
        <v>13250.428323330099</v>
      </c>
      <c r="E110" s="1">
        <v>0</v>
      </c>
      <c r="F110" s="1">
        <v>50348.031656024003</v>
      </c>
      <c r="G110" s="1">
        <v>4602.1292535820603</v>
      </c>
      <c r="H110" s="1">
        <v>866.17046362470796</v>
      </c>
      <c r="I110" s="1">
        <v>7620.86787169119</v>
      </c>
      <c r="J110" s="1">
        <v>5352.9146263686998</v>
      </c>
      <c r="K110" s="1">
        <v>1438.6463300870601</v>
      </c>
      <c r="L110" s="1">
        <v>459.575573705404</v>
      </c>
      <c r="M110" s="1"/>
      <c r="N110" s="1">
        <v>0</v>
      </c>
      <c r="O110" s="1">
        <v>0</v>
      </c>
      <c r="P110" s="1">
        <v>1195450.2230313299</v>
      </c>
      <c r="Q110" s="1">
        <v>3040467.9318555002</v>
      </c>
      <c r="R110" s="1">
        <v>1096783.81195975</v>
      </c>
      <c r="S110" s="1">
        <v>149076.153139225</v>
      </c>
      <c r="T110" s="1">
        <v>302166.28487592499</v>
      </c>
      <c r="U110" s="1">
        <v>47793.950428384902</v>
      </c>
      <c r="V110" s="1">
        <v>116562.89038640801</v>
      </c>
      <c r="W110" s="1">
        <v>158529.94975665101</v>
      </c>
    </row>
    <row r="111" spans="1:23" x14ac:dyDescent="0.25">
      <c r="A111" s="1" t="s">
        <v>1</v>
      </c>
      <c r="B111" s="1" t="s">
        <v>3</v>
      </c>
      <c r="C111" s="1">
        <v>18214.351829263</v>
      </c>
      <c r="D111" s="1">
        <v>3789998.8202084601</v>
      </c>
      <c r="E111" s="1">
        <v>319762.67247510701</v>
      </c>
      <c r="F111" s="1">
        <v>395202.88437918102</v>
      </c>
      <c r="G111" s="1">
        <v>490444.092585504</v>
      </c>
      <c r="H111" s="1">
        <v>559923.33247724897</v>
      </c>
      <c r="I111" s="1">
        <v>489858.10765120701</v>
      </c>
      <c r="J111" s="1">
        <v>622119.79671703302</v>
      </c>
      <c r="K111" s="1">
        <v>696774.17232307699</v>
      </c>
      <c r="L111" s="1">
        <v>726430.00396705803</v>
      </c>
      <c r="M111" s="1"/>
      <c r="N111" s="1">
        <v>169888.130898492</v>
      </c>
      <c r="O111" s="1">
        <v>0</v>
      </c>
      <c r="P111" s="1">
        <v>2027.95185741572</v>
      </c>
      <c r="Q111" s="1">
        <v>2506.3976893525701</v>
      </c>
      <c r="R111" s="1">
        <v>3110.4224918396899</v>
      </c>
      <c r="S111" s="1">
        <v>3551.06352257558</v>
      </c>
      <c r="T111" s="1">
        <v>3106.7061442537502</v>
      </c>
      <c r="U111" s="1">
        <v>3945.5168032022698</v>
      </c>
      <c r="V111" s="1">
        <v>4418.9788195865403</v>
      </c>
      <c r="W111" s="1">
        <v>4607.0576794487697</v>
      </c>
    </row>
    <row r="112" spans="1:23" x14ac:dyDescent="0.25">
      <c r="A112" s="1" t="s">
        <v>3</v>
      </c>
      <c r="B112" s="1" t="s">
        <v>3</v>
      </c>
      <c r="C112" s="1">
        <v>0</v>
      </c>
      <c r="D112" s="1">
        <v>0</v>
      </c>
      <c r="E112" s="1">
        <v>0</v>
      </c>
      <c r="F112" s="1">
        <v>0</v>
      </c>
      <c r="G112" s="1">
        <v>0</v>
      </c>
      <c r="H112" s="1">
        <v>0</v>
      </c>
      <c r="I112" s="1">
        <v>0</v>
      </c>
      <c r="J112" s="1">
        <v>0</v>
      </c>
      <c r="K112" s="1">
        <v>0</v>
      </c>
      <c r="L112" s="1">
        <v>0</v>
      </c>
      <c r="M112" s="1"/>
      <c r="N112" s="1">
        <v>0</v>
      </c>
      <c r="O112" s="1">
        <v>0</v>
      </c>
      <c r="P112" s="1">
        <v>0</v>
      </c>
      <c r="Q112" s="1">
        <v>0</v>
      </c>
      <c r="R112" s="1">
        <v>0</v>
      </c>
      <c r="S112" s="1">
        <v>0</v>
      </c>
      <c r="T112" s="1">
        <v>0</v>
      </c>
      <c r="U112" s="1">
        <v>0</v>
      </c>
      <c r="V112" s="1">
        <v>0</v>
      </c>
      <c r="W112" s="1">
        <v>0</v>
      </c>
    </row>
    <row r="113" spans="1:23" x14ac:dyDescent="0.25">
      <c r="A113" s="1" t="s">
        <v>4</v>
      </c>
      <c r="B113" s="1" t="s">
        <v>3</v>
      </c>
      <c r="C113" s="1">
        <v>0</v>
      </c>
      <c r="D113" s="1">
        <v>0</v>
      </c>
      <c r="E113" s="1">
        <v>0</v>
      </c>
      <c r="F113" s="1">
        <v>0</v>
      </c>
      <c r="G113" s="1">
        <v>0</v>
      </c>
      <c r="H113" s="1">
        <v>0</v>
      </c>
      <c r="I113" s="1">
        <v>0</v>
      </c>
      <c r="J113" s="1">
        <v>0</v>
      </c>
      <c r="K113" s="1">
        <v>0</v>
      </c>
      <c r="L113" s="1">
        <v>0</v>
      </c>
      <c r="M113" s="1"/>
      <c r="N113" s="1">
        <v>0</v>
      </c>
      <c r="O113" s="1">
        <v>0</v>
      </c>
      <c r="P113" s="1">
        <v>0</v>
      </c>
      <c r="Q113" s="1">
        <v>0</v>
      </c>
      <c r="R113" s="1">
        <v>0</v>
      </c>
      <c r="S113" s="1">
        <v>0</v>
      </c>
      <c r="T113" s="1">
        <v>0</v>
      </c>
      <c r="U113" s="1">
        <v>0</v>
      </c>
      <c r="V113" s="1">
        <v>0</v>
      </c>
      <c r="W113" s="1">
        <v>0</v>
      </c>
    </row>
    <row r="114" spans="1:23" x14ac:dyDescent="0.25">
      <c r="A114" s="1" t="s">
        <v>5</v>
      </c>
      <c r="B114" s="1" t="s">
        <v>3</v>
      </c>
      <c r="C114" s="1">
        <v>2155968.1991033</v>
      </c>
      <c r="D114" s="1">
        <v>2185889.93978304</v>
      </c>
      <c r="E114" s="1">
        <v>4380643.9732245598</v>
      </c>
      <c r="F114" s="1">
        <v>9311534.1090173703</v>
      </c>
      <c r="G114" s="1">
        <v>10344210.2473088</v>
      </c>
      <c r="H114" s="1">
        <v>11190741.2095851</v>
      </c>
      <c r="I114" s="1">
        <v>9790403.4252126701</v>
      </c>
      <c r="J114" s="1">
        <v>12433812.350020099</v>
      </c>
      <c r="K114" s="1">
        <v>13925869.832022499</v>
      </c>
      <c r="L114" s="1">
        <v>14518577.293979</v>
      </c>
      <c r="M114" s="1"/>
      <c r="N114" s="1">
        <v>377852.50758024299</v>
      </c>
      <c r="O114" s="1">
        <v>259027.26065514499</v>
      </c>
      <c r="P114" s="1">
        <v>93472.509514106496</v>
      </c>
      <c r="Q114" s="1">
        <v>4826501.6943585202</v>
      </c>
      <c r="R114" s="1">
        <v>18335445.558227599</v>
      </c>
      <c r="S114" s="1">
        <v>20866347.332834899</v>
      </c>
      <c r="T114" s="1">
        <v>18255266.078719199</v>
      </c>
      <c r="U114" s="1">
        <v>23184187.919973399</v>
      </c>
      <c r="V114" s="1">
        <v>25966290.4703702</v>
      </c>
      <c r="W114" s="1">
        <v>27071457.638149299</v>
      </c>
    </row>
    <row r="115" spans="1:23" x14ac:dyDescent="0.25">
      <c r="A115" s="1" t="s">
        <v>6</v>
      </c>
      <c r="B115" s="1" t="s">
        <v>3</v>
      </c>
      <c r="C115" s="1">
        <v>0</v>
      </c>
      <c r="D115" s="1">
        <v>0</v>
      </c>
      <c r="E115" s="1">
        <v>0</v>
      </c>
      <c r="F115" s="1">
        <v>0</v>
      </c>
      <c r="G115" s="1">
        <v>0</v>
      </c>
      <c r="H115" s="1">
        <v>0</v>
      </c>
      <c r="I115" s="1">
        <v>0</v>
      </c>
      <c r="J115" s="1">
        <v>0</v>
      </c>
      <c r="K115" s="1">
        <v>0</v>
      </c>
      <c r="L115" s="1">
        <v>0</v>
      </c>
      <c r="M115" s="1"/>
      <c r="N115" s="1">
        <v>0</v>
      </c>
      <c r="O115" s="1">
        <v>567.87549957128897</v>
      </c>
      <c r="P115" s="1">
        <v>0</v>
      </c>
      <c r="Q115" s="1">
        <v>0</v>
      </c>
      <c r="R115" s="1">
        <v>0</v>
      </c>
      <c r="S115" s="1">
        <v>0</v>
      </c>
      <c r="T115" s="1">
        <v>0</v>
      </c>
      <c r="U115" s="1">
        <v>0</v>
      </c>
      <c r="V115" s="1">
        <v>0</v>
      </c>
      <c r="W115" s="1">
        <v>0</v>
      </c>
    </row>
    <row r="116" spans="1:23" x14ac:dyDescent="0.25">
      <c r="A116" s="1" t="s">
        <v>7</v>
      </c>
      <c r="B116" s="1" t="s">
        <v>3</v>
      </c>
      <c r="C116" s="1">
        <v>1031443.22482266</v>
      </c>
      <c r="D116" s="1">
        <v>622640.83919569</v>
      </c>
      <c r="E116" s="1">
        <v>459802.58389475598</v>
      </c>
      <c r="F116" s="1">
        <v>568281.800979611</v>
      </c>
      <c r="G116" s="1">
        <v>705233.851347327</v>
      </c>
      <c r="H116" s="1">
        <v>805141.49154180405</v>
      </c>
      <c r="I116" s="1">
        <v>704391.23458775401</v>
      </c>
      <c r="J116" s="1">
        <v>894576.867926448</v>
      </c>
      <c r="K116" s="1">
        <v>1001926.09207762</v>
      </c>
      <c r="L116" s="1">
        <v>1044569.6811867</v>
      </c>
      <c r="M116" s="1"/>
      <c r="N116" s="1">
        <v>4608981.1965002697</v>
      </c>
      <c r="O116" s="1">
        <v>10024531.148202101</v>
      </c>
      <c r="P116" s="1">
        <v>9633391.1250851508</v>
      </c>
      <c r="Q116" s="1">
        <v>11906155.054051301</v>
      </c>
      <c r="R116" s="1">
        <v>14775457.473796999</v>
      </c>
      <c r="S116" s="1">
        <v>16868637.042787801</v>
      </c>
      <c r="T116" s="1">
        <v>14757803.6869375</v>
      </c>
      <c r="U116" s="1">
        <v>18742410.682410602</v>
      </c>
      <c r="V116" s="1">
        <v>20991499.964299899</v>
      </c>
      <c r="W116" s="1">
        <v>21884932.031135</v>
      </c>
    </row>
    <row r="117" spans="1:23" x14ac:dyDescent="0.25">
      <c r="A117" s="1" t="s">
        <v>8</v>
      </c>
      <c r="B117" s="1" t="s">
        <v>3</v>
      </c>
      <c r="C117" s="1">
        <v>0</v>
      </c>
      <c r="D117" s="1">
        <v>0</v>
      </c>
      <c r="E117" s="1">
        <v>2275.01891116864</v>
      </c>
      <c r="F117" s="1">
        <v>0</v>
      </c>
      <c r="G117" s="1">
        <v>0</v>
      </c>
      <c r="H117" s="1">
        <v>897960.02463988401</v>
      </c>
      <c r="I117" s="1">
        <v>3137330.3663228001</v>
      </c>
      <c r="J117" s="1">
        <v>1530500.34632119</v>
      </c>
      <c r="K117" s="1">
        <v>1714160.38787972</v>
      </c>
      <c r="L117" s="1">
        <v>1787117.81640245</v>
      </c>
      <c r="M117" s="1"/>
      <c r="N117" s="1">
        <v>0</v>
      </c>
      <c r="O117" s="1">
        <v>584.91176455842799</v>
      </c>
      <c r="P117" s="1">
        <v>0</v>
      </c>
      <c r="Q117" s="1">
        <v>0</v>
      </c>
      <c r="R117" s="1">
        <v>0</v>
      </c>
      <c r="S117" s="1">
        <v>0</v>
      </c>
      <c r="T117" s="1">
        <v>0</v>
      </c>
      <c r="U117" s="1">
        <v>0</v>
      </c>
      <c r="V117" s="1">
        <v>0</v>
      </c>
      <c r="W117" s="1">
        <v>0</v>
      </c>
    </row>
    <row r="118" spans="1:23" x14ac:dyDescent="0.25">
      <c r="A118" s="1" t="s">
        <v>9</v>
      </c>
      <c r="B118" s="1" t="s">
        <v>3</v>
      </c>
      <c r="C118" s="1">
        <v>924152.91283812094</v>
      </c>
      <c r="D118" s="1">
        <v>4171533.7544897702</v>
      </c>
      <c r="E118" s="1">
        <v>2060809.8455904799</v>
      </c>
      <c r="F118" s="1">
        <v>2547007.7192883599</v>
      </c>
      <c r="G118" s="1">
        <v>3160819.2628881</v>
      </c>
      <c r="H118" s="1">
        <v>3608599.8012628402</v>
      </c>
      <c r="I118" s="1">
        <v>3157042.7010004302</v>
      </c>
      <c r="J118" s="1">
        <v>4009444.2302705501</v>
      </c>
      <c r="K118" s="1">
        <v>4490577.5379030202</v>
      </c>
      <c r="L118" s="1">
        <v>4681703.7546000201</v>
      </c>
      <c r="M118" s="1"/>
      <c r="N118" s="1">
        <v>30289.8563198546</v>
      </c>
      <c r="O118" s="1">
        <v>567.87549957128897</v>
      </c>
      <c r="P118" s="1">
        <v>1516.67927411242</v>
      </c>
      <c r="Q118" s="1">
        <v>1874.5027966139901</v>
      </c>
      <c r="R118" s="1">
        <v>2326.2452261159901</v>
      </c>
      <c r="S118" s="1">
        <v>2655.7950209973701</v>
      </c>
      <c r="T118" s="1">
        <v>2323.4658172565601</v>
      </c>
      <c r="U118" s="1">
        <v>2950.8015879158302</v>
      </c>
      <c r="V118" s="1">
        <v>3304.89777846574</v>
      </c>
      <c r="W118" s="1">
        <v>3445.5595538469602</v>
      </c>
    </row>
    <row r="119" spans="1:23" x14ac:dyDescent="0.25">
      <c r="A119" s="1" t="s">
        <v>10</v>
      </c>
      <c r="B119" s="1" t="s">
        <v>3</v>
      </c>
      <c r="C119" s="1">
        <v>0</v>
      </c>
      <c r="D119" s="1">
        <v>0</v>
      </c>
      <c r="E119" s="1">
        <v>0</v>
      </c>
      <c r="F119" s="1">
        <v>0</v>
      </c>
      <c r="G119" s="1">
        <v>0</v>
      </c>
      <c r="H119" s="1">
        <v>0</v>
      </c>
      <c r="I119" s="1">
        <v>0</v>
      </c>
      <c r="J119" s="1">
        <v>0</v>
      </c>
      <c r="K119" s="1">
        <v>0</v>
      </c>
      <c r="L119" s="1">
        <v>0</v>
      </c>
      <c r="M119" s="1"/>
      <c r="N119" s="1">
        <v>0</v>
      </c>
      <c r="O119" s="1">
        <v>0</v>
      </c>
      <c r="P119" s="1">
        <v>0</v>
      </c>
      <c r="Q119" s="1">
        <v>0</v>
      </c>
      <c r="R119" s="1">
        <v>0</v>
      </c>
      <c r="S119" s="1">
        <v>0</v>
      </c>
      <c r="T119" s="1">
        <v>0</v>
      </c>
      <c r="U119" s="1">
        <v>0</v>
      </c>
      <c r="V119" s="1">
        <v>0</v>
      </c>
      <c r="W119" s="1">
        <v>0</v>
      </c>
    </row>
    <row r="120" spans="1:23" x14ac:dyDescent="0.25">
      <c r="A120" s="1" t="s">
        <v>11</v>
      </c>
      <c r="B120" s="1" t="s">
        <v>3</v>
      </c>
      <c r="C120" s="1">
        <v>39325.364172706999</v>
      </c>
      <c r="D120" s="1">
        <v>255797.66561483999</v>
      </c>
      <c r="E120" s="1">
        <v>11109.6756828735</v>
      </c>
      <c r="F120" s="1">
        <v>13730.732985197499</v>
      </c>
      <c r="G120" s="1">
        <v>17039.746281299598</v>
      </c>
      <c r="H120" s="1">
        <v>19453.6985288057</v>
      </c>
      <c r="I120" s="1">
        <v>17019.3871114043</v>
      </c>
      <c r="J120" s="1">
        <v>21614.6216314835</v>
      </c>
      <c r="K120" s="1">
        <v>24208.376227261499</v>
      </c>
      <c r="L120" s="1">
        <v>25238.723731929</v>
      </c>
      <c r="M120" s="1"/>
      <c r="N120" s="1">
        <v>270.13061805863498</v>
      </c>
      <c r="O120" s="1">
        <v>6317.6054681389296</v>
      </c>
      <c r="P120" s="1">
        <v>11692.2701090419</v>
      </c>
      <c r="Q120" s="1">
        <v>14450.7763719468</v>
      </c>
      <c r="R120" s="1">
        <v>17933.315228781401</v>
      </c>
      <c r="S120" s="1">
        <v>20473.855791246398</v>
      </c>
      <c r="T120" s="1">
        <v>17911.888418457998</v>
      </c>
      <c r="U120" s="1">
        <v>22748.0982914417</v>
      </c>
      <c r="V120" s="1">
        <v>25477.870086414699</v>
      </c>
      <c r="W120" s="1">
        <v>26562.2492955505</v>
      </c>
    </row>
    <row r="121" spans="1:23" x14ac:dyDescent="0.25">
      <c r="A121" s="1" t="s">
        <v>12</v>
      </c>
      <c r="B121" s="1" t="s">
        <v>3</v>
      </c>
      <c r="C121" s="1">
        <v>248544.39778186401</v>
      </c>
      <c r="D121" s="1">
        <v>201292.488685977</v>
      </c>
      <c r="E121" s="1">
        <v>320564.421368838</v>
      </c>
      <c r="F121" s="1">
        <v>396193.78639065498</v>
      </c>
      <c r="G121" s="1">
        <v>491673.79524473997</v>
      </c>
      <c r="H121" s="1">
        <v>561327.242160992</v>
      </c>
      <c r="I121" s="1">
        <v>491086.34105585702</v>
      </c>
      <c r="J121" s="1">
        <v>623679.65314093896</v>
      </c>
      <c r="K121" s="1">
        <v>698521.21151785098</v>
      </c>
      <c r="L121" s="1">
        <v>728251.39996536204</v>
      </c>
      <c r="M121" s="1"/>
      <c r="N121" s="1">
        <v>1229608.86797976</v>
      </c>
      <c r="O121" s="1">
        <v>2806822.21953484</v>
      </c>
      <c r="P121" s="1">
        <v>1808862.10845423</v>
      </c>
      <c r="Q121" s="1">
        <v>2235619.0520047899</v>
      </c>
      <c r="R121" s="1">
        <v>2774388.0438771299</v>
      </c>
      <c r="S121" s="1">
        <v>3167424.4273660802</v>
      </c>
      <c r="T121" s="1">
        <v>2771073.19184775</v>
      </c>
      <c r="U121" s="1">
        <v>3519262.9536466398</v>
      </c>
      <c r="V121" s="1">
        <v>3941574.5080842399</v>
      </c>
      <c r="W121" s="1">
        <v>4109334.2710993299</v>
      </c>
    </row>
    <row r="122" spans="1:23" x14ac:dyDescent="0.25">
      <c r="A122" s="1" t="s">
        <v>13</v>
      </c>
      <c r="B122" s="1" t="s">
        <v>3</v>
      </c>
      <c r="C122" s="1">
        <v>1365197.4785158799</v>
      </c>
      <c r="D122" s="1">
        <v>4485099.20267657</v>
      </c>
      <c r="E122" s="1">
        <v>1119420.2967801001</v>
      </c>
      <c r="F122" s="1">
        <v>8034922.7200589702</v>
      </c>
      <c r="G122" s="1">
        <v>11829902.234803</v>
      </c>
      <c r="H122" s="1">
        <v>19115726.028879698</v>
      </c>
      <c r="I122" s="1">
        <v>11756590.262131199</v>
      </c>
      <c r="J122" s="1">
        <v>4655544.90464532</v>
      </c>
      <c r="K122" s="1">
        <v>8837691.38821874</v>
      </c>
      <c r="L122" s="1">
        <v>12386628.036441701</v>
      </c>
      <c r="M122" s="1"/>
      <c r="N122" s="1">
        <v>47495032.589489304</v>
      </c>
      <c r="O122" s="1">
        <v>62317544.639056899</v>
      </c>
      <c r="P122" s="1">
        <v>62380266.273219898</v>
      </c>
      <c r="Q122" s="1">
        <v>121439191.725714</v>
      </c>
      <c r="R122" s="1">
        <v>116359762.050447</v>
      </c>
      <c r="S122" s="1">
        <v>112591156.514451</v>
      </c>
      <c r="T122" s="1">
        <v>106607994.25055701</v>
      </c>
      <c r="U122" s="1">
        <v>119836360.951019</v>
      </c>
      <c r="V122" s="1">
        <v>107746567.849005</v>
      </c>
      <c r="W122" s="1">
        <v>151797224.08773699</v>
      </c>
    </row>
    <row r="123" spans="1:23" x14ac:dyDescent="0.25">
      <c r="A123" s="1" t="s">
        <v>14</v>
      </c>
      <c r="B123" s="1" t="s">
        <v>3</v>
      </c>
      <c r="C123" s="1">
        <v>0</v>
      </c>
      <c r="D123" s="1">
        <v>25175.813814327099</v>
      </c>
      <c r="E123" s="1">
        <v>0</v>
      </c>
      <c r="F123" s="1">
        <v>0</v>
      </c>
      <c r="G123" s="1">
        <v>0</v>
      </c>
      <c r="H123" s="1">
        <v>0</v>
      </c>
      <c r="I123" s="1">
        <v>0</v>
      </c>
      <c r="J123" s="1">
        <v>0</v>
      </c>
      <c r="K123" s="1">
        <v>0</v>
      </c>
      <c r="L123" s="1">
        <v>0</v>
      </c>
      <c r="M123" s="1"/>
      <c r="N123" s="1">
        <v>0</v>
      </c>
      <c r="O123" s="1">
        <v>0</v>
      </c>
      <c r="P123" s="1">
        <v>5689.4753564488101</v>
      </c>
      <c r="Q123" s="1">
        <v>7031.7684489826597</v>
      </c>
      <c r="R123" s="1">
        <v>8726.3768371786591</v>
      </c>
      <c r="S123" s="1">
        <v>9962.6075081605795</v>
      </c>
      <c r="T123" s="1">
        <v>8715.9505206322992</v>
      </c>
      <c r="U123" s="1">
        <v>11069.257161203001</v>
      </c>
      <c r="V123" s="1">
        <v>12397.5680205474</v>
      </c>
      <c r="W123" s="1">
        <v>12925.2284945089</v>
      </c>
    </row>
    <row r="124" spans="1:23" x14ac:dyDescent="0.25">
      <c r="A124" s="1" t="s">
        <v>15</v>
      </c>
      <c r="B124" s="1" t="s">
        <v>3</v>
      </c>
      <c r="C124" s="1">
        <v>0</v>
      </c>
      <c r="D124" s="1">
        <v>11293.150768141</v>
      </c>
      <c r="E124" s="1">
        <v>5655.3178433467001</v>
      </c>
      <c r="F124" s="1">
        <v>187244.545454545</v>
      </c>
      <c r="G124" s="1">
        <v>100633.636363636</v>
      </c>
      <c r="H124" s="1">
        <v>19163.6363636364</v>
      </c>
      <c r="I124" s="1">
        <v>131600</v>
      </c>
      <c r="J124" s="1">
        <v>2727831.8181818202</v>
      </c>
      <c r="K124" s="1">
        <v>1899436.36363636</v>
      </c>
      <c r="L124" s="1">
        <v>6902.7272727272702</v>
      </c>
      <c r="M124" s="1"/>
      <c r="N124" s="1">
        <v>1512545.43920541</v>
      </c>
      <c r="O124" s="1">
        <v>568797.87324438605</v>
      </c>
      <c r="P124" s="1">
        <v>4186765.1705173799</v>
      </c>
      <c r="Q124" s="1">
        <v>542565.1</v>
      </c>
      <c r="R124" s="1">
        <v>750514.6</v>
      </c>
      <c r="S124" s="1">
        <v>3817277.2</v>
      </c>
      <c r="T124" s="1">
        <v>8762279.9000000004</v>
      </c>
      <c r="U124" s="1">
        <v>6450457.2000000002</v>
      </c>
      <c r="V124" s="1">
        <v>7435191.5</v>
      </c>
      <c r="W124" s="1">
        <v>8161221.2000000002</v>
      </c>
    </row>
    <row r="125" spans="1:23" x14ac:dyDescent="0.25">
      <c r="A125" s="1" t="s">
        <v>16</v>
      </c>
      <c r="B125" s="1" t="s">
        <v>3</v>
      </c>
      <c r="C125" s="1">
        <v>23743.104865605899</v>
      </c>
      <c r="D125" s="1">
        <v>1268832.8590819</v>
      </c>
      <c r="E125" s="1">
        <v>753487.14684473001</v>
      </c>
      <c r="F125" s="1">
        <v>931254.08125570905</v>
      </c>
      <c r="G125" s="1">
        <v>1155679.9833722699</v>
      </c>
      <c r="H125" s="1">
        <v>1319400.5134320899</v>
      </c>
      <c r="I125" s="1">
        <v>1154299.1714319</v>
      </c>
      <c r="J125" s="1">
        <v>1465959.9477185099</v>
      </c>
      <c r="K125" s="1">
        <v>1641875.1414447301</v>
      </c>
      <c r="L125" s="1">
        <v>1711755.99338961</v>
      </c>
      <c r="M125" s="1"/>
      <c r="N125" s="1">
        <v>0</v>
      </c>
      <c r="O125" s="1">
        <v>0</v>
      </c>
      <c r="P125" s="1">
        <v>47.396227316013302</v>
      </c>
      <c r="Q125" s="1">
        <v>58.578212394187197</v>
      </c>
      <c r="R125" s="1">
        <v>72.695163316124706</v>
      </c>
      <c r="S125" s="1">
        <v>82.993594406167801</v>
      </c>
      <c r="T125" s="1">
        <v>72.608306789267701</v>
      </c>
      <c r="U125" s="1">
        <v>92.212549622369906</v>
      </c>
      <c r="V125" s="1">
        <v>103.278055577054</v>
      </c>
      <c r="W125" s="1">
        <v>107.673736057718</v>
      </c>
    </row>
    <row r="126" spans="1:23" x14ac:dyDescent="0.25">
      <c r="A126" s="1" t="s">
        <v>17</v>
      </c>
      <c r="B126" s="1" t="s">
        <v>3</v>
      </c>
      <c r="C126" s="1">
        <v>0</v>
      </c>
      <c r="D126" s="1">
        <v>0</v>
      </c>
      <c r="E126" s="1">
        <v>2464.6038204326901</v>
      </c>
      <c r="F126" s="1">
        <v>3046.06704449774</v>
      </c>
      <c r="G126" s="1">
        <v>3780.1484924384899</v>
      </c>
      <c r="H126" s="1">
        <v>4315.6669091207305</v>
      </c>
      <c r="I126" s="1">
        <v>3775.63195304192</v>
      </c>
      <c r="J126" s="1">
        <v>4795.0525803632399</v>
      </c>
      <c r="K126" s="1">
        <v>5370.4588900068302</v>
      </c>
      <c r="L126" s="1">
        <v>5599.0342750013197</v>
      </c>
      <c r="M126" s="1"/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</row>
    <row r="127" spans="1:23" x14ac:dyDescent="0.25">
      <c r="A127" s="1" t="s">
        <v>18</v>
      </c>
      <c r="B127" s="1" t="s">
        <v>3</v>
      </c>
      <c r="C127" s="1">
        <v>0</v>
      </c>
      <c r="D127" s="1">
        <v>0</v>
      </c>
      <c r="E127" s="1">
        <v>0</v>
      </c>
      <c r="F127" s="1">
        <v>0</v>
      </c>
      <c r="G127" s="1">
        <v>0</v>
      </c>
      <c r="H127" s="1">
        <v>0</v>
      </c>
      <c r="I127" s="1">
        <v>0</v>
      </c>
      <c r="J127" s="1">
        <v>0</v>
      </c>
      <c r="K127" s="1">
        <v>0</v>
      </c>
      <c r="L127" s="1">
        <v>0</v>
      </c>
      <c r="M127" s="1"/>
      <c r="N127" s="1">
        <v>945.73761728639101</v>
      </c>
      <c r="O127" s="1">
        <v>56693.282624200103</v>
      </c>
      <c r="P127" s="1">
        <v>5631.7998353524999</v>
      </c>
      <c r="Q127" s="1">
        <v>0</v>
      </c>
      <c r="R127" s="1">
        <v>0</v>
      </c>
      <c r="S127" s="1">
        <v>0</v>
      </c>
      <c r="T127" s="1">
        <v>0</v>
      </c>
      <c r="U127" s="1">
        <v>0</v>
      </c>
      <c r="V127" s="1">
        <v>0</v>
      </c>
      <c r="W127" s="1">
        <v>0</v>
      </c>
    </row>
    <row r="128" spans="1:23" x14ac:dyDescent="0.25">
      <c r="A128" s="1" t="s">
        <v>19</v>
      </c>
      <c r="B128" s="1" t="s">
        <v>3</v>
      </c>
      <c r="C128" s="1">
        <v>269114.44689369999</v>
      </c>
      <c r="D128" s="1">
        <v>1646404.52589248</v>
      </c>
      <c r="E128" s="1">
        <v>418449.88554494001</v>
      </c>
      <c r="F128" s="1">
        <v>517172.940967248</v>
      </c>
      <c r="G128" s="1">
        <v>641808.10355396499</v>
      </c>
      <c r="H128" s="1">
        <v>732730.47343349794</v>
      </c>
      <c r="I128" s="1">
        <v>641041.26817949803</v>
      </c>
      <c r="J128" s="1">
        <v>814122.41058796295</v>
      </c>
      <c r="K128" s="1">
        <v>911817.09985851904</v>
      </c>
      <c r="L128" s="1">
        <v>950625.50504574401</v>
      </c>
      <c r="M128" s="1"/>
      <c r="N128" s="1">
        <v>1968922.45358877</v>
      </c>
      <c r="O128" s="1">
        <v>76921.547400654003</v>
      </c>
      <c r="P128" s="1">
        <v>893174.99150447804</v>
      </c>
      <c r="Q128" s="1">
        <v>1103897.8695219599</v>
      </c>
      <c r="R128" s="1">
        <v>1369929.75082975</v>
      </c>
      <c r="S128" s="1">
        <v>1564002.1827984301</v>
      </c>
      <c r="T128" s="1">
        <v>1368292.9522482899</v>
      </c>
      <c r="U128" s="1">
        <v>1737732.0493553299</v>
      </c>
      <c r="V128" s="1">
        <v>1946259.89527797</v>
      </c>
      <c r="W128" s="1">
        <v>2029095.8528700201</v>
      </c>
    </row>
    <row r="129" spans="1:23" x14ac:dyDescent="0.25">
      <c r="A129" s="1" t="s">
        <v>20</v>
      </c>
      <c r="B129" s="1" t="s">
        <v>3</v>
      </c>
      <c r="C129" s="1">
        <v>54608.4477982881</v>
      </c>
      <c r="D129" s="1">
        <v>9118.3238949028892</v>
      </c>
      <c r="E129" s="1">
        <v>21322.614744928102</v>
      </c>
      <c r="F129" s="1">
        <v>26353.1661918969</v>
      </c>
      <c r="G129" s="1">
        <v>32704.100072658199</v>
      </c>
      <c r="H129" s="1">
        <v>37337.158251446803</v>
      </c>
      <c r="I129" s="1">
        <v>32665.025058355801</v>
      </c>
      <c r="J129" s="1">
        <v>41484.581824111803</v>
      </c>
      <c r="K129" s="1">
        <v>46462.731643005201</v>
      </c>
      <c r="L129" s="1">
        <v>48440.260377646002</v>
      </c>
      <c r="M129" s="1"/>
      <c r="N129" s="1">
        <v>73831.783941583999</v>
      </c>
      <c r="O129" s="1">
        <v>2271.50199828516</v>
      </c>
      <c r="P129" s="1">
        <v>104850.29427981201</v>
      </c>
      <c r="Q129" s="1">
        <v>129587.166652835</v>
      </c>
      <c r="R129" s="1">
        <v>160816.79277117201</v>
      </c>
      <c r="S129" s="1">
        <v>183599.06029664201</v>
      </c>
      <c r="T129" s="1">
        <v>160624.64810235001</v>
      </c>
      <c r="U129" s="1">
        <v>203993.30308998399</v>
      </c>
      <c r="V129" s="1">
        <v>228472.49946078201</v>
      </c>
      <c r="W129" s="1">
        <v>238196.657227277</v>
      </c>
    </row>
    <row r="130" spans="1:23" x14ac:dyDescent="0.25">
      <c r="A130" s="1" t="s">
        <v>21</v>
      </c>
      <c r="B130" s="1" t="s">
        <v>3</v>
      </c>
      <c r="C130" s="1">
        <v>4839432.9354360197</v>
      </c>
      <c r="D130" s="1">
        <v>5480357.1425967198</v>
      </c>
      <c r="E130" s="1">
        <v>3443791.4339615498</v>
      </c>
      <c r="F130" s="1">
        <v>4256270.11860763</v>
      </c>
      <c r="G130" s="1">
        <v>5282002.2794076698</v>
      </c>
      <c r="H130" s="1">
        <v>6030282.2750847004</v>
      </c>
      <c r="I130" s="1">
        <v>5275691.3179638498</v>
      </c>
      <c r="J130" s="1">
        <v>6700127.9738140898</v>
      </c>
      <c r="K130" s="1">
        <v>7504143.3306717798</v>
      </c>
      <c r="L130" s="1">
        <v>7823531.7639495898</v>
      </c>
      <c r="M130" s="1"/>
      <c r="N130" s="1">
        <v>54429211.570235498</v>
      </c>
      <c r="O130" s="1">
        <v>64244714.133745499</v>
      </c>
      <c r="P130" s="1">
        <v>63839543.686365001</v>
      </c>
      <c r="Q130" s="1">
        <v>78900928.638774201</v>
      </c>
      <c r="R130" s="1">
        <v>97915516.004355803</v>
      </c>
      <c r="S130" s="1">
        <v>111786812.91350199</v>
      </c>
      <c r="T130" s="1">
        <v>97798526.080162793</v>
      </c>
      <c r="U130" s="1">
        <v>124204128.12180699</v>
      </c>
      <c r="V130" s="1">
        <v>139108623.49642301</v>
      </c>
      <c r="W130" s="1">
        <v>145029310.68963799</v>
      </c>
    </row>
    <row r="131" spans="1:23" x14ac:dyDescent="0.25">
      <c r="A131" s="1" t="s">
        <v>22</v>
      </c>
      <c r="B131" s="1" t="s">
        <v>3</v>
      </c>
      <c r="C131" s="1">
        <v>6538.1933033300202</v>
      </c>
      <c r="D131" s="1">
        <v>130219.18061680099</v>
      </c>
      <c r="E131" s="1">
        <v>73049.662852696594</v>
      </c>
      <c r="F131" s="1">
        <v>90283.951027960502</v>
      </c>
      <c r="G131" s="1">
        <v>112041.769397761</v>
      </c>
      <c r="H131" s="1">
        <v>127914.27574775901</v>
      </c>
      <c r="I131" s="1">
        <v>111907.901358831</v>
      </c>
      <c r="J131" s="1">
        <v>142123.03472571599</v>
      </c>
      <c r="K131" s="1">
        <v>159177.79889280201</v>
      </c>
      <c r="L131" s="1">
        <v>165952.662532891</v>
      </c>
      <c r="M131" s="1"/>
      <c r="N131" s="1">
        <v>90125.995720370702</v>
      </c>
      <c r="O131" s="1">
        <v>53019.099748198903</v>
      </c>
      <c r="P131" s="1">
        <v>131319.102281806</v>
      </c>
      <c r="Q131" s="1">
        <v>162300.64501945401</v>
      </c>
      <c r="R131" s="1">
        <v>201413.997009788</v>
      </c>
      <c r="S131" s="1">
        <v>229947.50700075299</v>
      </c>
      <c r="T131" s="1">
        <v>201173.34660826699</v>
      </c>
      <c r="U131" s="1">
        <v>255490.15019249899</v>
      </c>
      <c r="V131" s="1">
        <v>286148.96821559902</v>
      </c>
      <c r="W131" s="1">
        <v>298327.92943944602</v>
      </c>
    </row>
    <row r="132" spans="1:23" x14ac:dyDescent="0.25">
      <c r="A132" s="1" t="s">
        <v>23</v>
      </c>
      <c r="B132" s="1" t="s">
        <v>3</v>
      </c>
      <c r="C132" s="1">
        <v>0</v>
      </c>
      <c r="D132" s="1">
        <v>7573.6438556006997</v>
      </c>
      <c r="E132" s="1">
        <v>0</v>
      </c>
      <c r="F132" s="1">
        <v>0</v>
      </c>
      <c r="G132" s="1">
        <v>0</v>
      </c>
      <c r="H132" s="1">
        <v>0</v>
      </c>
      <c r="I132" s="1">
        <v>0</v>
      </c>
      <c r="J132" s="1">
        <v>0</v>
      </c>
      <c r="K132" s="1">
        <v>0</v>
      </c>
      <c r="L132" s="1">
        <v>0</v>
      </c>
      <c r="M132" s="1"/>
      <c r="N132" s="1">
        <v>0</v>
      </c>
      <c r="O132" s="1">
        <v>0</v>
      </c>
      <c r="P132" s="1">
        <v>6783.7101606445103</v>
      </c>
      <c r="Q132" s="1">
        <v>8384.1612953987606</v>
      </c>
      <c r="R132" s="1">
        <v>10404.687164851501</v>
      </c>
      <c r="S132" s="1">
        <v>11878.677302472001</v>
      </c>
      <c r="T132" s="1">
        <v>10392.255595143901</v>
      </c>
      <c r="U132" s="1">
        <v>13198.164605832701</v>
      </c>
      <c r="V132" s="1">
        <v>14781.944358532601</v>
      </c>
      <c r="W132" s="1">
        <v>15411.087731924001</v>
      </c>
    </row>
    <row r="133" spans="1:23" x14ac:dyDescent="0.25">
      <c r="A133" s="1" t="s">
        <v>24</v>
      </c>
      <c r="B133" s="1" t="s">
        <v>3</v>
      </c>
      <c r="C133" s="1">
        <v>118719.440361703</v>
      </c>
      <c r="D133" s="1">
        <v>2082.2101650947302</v>
      </c>
      <c r="E133" s="1">
        <v>8531.3209168823905</v>
      </c>
      <c r="F133" s="1">
        <v>829.09090909090901</v>
      </c>
      <c r="G133" s="1">
        <v>0</v>
      </c>
      <c r="H133" s="1">
        <v>0</v>
      </c>
      <c r="I133" s="1">
        <v>721654.54545454495</v>
      </c>
      <c r="J133" s="1">
        <v>24240.909090909099</v>
      </c>
      <c r="K133" s="1">
        <v>374.54545454545399</v>
      </c>
      <c r="L133" s="1">
        <v>231.81818181818201</v>
      </c>
      <c r="M133" s="1"/>
      <c r="N133" s="1">
        <v>30327.824296597901</v>
      </c>
      <c r="O133" s="1">
        <v>100689.91964766</v>
      </c>
      <c r="P133" s="1">
        <v>24841.712580876501</v>
      </c>
      <c r="Q133" s="1">
        <v>570792.19999999995</v>
      </c>
      <c r="R133" s="1">
        <v>717751.1</v>
      </c>
      <c r="S133" s="1">
        <v>657558</v>
      </c>
      <c r="T133" s="1">
        <v>455714.6</v>
      </c>
      <c r="U133" s="1">
        <v>224820.2</v>
      </c>
      <c r="V133" s="1">
        <v>933379.7</v>
      </c>
      <c r="W133" s="1">
        <v>103775.1</v>
      </c>
    </row>
    <row r="134" spans="1:23" x14ac:dyDescent="0.25">
      <c r="A134" s="1" t="s">
        <v>25</v>
      </c>
      <c r="B134" s="1" t="s">
        <v>3</v>
      </c>
      <c r="C134" s="1">
        <v>0</v>
      </c>
      <c r="D134" s="1">
        <v>0</v>
      </c>
      <c r="E134" s="1">
        <v>363558.09654682601</v>
      </c>
      <c r="F134" s="1">
        <v>449330.77173319901</v>
      </c>
      <c r="G134" s="1">
        <v>557616.43278391694</v>
      </c>
      <c r="H134" s="1">
        <v>636611.70765149605</v>
      </c>
      <c r="I134" s="1">
        <v>556950.19001808902</v>
      </c>
      <c r="J134" s="1">
        <v>707326.74132297304</v>
      </c>
      <c r="K134" s="1">
        <v>792205.95028173004</v>
      </c>
      <c r="L134" s="1">
        <v>825923.51218645205</v>
      </c>
      <c r="M134" s="1"/>
      <c r="N134" s="1">
        <v>0</v>
      </c>
      <c r="O134" s="1">
        <v>0</v>
      </c>
      <c r="P134" s="1">
        <v>0</v>
      </c>
      <c r="Q134" s="1">
        <v>0</v>
      </c>
      <c r="R134" s="1">
        <v>0</v>
      </c>
      <c r="S134" s="1">
        <v>0</v>
      </c>
      <c r="T134" s="1">
        <v>0</v>
      </c>
      <c r="U134" s="1">
        <v>0</v>
      </c>
      <c r="V134" s="1">
        <v>0</v>
      </c>
      <c r="W134" s="1">
        <v>0</v>
      </c>
    </row>
    <row r="135" spans="1:23" x14ac:dyDescent="0.25">
      <c r="A135" s="1" t="s">
        <v>26</v>
      </c>
      <c r="B135" s="1" t="s">
        <v>3</v>
      </c>
      <c r="C135" s="1">
        <v>12728.830015272501</v>
      </c>
      <c r="D135" s="1">
        <v>21469.746621943301</v>
      </c>
      <c r="E135" s="1">
        <v>2275.01891116864</v>
      </c>
      <c r="F135" s="1">
        <v>2811.7541949209799</v>
      </c>
      <c r="G135" s="1">
        <v>3489.36783917398</v>
      </c>
      <c r="H135" s="1">
        <v>3983.6925314960499</v>
      </c>
      <c r="I135" s="1">
        <v>3485.1987258848399</v>
      </c>
      <c r="J135" s="1">
        <v>4426.2023818737498</v>
      </c>
      <c r="K135" s="1">
        <v>4957.3466676986</v>
      </c>
      <c r="L135" s="1">
        <v>5168.33933077043</v>
      </c>
      <c r="M135" s="1"/>
      <c r="N135" s="1">
        <v>22446.99407208</v>
      </c>
      <c r="O135" s="1">
        <v>2638644.3513942002</v>
      </c>
      <c r="P135" s="1">
        <v>3561.0700390104298</v>
      </c>
      <c r="Q135" s="1">
        <v>4401.2177531533598</v>
      </c>
      <c r="R135" s="1">
        <v>5461.8813084002404</v>
      </c>
      <c r="S135" s="1">
        <v>6235.64404185679</v>
      </c>
      <c r="T135" s="1">
        <v>5455.3554266371002</v>
      </c>
      <c r="U135" s="1">
        <v>6928.3013918291199</v>
      </c>
      <c r="V135" s="1">
        <v>7759.6975588486202</v>
      </c>
      <c r="W135" s="1">
        <v>8089.9627919099903</v>
      </c>
    </row>
    <row r="136" spans="1:23" x14ac:dyDescent="0.25">
      <c r="A136" s="1" t="s">
        <v>27</v>
      </c>
      <c r="B136" s="1" t="s">
        <v>3</v>
      </c>
      <c r="C136" s="1">
        <v>366.13882498648098</v>
      </c>
      <c r="D136" s="1">
        <v>0</v>
      </c>
      <c r="E136" s="1">
        <v>0</v>
      </c>
      <c r="F136" s="1">
        <v>0</v>
      </c>
      <c r="G136" s="1">
        <v>0</v>
      </c>
      <c r="H136" s="1">
        <v>0</v>
      </c>
      <c r="I136" s="1">
        <v>0</v>
      </c>
      <c r="J136" s="1">
        <v>0</v>
      </c>
      <c r="K136" s="1">
        <v>0</v>
      </c>
      <c r="L136" s="1">
        <v>0</v>
      </c>
      <c r="M136" s="1"/>
      <c r="N136" s="1">
        <v>3958.8622805488399</v>
      </c>
      <c r="O136" s="1">
        <v>7846.9150105860599</v>
      </c>
      <c r="P136" s="1">
        <v>7407.4615747650796</v>
      </c>
      <c r="Q136" s="1">
        <v>9312.5535639531299</v>
      </c>
      <c r="R136" s="1">
        <v>11234.4903451797</v>
      </c>
      <c r="S136" s="1">
        <v>14767.178205530199</v>
      </c>
      <c r="T136" s="1">
        <v>10284.991012152001</v>
      </c>
      <c r="U136" s="1">
        <v>13473.3382259191</v>
      </c>
      <c r="V136" s="1">
        <v>17111.139546917198</v>
      </c>
      <c r="W136" s="1">
        <v>18716.694121943401</v>
      </c>
    </row>
    <row r="137" spans="1:23" x14ac:dyDescent="0.25">
      <c r="A137" s="1" t="s">
        <v>28</v>
      </c>
      <c r="B137" s="1" t="s">
        <v>3</v>
      </c>
      <c r="C137" s="1">
        <v>411874.15988895402</v>
      </c>
      <c r="D137" s="1">
        <v>394507.70177204802</v>
      </c>
      <c r="E137" s="1">
        <v>128935.980159525</v>
      </c>
      <c r="F137" s="1">
        <v>33295.9643872128</v>
      </c>
      <c r="G137" s="1">
        <v>39449.088932957398</v>
      </c>
      <c r="H137" s="1">
        <v>22499.958426633199</v>
      </c>
      <c r="I137" s="1">
        <v>31594.889566100101</v>
      </c>
      <c r="J137" s="1">
        <v>40125.509748947101</v>
      </c>
      <c r="K137" s="1">
        <v>44940.570918820697</v>
      </c>
      <c r="L137" s="1">
        <v>46853.314040038102</v>
      </c>
      <c r="M137" s="1"/>
      <c r="N137" s="1">
        <v>1032.86076363045</v>
      </c>
      <c r="O137" s="1">
        <v>9383.8378705641098</v>
      </c>
      <c r="P137" s="1">
        <v>19170.795691195599</v>
      </c>
      <c r="Q137" s="1">
        <v>23874.854226101099</v>
      </c>
      <c r="R137" s="1">
        <v>803713.30557151698</v>
      </c>
      <c r="S137" s="1">
        <v>86834.068520447196</v>
      </c>
      <c r="T137" s="1">
        <v>995863.65954162402</v>
      </c>
      <c r="U137" s="1">
        <v>1264746.84761786</v>
      </c>
      <c r="V137" s="1">
        <v>1416516.46933201</v>
      </c>
      <c r="W137" s="1">
        <v>1476805.6930203401</v>
      </c>
    </row>
    <row r="138" spans="1:23" x14ac:dyDescent="0.25">
      <c r="A138" s="1" t="s">
        <v>29</v>
      </c>
      <c r="B138" s="1" t="s">
        <v>3</v>
      </c>
      <c r="C138" s="1">
        <v>21050.186498796898</v>
      </c>
      <c r="D138" s="1">
        <v>5288.3103030643197</v>
      </c>
      <c r="E138" s="1">
        <v>2464.6038204326901</v>
      </c>
      <c r="F138" s="1">
        <v>3046.06704449774</v>
      </c>
      <c r="G138" s="1">
        <v>3780.1484924384899</v>
      </c>
      <c r="H138" s="1">
        <v>4315.6669091207305</v>
      </c>
      <c r="I138" s="1">
        <v>3775.63195304192</v>
      </c>
      <c r="J138" s="1">
        <v>4795.0525803632399</v>
      </c>
      <c r="K138" s="1">
        <v>5370.4588900068302</v>
      </c>
      <c r="L138" s="1">
        <v>5599.0342750013197</v>
      </c>
      <c r="M138" s="1"/>
      <c r="N138" s="1">
        <v>0</v>
      </c>
      <c r="O138" s="1">
        <v>15599.208712515199</v>
      </c>
      <c r="P138" s="1">
        <v>568.75472779215897</v>
      </c>
      <c r="Q138" s="1">
        <v>702.938548730246</v>
      </c>
      <c r="R138" s="1">
        <v>872.34195979349602</v>
      </c>
      <c r="S138" s="1">
        <v>995.92313287401305</v>
      </c>
      <c r="T138" s="1">
        <v>871.29968147121099</v>
      </c>
      <c r="U138" s="1">
        <v>1106.55059546844</v>
      </c>
      <c r="V138" s="1">
        <v>1239.33666692465</v>
      </c>
      <c r="W138" s="1">
        <v>1292.08483269261</v>
      </c>
    </row>
    <row r="139" spans="1:23" x14ac:dyDescent="0.25">
      <c r="A139" s="1" t="s">
        <v>30</v>
      </c>
      <c r="B139" s="1" t="s">
        <v>3</v>
      </c>
      <c r="C139" s="1">
        <v>403889.58402190701</v>
      </c>
      <c r="D139" s="1">
        <v>7670780.5649971096</v>
      </c>
      <c r="E139" s="1">
        <v>7356759.8208050998</v>
      </c>
      <c r="F139" s="1">
        <v>9092408.0611484591</v>
      </c>
      <c r="G139" s="1">
        <v>11283616.585876301</v>
      </c>
      <c r="H139" s="1">
        <v>12882121.1156865</v>
      </c>
      <c r="I139" s="1">
        <v>11270134.867116399</v>
      </c>
      <c r="J139" s="1">
        <v>14313071.2812378</v>
      </c>
      <c r="K139" s="1">
        <v>16030639.834986299</v>
      </c>
      <c r="L139" s="1">
        <v>16712929.7001612</v>
      </c>
      <c r="M139" s="1"/>
      <c r="N139" s="1">
        <v>138146.86276780799</v>
      </c>
      <c r="O139" s="1">
        <v>7974.1399445916804</v>
      </c>
      <c r="P139" s="1">
        <v>113435.612770551</v>
      </c>
      <c r="Q139" s="1">
        <v>140197.98186960499</v>
      </c>
      <c r="R139" s="1">
        <v>173984.74231373801</v>
      </c>
      <c r="S139" s="1">
        <v>198632.460231987</v>
      </c>
      <c r="T139" s="1">
        <v>173776.86451617599</v>
      </c>
      <c r="U139" s="1">
        <v>220696.617935544</v>
      </c>
      <c r="V139" s="1">
        <v>247180.21208780899</v>
      </c>
      <c r="W139" s="1">
        <v>257700.60025168199</v>
      </c>
    </row>
    <row r="140" spans="1:23" x14ac:dyDescent="0.25">
      <c r="A140" s="1" t="s">
        <v>31</v>
      </c>
      <c r="B140" s="1" t="s">
        <v>3</v>
      </c>
      <c r="C140" s="1">
        <v>1452312.0082094001</v>
      </c>
      <c r="D140" s="1">
        <v>169494.11458148601</v>
      </c>
      <c r="E140" s="1">
        <v>43836.6019140114</v>
      </c>
      <c r="F140" s="1">
        <v>54178.780104947597</v>
      </c>
      <c r="G140" s="1">
        <v>67235.4977563024</v>
      </c>
      <c r="H140" s="1">
        <v>76760.480009068502</v>
      </c>
      <c r="I140" s="1">
        <v>67155.164463821493</v>
      </c>
      <c r="J140" s="1">
        <v>85287.058869053202</v>
      </c>
      <c r="K140" s="1">
        <v>95521.505933339606</v>
      </c>
      <c r="L140" s="1">
        <v>99587.055161282493</v>
      </c>
      <c r="M140" s="1"/>
      <c r="N140" s="1">
        <v>4787132.6556961397</v>
      </c>
      <c r="O140" s="1">
        <v>7450127.22621693</v>
      </c>
      <c r="P140" s="1">
        <v>4679984.4815439302</v>
      </c>
      <c r="Q140" s="1">
        <v>5784112.7972807698</v>
      </c>
      <c r="R140" s="1">
        <v>7178044.6560526397</v>
      </c>
      <c r="S140" s="1">
        <v>8194929.3410783596</v>
      </c>
      <c r="T140" s="1">
        <v>7169468.29415992</v>
      </c>
      <c r="U140" s="1">
        <v>9105224.7335831001</v>
      </c>
      <c r="V140" s="1">
        <v>10197851.7016131</v>
      </c>
      <c r="W140" s="1">
        <v>10631888.70414</v>
      </c>
    </row>
    <row r="141" spans="1:23" x14ac:dyDescent="0.25">
      <c r="A141" s="1" t="s">
        <v>32</v>
      </c>
      <c r="B141" s="1" t="s">
        <v>3</v>
      </c>
      <c r="C141" s="1">
        <v>582160.80055159202</v>
      </c>
      <c r="D141" s="1">
        <v>1121361.35956539</v>
      </c>
      <c r="E141" s="1">
        <v>1129115.2462655101</v>
      </c>
      <c r="F141" s="1">
        <v>311344.05908753601</v>
      </c>
      <c r="G141" s="1">
        <v>749640.90909090894</v>
      </c>
      <c r="H141" s="1">
        <v>3271990</v>
      </c>
      <c r="I141" s="1">
        <v>3362808.1818181798</v>
      </c>
      <c r="J141" s="1">
        <v>619123.636363636</v>
      </c>
      <c r="K141" s="1">
        <v>1260910.9090909101</v>
      </c>
      <c r="L141" s="1">
        <v>276.11714990691797</v>
      </c>
      <c r="M141" s="1"/>
      <c r="N141" s="1">
        <v>1172908.54071927</v>
      </c>
      <c r="O141" s="1">
        <v>719300.76600141905</v>
      </c>
      <c r="P141" s="1">
        <v>506998.21710582398</v>
      </c>
      <c r="Q141" s="1">
        <v>489094.12115949398</v>
      </c>
      <c r="R141" s="1">
        <v>588518.69999999995</v>
      </c>
      <c r="S141" s="1">
        <v>671418</v>
      </c>
      <c r="T141" s="1">
        <v>477247.1</v>
      </c>
      <c r="U141" s="1">
        <v>458667</v>
      </c>
      <c r="V141" s="1">
        <v>222225.3</v>
      </c>
      <c r="W141" s="1">
        <v>203876.203066599</v>
      </c>
    </row>
    <row r="142" spans="1:23" x14ac:dyDescent="0.25">
      <c r="A142" s="1" t="s">
        <v>33</v>
      </c>
      <c r="B142" s="1" t="s">
        <v>3</v>
      </c>
      <c r="C142" s="1">
        <v>3192657.9558483702</v>
      </c>
      <c r="D142" s="1">
        <v>2143836.1411337298</v>
      </c>
      <c r="E142" s="1">
        <v>3165958.9885536502</v>
      </c>
      <c r="F142" s="1">
        <v>4211884.5454545403</v>
      </c>
      <c r="G142" s="1">
        <v>5837965.4545454504</v>
      </c>
      <c r="H142" s="1">
        <v>6661024.5454545403</v>
      </c>
      <c r="I142" s="1">
        <v>2971137.2727272701</v>
      </c>
      <c r="J142" s="1">
        <v>2762564.5454545398</v>
      </c>
      <c r="K142" s="1">
        <v>149332.727272727</v>
      </c>
      <c r="L142" s="1">
        <v>389003.636363636</v>
      </c>
      <c r="M142" s="1"/>
      <c r="N142" s="1">
        <v>1973011.7493845699</v>
      </c>
      <c r="O142" s="1">
        <v>2642740.4222292602</v>
      </c>
      <c r="P142" s="1">
        <v>2807191.3405567501</v>
      </c>
      <c r="Q142" s="1">
        <v>26048369.600000001</v>
      </c>
      <c r="R142" s="1">
        <v>29779953.5</v>
      </c>
      <c r="S142" s="1">
        <v>16471042.5</v>
      </c>
      <c r="T142" s="1">
        <v>18634515.899999999</v>
      </c>
      <c r="U142" s="1">
        <v>27324726</v>
      </c>
      <c r="V142" s="1">
        <v>23367008.5</v>
      </c>
      <c r="W142" s="1">
        <v>28147262</v>
      </c>
    </row>
    <row r="143" spans="1:23" x14ac:dyDescent="0.25">
      <c r="A143" s="1" t="s">
        <v>34</v>
      </c>
      <c r="B143" s="1" t="s">
        <v>3</v>
      </c>
      <c r="C143" s="1">
        <v>0</v>
      </c>
      <c r="D143" s="1">
        <v>6814.5059948554699</v>
      </c>
      <c r="E143" s="1">
        <v>0</v>
      </c>
      <c r="F143" s="1">
        <v>0</v>
      </c>
      <c r="G143" s="1">
        <v>0</v>
      </c>
      <c r="H143" s="1">
        <v>0</v>
      </c>
      <c r="I143" s="1">
        <v>0</v>
      </c>
      <c r="J143" s="1">
        <v>0</v>
      </c>
      <c r="K143" s="1">
        <v>0</v>
      </c>
      <c r="L143" s="1">
        <v>0</v>
      </c>
      <c r="M143" s="1"/>
      <c r="N143" s="1">
        <v>0</v>
      </c>
      <c r="O143" s="1">
        <v>88136.838651967104</v>
      </c>
      <c r="P143" s="1">
        <v>0</v>
      </c>
      <c r="Q143" s="1">
        <v>0</v>
      </c>
      <c r="R143" s="1">
        <v>0</v>
      </c>
      <c r="S143" s="1">
        <v>0</v>
      </c>
      <c r="T143" s="1">
        <v>0</v>
      </c>
      <c r="U143" s="1">
        <v>0</v>
      </c>
      <c r="V143" s="1">
        <v>0</v>
      </c>
      <c r="W143" s="1">
        <v>0</v>
      </c>
    </row>
    <row r="144" spans="1:23" x14ac:dyDescent="0.25">
      <c r="A144" s="1" t="s">
        <v>35</v>
      </c>
      <c r="B144" s="1" t="s">
        <v>3</v>
      </c>
      <c r="C144" s="1">
        <v>0</v>
      </c>
      <c r="D144" s="1">
        <v>0</v>
      </c>
      <c r="E144" s="1">
        <v>3300186.7100967802</v>
      </c>
      <c r="F144" s="1">
        <v>6600373.4201935697</v>
      </c>
      <c r="G144" s="1">
        <v>9900560.1302903499</v>
      </c>
      <c r="H144" s="1">
        <v>13200746.8403871</v>
      </c>
      <c r="I144" s="1">
        <v>16500933.550483899</v>
      </c>
      <c r="J144" s="1">
        <v>19801120.2605807</v>
      </c>
      <c r="K144" s="1">
        <v>23101306.970677398</v>
      </c>
      <c r="L144" s="1">
        <v>26401493.680774201</v>
      </c>
      <c r="M144" s="1"/>
      <c r="N144" s="1">
        <v>119458.63129080601</v>
      </c>
      <c r="O144" s="1">
        <v>0</v>
      </c>
      <c r="P144" s="1">
        <v>46050.322336467703</v>
      </c>
      <c r="Q144" s="1">
        <v>92100.644672935407</v>
      </c>
      <c r="R144" s="1">
        <v>138150.96700940299</v>
      </c>
      <c r="S144" s="1">
        <v>184201.28934587099</v>
      </c>
      <c r="T144" s="1">
        <v>230251.611682338</v>
      </c>
      <c r="U144" s="1">
        <v>276301.93401880597</v>
      </c>
      <c r="V144" s="1">
        <v>322352.256355274</v>
      </c>
      <c r="W144" s="1">
        <v>368402.57869174099</v>
      </c>
    </row>
    <row r="145" spans="1:23" x14ac:dyDescent="0.25">
      <c r="A145" s="1" t="s">
        <v>36</v>
      </c>
      <c r="B145" s="1" t="s">
        <v>3</v>
      </c>
      <c r="C145" s="1">
        <v>7746772.0725496197</v>
      </c>
      <c r="D145" s="1">
        <v>15233602.3301282</v>
      </c>
      <c r="E145" s="1">
        <v>17908612.0673365</v>
      </c>
      <c r="F145" s="1">
        <v>22133712.760954499</v>
      </c>
      <c r="G145" s="1">
        <v>27467787.0523315</v>
      </c>
      <c r="H145" s="1">
        <v>31359037.848815601</v>
      </c>
      <c r="I145" s="1">
        <v>27434968.409728799</v>
      </c>
      <c r="J145" s="1">
        <v>34842409.880355597</v>
      </c>
      <c r="K145" s="1">
        <v>39023499.065998197</v>
      </c>
      <c r="L145" s="1">
        <v>40684402.073642597</v>
      </c>
      <c r="M145" s="1"/>
      <c r="N145" s="1">
        <v>130685.04126401999</v>
      </c>
      <c r="O145" s="1">
        <v>370746.81223120698</v>
      </c>
      <c r="P145" s="1">
        <v>218827.98907727099</v>
      </c>
      <c r="Q145" s="1">
        <v>270455.12159636401</v>
      </c>
      <c r="R145" s="1">
        <v>335632.96711459599</v>
      </c>
      <c r="S145" s="1">
        <v>383180.73818631499</v>
      </c>
      <c r="T145" s="1">
        <v>335231.95124926802</v>
      </c>
      <c r="U145" s="1">
        <v>425744.57808657002</v>
      </c>
      <c r="V145" s="1">
        <v>476833.92745695898</v>
      </c>
      <c r="W145" s="1">
        <v>497128.747839947</v>
      </c>
    </row>
    <row r="146" spans="1:23" x14ac:dyDescent="0.25">
      <c r="A146" s="1" t="s">
        <v>37</v>
      </c>
      <c r="B146" s="1" t="s">
        <v>3</v>
      </c>
      <c r="C146" s="1">
        <v>12765153.6536058</v>
      </c>
      <c r="D146" s="1">
        <v>16679987.7789267</v>
      </c>
      <c r="E146" s="1">
        <v>13709104.976589</v>
      </c>
      <c r="F146" s="1">
        <v>16923932.922846898</v>
      </c>
      <c r="G146" s="1">
        <v>21923562.713360101</v>
      </c>
      <c r="H146" s="1">
        <v>27693760.925038401</v>
      </c>
      <c r="I146" s="1">
        <v>25954006.691268198</v>
      </c>
      <c r="J146" s="1">
        <v>29847107.6949584</v>
      </c>
      <c r="K146" s="1">
        <v>34324173.849202201</v>
      </c>
      <c r="L146" s="1">
        <v>38281157.304480597</v>
      </c>
      <c r="M146" s="1"/>
      <c r="N146" s="1">
        <v>37729695.273573004</v>
      </c>
      <c r="O146" s="1">
        <v>26732270.853252299</v>
      </c>
      <c r="P146" s="1">
        <v>35885245.471102603</v>
      </c>
      <c r="Q146" s="1">
        <v>45114411.628365099</v>
      </c>
      <c r="R146" s="1">
        <v>54425181.9210134</v>
      </c>
      <c r="S146" s="1">
        <v>71539191.863816306</v>
      </c>
      <c r="T146" s="1">
        <v>49825358.311205603</v>
      </c>
      <c r="U146" s="1">
        <v>65271219.387679301</v>
      </c>
      <c r="V146" s="1">
        <v>82894448.622352704</v>
      </c>
      <c r="W146" s="1">
        <v>90672513.950203195</v>
      </c>
    </row>
    <row r="147" spans="1:23" x14ac:dyDescent="0.25">
      <c r="A147" s="1" t="s">
        <v>38</v>
      </c>
      <c r="B147" s="1" t="s">
        <v>3</v>
      </c>
      <c r="C147" s="1">
        <v>0</v>
      </c>
      <c r="D147" s="1">
        <v>2271.50199828516</v>
      </c>
      <c r="E147" s="1">
        <v>3205.1224760180799</v>
      </c>
      <c r="F147" s="1">
        <v>3961.2930349445201</v>
      </c>
      <c r="G147" s="1">
        <v>4915.9377240896201</v>
      </c>
      <c r="H147" s="1">
        <v>598672.20906973095</v>
      </c>
      <c r="I147" s="1">
        <v>523758.19764607202</v>
      </c>
      <c r="J147" s="1">
        <v>665172.91101051099</v>
      </c>
      <c r="K147" s="1">
        <v>744993.66033177404</v>
      </c>
      <c r="L147" s="1">
        <v>776701.79109237902</v>
      </c>
      <c r="M147" s="1"/>
      <c r="N147" s="1">
        <v>0</v>
      </c>
      <c r="O147" s="1">
        <v>0</v>
      </c>
      <c r="P147" s="1">
        <v>0</v>
      </c>
      <c r="Q147" s="1">
        <v>0</v>
      </c>
      <c r="R147" s="1">
        <v>0</v>
      </c>
      <c r="S147" s="1">
        <v>0</v>
      </c>
      <c r="T147" s="1">
        <v>0</v>
      </c>
      <c r="U147" s="1">
        <v>0</v>
      </c>
      <c r="V147" s="1">
        <v>0</v>
      </c>
      <c r="W147" s="1">
        <v>0</v>
      </c>
    </row>
    <row r="148" spans="1:23" x14ac:dyDescent="0.25">
      <c r="A148" s="1" t="s">
        <v>39</v>
      </c>
      <c r="B148" s="1" t="s">
        <v>3</v>
      </c>
      <c r="C148" s="1">
        <v>0</v>
      </c>
      <c r="D148" s="1">
        <v>0</v>
      </c>
      <c r="E148" s="1">
        <v>0</v>
      </c>
      <c r="F148" s="1">
        <v>0</v>
      </c>
      <c r="G148" s="1">
        <v>0</v>
      </c>
      <c r="H148" s="1">
        <v>0</v>
      </c>
      <c r="I148" s="1">
        <v>0</v>
      </c>
      <c r="J148" s="1">
        <v>0</v>
      </c>
      <c r="K148" s="1">
        <v>0</v>
      </c>
      <c r="L148" s="1">
        <v>0</v>
      </c>
      <c r="M148" s="1"/>
      <c r="N148" s="1">
        <v>109.032976218953</v>
      </c>
      <c r="O148" s="1">
        <v>0</v>
      </c>
      <c r="P148" s="1">
        <v>2426.9560491510301</v>
      </c>
      <c r="Q148" s="1">
        <v>2999.5371988287802</v>
      </c>
      <c r="R148" s="1">
        <v>3722.4052703132202</v>
      </c>
      <c r="S148" s="1">
        <v>4249.7434372120197</v>
      </c>
      <c r="T148" s="1">
        <v>3717.9577227930699</v>
      </c>
      <c r="U148" s="1">
        <v>4721.8063079472004</v>
      </c>
      <c r="V148" s="1">
        <v>5288.4230649008596</v>
      </c>
      <c r="W148" s="1">
        <v>5513.5068729759496</v>
      </c>
    </row>
    <row r="149" spans="1:23" x14ac:dyDescent="0.25">
      <c r="A149" s="1" t="s">
        <v>40</v>
      </c>
      <c r="B149" s="1" t="s">
        <v>3</v>
      </c>
      <c r="C149" s="1">
        <v>2897382.8159245602</v>
      </c>
      <c r="D149" s="1">
        <v>424486.48920081201</v>
      </c>
      <c r="E149" s="1">
        <v>2657051.8372047502</v>
      </c>
      <c r="F149" s="1">
        <v>3439160.1663723299</v>
      </c>
      <c r="G149" s="1">
        <v>2851353.63636364</v>
      </c>
      <c r="H149" s="1">
        <v>22501110.909090899</v>
      </c>
      <c r="I149" s="1">
        <v>2225221.8181818202</v>
      </c>
      <c r="J149" s="1">
        <v>733560.90909090894</v>
      </c>
      <c r="K149" s="1">
        <v>11301384.5454545</v>
      </c>
      <c r="L149" s="1">
        <v>2680829.0909090899</v>
      </c>
      <c r="M149" s="1"/>
      <c r="N149" s="1">
        <v>11037633.060362199</v>
      </c>
      <c r="O149" s="1">
        <v>7612172.8093799604</v>
      </c>
      <c r="P149" s="1">
        <v>18102150.2087119</v>
      </c>
      <c r="Q149" s="1">
        <v>14591142.220835701</v>
      </c>
      <c r="R149" s="1">
        <v>19398551.699999999</v>
      </c>
      <c r="S149" s="1">
        <v>13910910.199999999</v>
      </c>
      <c r="T149" s="1">
        <v>13355070.300000001</v>
      </c>
      <c r="U149" s="1">
        <v>21968291.399999999</v>
      </c>
      <c r="V149" s="1">
        <v>22494866.899999999</v>
      </c>
      <c r="W149" s="1">
        <v>18372968.899999999</v>
      </c>
    </row>
    <row r="150" spans="1:23" x14ac:dyDescent="0.25">
      <c r="A150" s="1" t="s">
        <v>41</v>
      </c>
      <c r="B150" s="1" t="s">
        <v>3</v>
      </c>
      <c r="C150" s="2">
        <v>0</v>
      </c>
      <c r="D150" s="2">
        <v>0</v>
      </c>
      <c r="E150" s="2">
        <v>0</v>
      </c>
      <c r="F150" s="2">
        <v>0</v>
      </c>
      <c r="G150" s="2">
        <v>0</v>
      </c>
      <c r="H150" s="2">
        <v>0</v>
      </c>
      <c r="I150" s="2">
        <v>0</v>
      </c>
      <c r="J150" s="2">
        <v>0</v>
      </c>
      <c r="K150" s="2">
        <v>0</v>
      </c>
      <c r="L150" s="2">
        <v>0</v>
      </c>
      <c r="M150" s="2"/>
      <c r="N150" s="1">
        <v>5556.8775910103996</v>
      </c>
      <c r="O150" s="1">
        <v>0</v>
      </c>
      <c r="P150" s="1">
        <v>0</v>
      </c>
      <c r="Q150" s="1">
        <v>0</v>
      </c>
      <c r="R150" s="1">
        <v>0</v>
      </c>
      <c r="S150" s="1">
        <v>0</v>
      </c>
      <c r="T150" s="1">
        <v>0</v>
      </c>
      <c r="U150" s="1">
        <v>0</v>
      </c>
      <c r="V150" s="1">
        <v>0</v>
      </c>
      <c r="W150" s="1">
        <v>0</v>
      </c>
    </row>
    <row r="151" spans="1:23" x14ac:dyDescent="0.25">
      <c r="A151" s="1" t="s">
        <v>42</v>
      </c>
      <c r="B151" s="1" t="s">
        <v>3</v>
      </c>
      <c r="C151" s="1">
        <v>33680.475617525102</v>
      </c>
      <c r="D151" s="1">
        <v>21469.746621943301</v>
      </c>
      <c r="E151" s="1">
        <v>0</v>
      </c>
      <c r="F151" s="1">
        <v>0</v>
      </c>
      <c r="G151" s="1">
        <v>0</v>
      </c>
      <c r="H151" s="1">
        <v>0</v>
      </c>
      <c r="I151" s="1">
        <v>0</v>
      </c>
      <c r="J151" s="1">
        <v>0</v>
      </c>
      <c r="K151" s="1">
        <v>0</v>
      </c>
      <c r="L151" s="1">
        <v>0</v>
      </c>
      <c r="M151" s="1"/>
      <c r="N151" s="1">
        <v>326716.96052177099</v>
      </c>
      <c r="O151" s="1">
        <v>0</v>
      </c>
      <c r="P151" s="1">
        <v>1188982.4106216</v>
      </c>
      <c r="Q151" s="1">
        <v>1469493.84215678</v>
      </c>
      <c r="R151" s="1">
        <v>1823631.8672337499</v>
      </c>
      <c r="S151" s="1">
        <v>2081978.45126498</v>
      </c>
      <c r="T151" s="1">
        <v>1821452.98320587</v>
      </c>
      <c r="U151" s="1">
        <v>2313245.2886714502</v>
      </c>
      <c r="V151" s="1">
        <v>2590834.7233120198</v>
      </c>
      <c r="W151" s="1">
        <v>2701104.8243345101</v>
      </c>
    </row>
    <row r="152" spans="1:23" x14ac:dyDescent="0.25">
      <c r="A152" s="1" t="s">
        <v>43</v>
      </c>
      <c r="B152" s="1" t="s">
        <v>3</v>
      </c>
      <c r="C152" s="1">
        <v>0</v>
      </c>
      <c r="D152" s="1">
        <v>0</v>
      </c>
      <c r="E152" s="1">
        <v>0</v>
      </c>
      <c r="F152" s="1">
        <v>0</v>
      </c>
      <c r="G152" s="1">
        <v>0</v>
      </c>
      <c r="H152" s="1">
        <v>0</v>
      </c>
      <c r="I152" s="1">
        <v>0</v>
      </c>
      <c r="J152" s="1">
        <v>0</v>
      </c>
      <c r="K152" s="1">
        <v>0</v>
      </c>
      <c r="L152" s="1">
        <v>0</v>
      </c>
      <c r="M152" s="1"/>
      <c r="N152" s="1">
        <v>28194.404939412601</v>
      </c>
      <c r="O152" s="1">
        <v>0</v>
      </c>
      <c r="P152" s="1">
        <v>0</v>
      </c>
      <c r="Q152" s="1">
        <v>0</v>
      </c>
      <c r="R152" s="1">
        <v>0</v>
      </c>
      <c r="S152" s="1">
        <v>0</v>
      </c>
      <c r="T152" s="1">
        <v>0</v>
      </c>
      <c r="U152" s="1">
        <v>0</v>
      </c>
      <c r="V152" s="1">
        <v>0</v>
      </c>
      <c r="W152" s="1">
        <v>0</v>
      </c>
    </row>
    <row r="153" spans="1:23" x14ac:dyDescent="0.25">
      <c r="A153" s="1" t="s">
        <v>44</v>
      </c>
      <c r="B153" s="1" t="s">
        <v>3</v>
      </c>
      <c r="C153" s="1">
        <v>4303860.6231458504</v>
      </c>
      <c r="D153" s="1">
        <v>2639832.6441274802</v>
      </c>
      <c r="E153" s="1">
        <v>3687115.40099577</v>
      </c>
      <c r="F153" s="1">
        <v>3782366.5556174298</v>
      </c>
      <c r="G153" s="1">
        <v>4994109.6689115297</v>
      </c>
      <c r="H153" s="1">
        <v>6593587.8127569202</v>
      </c>
      <c r="I153" s="1">
        <v>4408388.5418232698</v>
      </c>
      <c r="J153" s="1">
        <v>5598653.44811555</v>
      </c>
      <c r="K153" s="1">
        <v>1376878.53874593</v>
      </c>
      <c r="L153" s="1">
        <v>1423764.4277891701</v>
      </c>
      <c r="M153" s="1"/>
      <c r="N153" s="1">
        <v>42386582.421491101</v>
      </c>
      <c r="O153" s="1">
        <v>6305144.9584213402</v>
      </c>
      <c r="P153" s="1">
        <v>19717026.599945199</v>
      </c>
      <c r="Q153" s="1">
        <v>25567488.9467142</v>
      </c>
      <c r="R153" s="1">
        <v>26823281.349403199</v>
      </c>
      <c r="S153" s="1">
        <v>48572748.423265398</v>
      </c>
      <c r="T153" s="1">
        <v>37298072.820920698</v>
      </c>
      <c r="U153" s="1">
        <v>47368552.4825693</v>
      </c>
      <c r="V153" s="1">
        <v>45010795.512854099</v>
      </c>
      <c r="W153" s="1">
        <v>49542030.218467899</v>
      </c>
    </row>
    <row r="154" spans="1:23" x14ac:dyDescent="0.25">
      <c r="A154" s="1" t="s">
        <v>45</v>
      </c>
      <c r="B154" s="1" t="s">
        <v>3</v>
      </c>
      <c r="C154" s="1">
        <v>0</v>
      </c>
      <c r="D154" s="1">
        <v>0</v>
      </c>
      <c r="E154" s="1">
        <v>0</v>
      </c>
      <c r="F154" s="1">
        <v>0</v>
      </c>
      <c r="G154" s="1">
        <v>0</v>
      </c>
      <c r="H154" s="1">
        <v>0</v>
      </c>
      <c r="I154" s="1">
        <v>0</v>
      </c>
      <c r="J154" s="1">
        <v>0</v>
      </c>
      <c r="K154" s="1">
        <v>0</v>
      </c>
      <c r="L154" s="1">
        <v>0</v>
      </c>
      <c r="M154" s="1"/>
      <c r="N154" s="1">
        <v>217.222869617214</v>
      </c>
      <c r="O154" s="1">
        <v>781.77527107647495</v>
      </c>
      <c r="P154" s="1">
        <v>170.47475041023699</v>
      </c>
      <c r="Q154" s="1">
        <v>210.69411433941301</v>
      </c>
      <c r="R154" s="1">
        <v>261.46996341543797</v>
      </c>
      <c r="S154" s="1">
        <v>298.51136036010502</v>
      </c>
      <c r="T154" s="1">
        <v>261.15755785963802</v>
      </c>
      <c r="U154" s="1">
        <v>331.67009848174098</v>
      </c>
      <c r="V154" s="1">
        <v>371.47051029954901</v>
      </c>
      <c r="W154" s="1">
        <v>387.280893852399</v>
      </c>
    </row>
    <row r="155" spans="1:23" x14ac:dyDescent="0.25">
      <c r="A155" s="1" t="s">
        <v>46</v>
      </c>
      <c r="B155" s="1" t="s">
        <v>3</v>
      </c>
      <c r="C155" s="1">
        <v>98338.236639971205</v>
      </c>
      <c r="D155" s="1">
        <v>0</v>
      </c>
      <c r="E155" s="1">
        <v>0</v>
      </c>
      <c r="F155" s="1">
        <v>0</v>
      </c>
      <c r="G155" s="1">
        <v>0</v>
      </c>
      <c r="H155" s="1">
        <v>0</v>
      </c>
      <c r="I155" s="1">
        <v>0</v>
      </c>
      <c r="J155" s="1">
        <v>0</v>
      </c>
      <c r="K155" s="1">
        <v>0</v>
      </c>
      <c r="L155" s="1">
        <v>0</v>
      </c>
      <c r="M155" s="1"/>
      <c r="N155" s="1">
        <v>62842.865237227197</v>
      </c>
      <c r="O155" s="1">
        <v>924368.97559563804</v>
      </c>
      <c r="P155" s="1">
        <v>311297.94325760403</v>
      </c>
      <c r="Q155" s="1">
        <v>384741.10853664001</v>
      </c>
      <c r="R155" s="1">
        <v>477461.09989306098</v>
      </c>
      <c r="S155" s="1">
        <v>545101.09148427797</v>
      </c>
      <c r="T155" s="1">
        <v>476890.62710017699</v>
      </c>
      <c r="U155" s="1">
        <v>605651.09641722497</v>
      </c>
      <c r="V155" s="1">
        <v>678329.22798729199</v>
      </c>
      <c r="W155" s="1">
        <v>707200.01307582902</v>
      </c>
    </row>
    <row r="156" spans="1:23" x14ac:dyDescent="0.25">
      <c r="A156" s="1" t="s">
        <v>47</v>
      </c>
      <c r="B156" s="1" t="s">
        <v>3</v>
      </c>
      <c r="C156" s="1">
        <v>0</v>
      </c>
      <c r="D156" s="1">
        <v>10562.245784316199</v>
      </c>
      <c r="E156" s="1">
        <v>0</v>
      </c>
      <c r="F156" s="1">
        <v>0</v>
      </c>
      <c r="G156" s="1">
        <v>0</v>
      </c>
      <c r="H156" s="1">
        <v>0</v>
      </c>
      <c r="I156" s="1">
        <v>0</v>
      </c>
      <c r="J156" s="1">
        <v>0</v>
      </c>
      <c r="K156" s="1">
        <v>0</v>
      </c>
      <c r="L156" s="1">
        <v>0</v>
      </c>
      <c r="M156" s="1"/>
      <c r="N156" s="1">
        <v>0</v>
      </c>
      <c r="O156" s="1">
        <v>0</v>
      </c>
      <c r="P156" s="1">
        <v>315431.246907491</v>
      </c>
      <c r="Q156" s="1">
        <v>389849.56447931402</v>
      </c>
      <c r="R156" s="1">
        <v>483800.65898624202</v>
      </c>
      <c r="S156" s="1">
        <v>552338.75038883905</v>
      </c>
      <c r="T156" s="1">
        <v>483222.611658004</v>
      </c>
      <c r="U156" s="1">
        <v>613692.71680566506</v>
      </c>
      <c r="V156" s="1">
        <v>687335.84282234497</v>
      </c>
      <c r="W156" s="1">
        <v>716589.963952658</v>
      </c>
    </row>
    <row r="157" spans="1:23" x14ac:dyDescent="0.25">
      <c r="A157" s="1" t="s">
        <v>48</v>
      </c>
      <c r="B157" s="1" t="s">
        <v>3</v>
      </c>
      <c r="C157" s="1">
        <v>12398782.681463201</v>
      </c>
      <c r="D157" s="1">
        <v>10001609.417751599</v>
      </c>
      <c r="E157" s="1">
        <v>14525172.1416738</v>
      </c>
      <c r="F157" s="1">
        <v>6155241.5402000602</v>
      </c>
      <c r="G157" s="1">
        <v>8960423.6240283493</v>
      </c>
      <c r="H157" s="1">
        <v>10275797.197238401</v>
      </c>
      <c r="I157" s="1">
        <v>3930059.6626861999</v>
      </c>
      <c r="J157" s="1">
        <v>5298230.08381062</v>
      </c>
      <c r="K157" s="1">
        <v>6233607.7812170396</v>
      </c>
      <c r="L157" s="1">
        <v>6498920.1740085799</v>
      </c>
      <c r="M157" s="1"/>
      <c r="N157" s="1">
        <v>35492937.3142443</v>
      </c>
      <c r="O157" s="1">
        <v>50721792.434750602</v>
      </c>
      <c r="P157" s="1">
        <v>39828431.8023213</v>
      </c>
      <c r="Q157" s="1">
        <v>43690668.175963402</v>
      </c>
      <c r="R157" s="1">
        <v>33526321.193074599</v>
      </c>
      <c r="S157" s="1">
        <v>79412700.520826802</v>
      </c>
      <c r="T157" s="1">
        <v>93396896.885875404</v>
      </c>
      <c r="U157" s="1">
        <v>97760061.841861799</v>
      </c>
      <c r="V157" s="1">
        <v>99472703.439637497</v>
      </c>
      <c r="W157" s="1">
        <v>103706422.000907</v>
      </c>
    </row>
    <row r="158" spans="1:23" x14ac:dyDescent="0.25">
      <c r="A158" s="1" t="s">
        <v>49</v>
      </c>
      <c r="B158" s="1" t="s">
        <v>3</v>
      </c>
      <c r="C158" s="1">
        <v>155255.483948498</v>
      </c>
      <c r="D158" s="1">
        <v>231294.184212394</v>
      </c>
      <c r="E158" s="1">
        <v>9668.8303724667094</v>
      </c>
      <c r="F158" s="1">
        <v>987509.62604008103</v>
      </c>
      <c r="G158" s="1">
        <v>1001343.62622997</v>
      </c>
      <c r="H158" s="1">
        <v>227161.009993071</v>
      </c>
      <c r="I158" s="1">
        <v>277569.72064613103</v>
      </c>
      <c r="J158" s="1">
        <v>352513.545220587</v>
      </c>
      <c r="K158" s="1">
        <v>394815.17064705701</v>
      </c>
      <c r="L158" s="1">
        <v>411619.14056483097</v>
      </c>
      <c r="M158" s="1"/>
      <c r="N158" s="1">
        <v>1914536.6536399701</v>
      </c>
      <c r="O158" s="1">
        <v>1814482.7527050499</v>
      </c>
      <c r="P158" s="1">
        <v>2140513.07235531</v>
      </c>
      <c r="Q158" s="1">
        <v>2547893.46556225</v>
      </c>
      <c r="R158" s="1">
        <v>3673655.8990134201</v>
      </c>
      <c r="S158" s="1">
        <v>6494773.7070277398</v>
      </c>
      <c r="T158" s="1">
        <v>5536071.0225694701</v>
      </c>
      <c r="U158" s="1">
        <v>7030810.1986632301</v>
      </c>
      <c r="V158" s="1">
        <v>7874507.4225028204</v>
      </c>
      <c r="W158" s="1">
        <v>8209659.1483804304</v>
      </c>
    </row>
    <row r="159" spans="1:23" x14ac:dyDescent="0.25">
      <c r="A159" s="1" t="s">
        <v>50</v>
      </c>
      <c r="B159" s="1" t="s">
        <v>3</v>
      </c>
      <c r="C159" s="1">
        <v>0</v>
      </c>
      <c r="D159" s="1">
        <v>14764.762988853499</v>
      </c>
      <c r="E159" s="1">
        <v>0</v>
      </c>
      <c r="F159" s="1">
        <v>277.254545454545</v>
      </c>
      <c r="G159" s="1">
        <v>2150.2727272727302</v>
      </c>
      <c r="H159" s="1">
        <v>337.790909090909</v>
      </c>
      <c r="I159" s="1">
        <v>295.521915075359</v>
      </c>
      <c r="J159" s="1">
        <v>375.31283214570698</v>
      </c>
      <c r="K159" s="1">
        <v>420.35037200319101</v>
      </c>
      <c r="L159" s="1">
        <v>438.24116124133201</v>
      </c>
      <c r="M159" s="1"/>
      <c r="N159" s="1">
        <v>52752.693466654899</v>
      </c>
      <c r="O159" s="1">
        <v>0</v>
      </c>
      <c r="P159" s="1">
        <v>293066.60904237902</v>
      </c>
      <c r="Q159" s="1">
        <v>0</v>
      </c>
      <c r="R159" s="1">
        <v>0</v>
      </c>
      <c r="S159" s="1">
        <v>109.989</v>
      </c>
      <c r="T159" s="1">
        <v>96.225679976709799</v>
      </c>
      <c r="U159" s="1">
        <v>122.206613570421</v>
      </c>
      <c r="V159" s="1">
        <v>136.87140719887199</v>
      </c>
      <c r="W159" s="1">
        <v>142.69687486113</v>
      </c>
    </row>
    <row r="160" spans="1:23" x14ac:dyDescent="0.25">
      <c r="A160" s="1" t="s">
        <v>51</v>
      </c>
      <c r="B160" s="1" t="s">
        <v>3</v>
      </c>
      <c r="C160" s="1">
        <v>0</v>
      </c>
      <c r="D160" s="1">
        <v>0</v>
      </c>
      <c r="E160" s="1">
        <v>0</v>
      </c>
      <c r="F160" s="1">
        <v>299.33313066452803</v>
      </c>
      <c r="G160" s="1">
        <v>0</v>
      </c>
      <c r="H160" s="1">
        <v>0</v>
      </c>
      <c r="I160" s="1">
        <v>0</v>
      </c>
      <c r="J160" s="1">
        <v>0</v>
      </c>
      <c r="K160" s="1">
        <v>395741.49363099301</v>
      </c>
      <c r="L160" s="1">
        <v>3550.9151011668901</v>
      </c>
      <c r="M160" s="1"/>
      <c r="N160" s="1">
        <v>1204.4040295607899</v>
      </c>
      <c r="O160" s="1">
        <v>0</v>
      </c>
      <c r="P160" s="1">
        <v>0</v>
      </c>
      <c r="Q160" s="1">
        <v>0</v>
      </c>
      <c r="R160" s="1">
        <v>0</v>
      </c>
      <c r="S160" s="1">
        <v>0</v>
      </c>
      <c r="T160" s="1">
        <v>0</v>
      </c>
      <c r="U160" s="1">
        <v>0</v>
      </c>
      <c r="V160" s="1">
        <v>245541.55301670401</v>
      </c>
      <c r="W160" s="1">
        <v>9413.3750861136796</v>
      </c>
    </row>
    <row r="161" spans="1:23" x14ac:dyDescent="0.25">
      <c r="A161" s="1" t="s">
        <v>52</v>
      </c>
      <c r="B161" s="1" t="s">
        <v>3</v>
      </c>
      <c r="C161" s="1">
        <v>2580.8657776302698</v>
      </c>
      <c r="D161" s="1">
        <v>0</v>
      </c>
      <c r="E161" s="1">
        <v>0</v>
      </c>
      <c r="F161" s="1">
        <v>128413.53165490901</v>
      </c>
      <c r="G161" s="1">
        <v>159360.319718126</v>
      </c>
      <c r="H161" s="1">
        <v>181936.25457045701</v>
      </c>
      <c r="I161" s="1">
        <v>159169.91525023399</v>
      </c>
      <c r="J161" s="1">
        <v>202145.79236779801</v>
      </c>
      <c r="K161" s="1">
        <v>226403.28745193401</v>
      </c>
      <c r="L161" s="1">
        <v>236039.376220743</v>
      </c>
      <c r="M161" s="1"/>
      <c r="N161" s="1">
        <v>8602.8859254342296</v>
      </c>
      <c r="O161" s="1">
        <v>0</v>
      </c>
      <c r="P161" s="1">
        <v>0</v>
      </c>
      <c r="Q161" s="1">
        <v>6.6850056019932505E-2</v>
      </c>
      <c r="R161" s="1">
        <v>8.2960465016568299E-2</v>
      </c>
      <c r="S161" s="1">
        <v>9.4713140066705503E-2</v>
      </c>
      <c r="T161" s="1">
        <v>8.2861343458419404E-2</v>
      </c>
      <c r="U161" s="1">
        <v>0.105233906192193</v>
      </c>
      <c r="V161" s="1">
        <v>0.11786197493525601</v>
      </c>
      <c r="W161" s="1">
        <v>0.12287837052617399</v>
      </c>
    </row>
    <row r="162" spans="1:23" x14ac:dyDescent="0.25">
      <c r="A162" s="1" t="s">
        <v>53</v>
      </c>
      <c r="B162" s="1" t="s">
        <v>3</v>
      </c>
      <c r="C162" s="1">
        <v>37274.876635842898</v>
      </c>
      <c r="D162" s="1">
        <v>2271.50199828516</v>
      </c>
      <c r="E162" s="1">
        <v>13650.113467011801</v>
      </c>
      <c r="F162" s="1">
        <v>16870.525169525899</v>
      </c>
      <c r="G162" s="1">
        <v>20936.207035044001</v>
      </c>
      <c r="H162" s="1">
        <v>23902.155188976401</v>
      </c>
      <c r="I162" s="1">
        <v>20911.1923553091</v>
      </c>
      <c r="J162" s="1">
        <v>26557.214291242599</v>
      </c>
      <c r="K162" s="1">
        <v>29744.0800061917</v>
      </c>
      <c r="L162" s="1">
        <v>31010.0359846227</v>
      </c>
      <c r="M162" s="1"/>
      <c r="N162" s="1">
        <v>0</v>
      </c>
      <c r="O162" s="1">
        <v>0</v>
      </c>
      <c r="P162" s="1">
        <v>3076.90999358099</v>
      </c>
      <c r="Q162" s="1">
        <v>3802.8319410327499</v>
      </c>
      <c r="R162" s="1">
        <v>4719.2885838999</v>
      </c>
      <c r="S162" s="1">
        <v>5387.8511960226797</v>
      </c>
      <c r="T162" s="1">
        <v>4713.6499554556503</v>
      </c>
      <c r="U162" s="1">
        <v>5986.3354434286803</v>
      </c>
      <c r="V162" s="1">
        <v>6704.6956966401203</v>
      </c>
      <c r="W162" s="1">
        <v>6990.0583502826403</v>
      </c>
    </row>
    <row r="163" spans="1:23" x14ac:dyDescent="0.25">
      <c r="A163" s="1" t="s">
        <v>0</v>
      </c>
      <c r="B163" s="1" t="s">
        <v>54</v>
      </c>
      <c r="C163" s="1">
        <v>16620675.1638673</v>
      </c>
      <c r="D163" s="1">
        <v>12530271.206469299</v>
      </c>
      <c r="E163" s="1">
        <v>28000876.447317101</v>
      </c>
      <c r="F163" s="1">
        <v>12013900</v>
      </c>
      <c r="G163" s="1">
        <v>96386700</v>
      </c>
      <c r="H163" s="1">
        <v>59918600</v>
      </c>
      <c r="I163" s="1">
        <v>42854900</v>
      </c>
      <c r="J163" s="1">
        <v>66091100</v>
      </c>
      <c r="K163" s="1">
        <v>65711100</v>
      </c>
      <c r="L163" s="1">
        <v>73153200</v>
      </c>
      <c r="M163" s="1"/>
      <c r="N163" s="1">
        <v>92108.972537998896</v>
      </c>
      <c r="O163" s="1">
        <v>42016.246049341396</v>
      </c>
      <c r="P163" s="1">
        <v>9862660.8671942502</v>
      </c>
      <c r="Q163" s="1">
        <v>88800</v>
      </c>
      <c r="R163" s="1">
        <v>24500</v>
      </c>
      <c r="S163" s="1">
        <v>1247500</v>
      </c>
      <c r="T163" s="1">
        <v>1588200</v>
      </c>
      <c r="U163" s="1">
        <v>5527000</v>
      </c>
      <c r="V163" s="1">
        <v>31581400</v>
      </c>
      <c r="W163" s="1">
        <v>9000</v>
      </c>
    </row>
    <row r="164" spans="1:23" x14ac:dyDescent="0.25">
      <c r="A164" s="1" t="s">
        <v>1</v>
      </c>
      <c r="B164" s="1" t="s">
        <v>54</v>
      </c>
      <c r="C164" s="1">
        <v>149856.22489250699</v>
      </c>
      <c r="D164" s="1">
        <v>452594.78026179702</v>
      </c>
      <c r="E164" s="1">
        <v>541015.19613091601</v>
      </c>
      <c r="F164" s="1">
        <v>976700</v>
      </c>
      <c r="G164" s="1">
        <v>1609300</v>
      </c>
      <c r="H164" s="1">
        <v>5576300</v>
      </c>
      <c r="I164" s="1">
        <v>2182000</v>
      </c>
      <c r="J164" s="1">
        <v>1765100</v>
      </c>
      <c r="K164" s="1">
        <v>1897600</v>
      </c>
      <c r="L164" s="1">
        <v>1233600</v>
      </c>
      <c r="M164" s="1"/>
      <c r="N164" s="1">
        <v>0</v>
      </c>
      <c r="O164" s="1">
        <v>0</v>
      </c>
      <c r="P164" s="1">
        <v>0</v>
      </c>
      <c r="Q164" s="1">
        <v>2500</v>
      </c>
      <c r="R164" s="1">
        <v>800</v>
      </c>
      <c r="S164" s="1">
        <v>500</v>
      </c>
      <c r="T164" s="1">
        <v>0</v>
      </c>
      <c r="U164" s="1">
        <v>100</v>
      </c>
      <c r="V164" s="1">
        <v>1600</v>
      </c>
      <c r="W164" s="1">
        <v>0</v>
      </c>
    </row>
    <row r="165" spans="1:23" x14ac:dyDescent="0.25">
      <c r="A165" s="1" t="s">
        <v>3</v>
      </c>
      <c r="B165" s="1" t="s">
        <v>54</v>
      </c>
      <c r="C165" s="1">
        <v>86062.064285280299</v>
      </c>
      <c r="D165" s="1">
        <v>1376052.60239601</v>
      </c>
      <c r="E165" s="1">
        <v>146615.740331932</v>
      </c>
      <c r="F165" s="1">
        <v>310000</v>
      </c>
      <c r="G165" s="1">
        <v>434500</v>
      </c>
      <c r="H165" s="1">
        <v>1127600</v>
      </c>
      <c r="I165" s="1">
        <v>3362400</v>
      </c>
      <c r="J165" s="1">
        <v>23099600</v>
      </c>
      <c r="K165" s="1">
        <v>32652300</v>
      </c>
      <c r="L165" s="1">
        <v>402000</v>
      </c>
      <c r="M165" s="1"/>
      <c r="N165" s="1">
        <v>25832.417265260101</v>
      </c>
      <c r="O165" s="1">
        <v>272298.90280763502</v>
      </c>
      <c r="P165" s="1">
        <v>1744.0552819720001</v>
      </c>
      <c r="Q165" s="1">
        <v>15000</v>
      </c>
      <c r="R165" s="1">
        <v>400</v>
      </c>
      <c r="S165" s="1">
        <v>0</v>
      </c>
      <c r="T165" s="1">
        <v>378000</v>
      </c>
      <c r="U165" s="1">
        <v>0</v>
      </c>
      <c r="V165" s="1">
        <v>0</v>
      </c>
      <c r="W165" s="1">
        <v>0</v>
      </c>
    </row>
    <row r="166" spans="1:23" x14ac:dyDescent="0.25">
      <c r="A166" s="1" t="s">
        <v>4</v>
      </c>
      <c r="B166" s="1" t="s">
        <v>54</v>
      </c>
      <c r="C166" s="1">
        <v>0</v>
      </c>
      <c r="D166" s="1">
        <v>322.12640089276101</v>
      </c>
      <c r="E166" s="1">
        <v>147.426024493413</v>
      </c>
      <c r="F166" s="1">
        <v>8200</v>
      </c>
      <c r="G166" s="1">
        <v>115500</v>
      </c>
      <c r="H166" s="1">
        <v>300</v>
      </c>
      <c r="I166" s="1">
        <v>800</v>
      </c>
      <c r="J166" s="1">
        <v>0</v>
      </c>
      <c r="K166" s="1">
        <v>2600</v>
      </c>
      <c r="L166" s="1">
        <v>17200</v>
      </c>
      <c r="M166" s="1"/>
      <c r="N166" s="1">
        <v>0</v>
      </c>
      <c r="O166" s="1">
        <v>120.76241517472801</v>
      </c>
      <c r="P166" s="1">
        <v>61.427510205588703</v>
      </c>
      <c r="Q166" s="1">
        <v>6500</v>
      </c>
      <c r="R166" s="1">
        <v>6100</v>
      </c>
      <c r="S166" s="1">
        <v>2800</v>
      </c>
      <c r="T166" s="1">
        <v>100</v>
      </c>
      <c r="U166" s="1">
        <v>0</v>
      </c>
      <c r="V166" s="1">
        <v>2900</v>
      </c>
      <c r="W166" s="1">
        <v>1300</v>
      </c>
    </row>
    <row r="167" spans="1:23" x14ac:dyDescent="0.25">
      <c r="A167" s="1" t="s">
        <v>5</v>
      </c>
      <c r="B167" s="1" t="s">
        <v>54</v>
      </c>
      <c r="C167" s="1">
        <v>268465.15362918901</v>
      </c>
      <c r="D167" s="1">
        <v>0</v>
      </c>
      <c r="E167" s="1">
        <v>2225.9693754170598</v>
      </c>
      <c r="F167" s="1">
        <v>25000</v>
      </c>
      <c r="G167" s="1">
        <v>36400</v>
      </c>
      <c r="H167" s="1">
        <v>0</v>
      </c>
      <c r="I167" s="1">
        <v>56200</v>
      </c>
      <c r="J167" s="1">
        <v>49700</v>
      </c>
      <c r="K167" s="1">
        <v>75500</v>
      </c>
      <c r="L167" s="1">
        <v>118400</v>
      </c>
      <c r="M167" s="1"/>
      <c r="N167" s="1">
        <v>0</v>
      </c>
      <c r="O167" s="1">
        <v>68225.082684553097</v>
      </c>
      <c r="P167" s="1">
        <v>97547.909585325906</v>
      </c>
      <c r="Q167" s="1">
        <v>0</v>
      </c>
      <c r="R167" s="1">
        <v>0</v>
      </c>
      <c r="S167" s="1">
        <v>0</v>
      </c>
      <c r="T167" s="1">
        <v>0</v>
      </c>
      <c r="U167" s="1">
        <v>11400</v>
      </c>
      <c r="V167" s="1">
        <v>15900</v>
      </c>
      <c r="W167" s="1">
        <v>0</v>
      </c>
    </row>
    <row r="168" spans="1:23" x14ac:dyDescent="0.25">
      <c r="A168" s="1" t="s">
        <v>6</v>
      </c>
      <c r="B168" s="1" t="s">
        <v>54</v>
      </c>
      <c r="C168" s="1">
        <v>0</v>
      </c>
      <c r="D168" s="1">
        <v>0</v>
      </c>
      <c r="E168" s="1">
        <v>25049.3662378519</v>
      </c>
      <c r="F168" s="1">
        <v>28300</v>
      </c>
      <c r="G168" s="1">
        <v>12500</v>
      </c>
      <c r="H168" s="1">
        <v>3800</v>
      </c>
      <c r="I168" s="1">
        <v>150600</v>
      </c>
      <c r="J168" s="1">
        <v>25200</v>
      </c>
      <c r="K168" s="1">
        <v>5000</v>
      </c>
      <c r="L168" s="1">
        <v>88900</v>
      </c>
      <c r="M168" s="1"/>
      <c r="N168" s="1">
        <v>0</v>
      </c>
      <c r="O168" s="1">
        <v>30937.2653621303</v>
      </c>
      <c r="P168" s="1">
        <v>0</v>
      </c>
      <c r="Q168" s="1">
        <v>400</v>
      </c>
      <c r="R168" s="1">
        <v>0</v>
      </c>
      <c r="S168" s="1">
        <v>0</v>
      </c>
      <c r="T168" s="1">
        <v>0</v>
      </c>
      <c r="U168" s="1">
        <v>0</v>
      </c>
      <c r="V168" s="1">
        <v>0</v>
      </c>
      <c r="W168" s="1">
        <v>0</v>
      </c>
    </row>
    <row r="169" spans="1:23" x14ac:dyDescent="0.25">
      <c r="A169" s="1" t="s">
        <v>7</v>
      </c>
      <c r="B169" s="1" t="s">
        <v>54</v>
      </c>
      <c r="C169" s="1">
        <v>812408.54195030895</v>
      </c>
      <c r="D169" s="1">
        <v>616430.12080758903</v>
      </c>
      <c r="E169" s="1">
        <v>681785.87542617496</v>
      </c>
      <c r="F169" s="1">
        <v>1431100</v>
      </c>
      <c r="G169" s="1">
        <v>162400</v>
      </c>
      <c r="H169" s="1">
        <v>156100</v>
      </c>
      <c r="I169" s="1">
        <v>339200</v>
      </c>
      <c r="J169" s="1">
        <v>166400</v>
      </c>
      <c r="K169" s="1">
        <v>957800</v>
      </c>
      <c r="L169" s="1">
        <v>1039300</v>
      </c>
      <c r="M169" s="1"/>
      <c r="N169" s="1">
        <v>140691.64039146301</v>
      </c>
      <c r="O169" s="1">
        <v>406992.73202880297</v>
      </c>
      <c r="P169" s="1">
        <v>116947.17838745299</v>
      </c>
      <c r="Q169" s="1">
        <v>93300</v>
      </c>
      <c r="R169" s="1">
        <v>321700</v>
      </c>
      <c r="S169" s="1">
        <v>265700</v>
      </c>
      <c r="T169" s="1">
        <v>102400</v>
      </c>
      <c r="U169" s="1">
        <v>1377300</v>
      </c>
      <c r="V169" s="1">
        <v>360800</v>
      </c>
      <c r="W169" s="1">
        <v>259100</v>
      </c>
    </row>
    <row r="170" spans="1:23" x14ac:dyDescent="0.25">
      <c r="A170" s="1" t="s">
        <v>8</v>
      </c>
      <c r="B170" s="1" t="s">
        <v>54</v>
      </c>
      <c r="C170" s="1">
        <v>2696.0227107123901</v>
      </c>
      <c r="D170" s="1">
        <v>0</v>
      </c>
      <c r="E170" s="1">
        <v>0</v>
      </c>
      <c r="F170" s="1">
        <v>0</v>
      </c>
      <c r="G170" s="1">
        <v>11700</v>
      </c>
      <c r="H170" s="1">
        <v>19600</v>
      </c>
      <c r="I170" s="1">
        <v>1997500</v>
      </c>
      <c r="J170" s="1">
        <v>39600</v>
      </c>
      <c r="K170" s="1">
        <v>65400</v>
      </c>
      <c r="L170" s="1">
        <v>154300</v>
      </c>
      <c r="M170" s="1"/>
      <c r="N170" s="1">
        <v>0</v>
      </c>
      <c r="O170" s="1">
        <v>0</v>
      </c>
      <c r="P170" s="1">
        <v>26.605451224800699</v>
      </c>
      <c r="Q170" s="1">
        <v>600</v>
      </c>
      <c r="R170" s="1">
        <v>1000</v>
      </c>
      <c r="S170" s="1">
        <v>200</v>
      </c>
      <c r="T170" s="1">
        <v>0</v>
      </c>
      <c r="U170" s="1">
        <v>0</v>
      </c>
      <c r="V170" s="1">
        <v>0</v>
      </c>
      <c r="W170" s="1">
        <v>0</v>
      </c>
    </row>
    <row r="171" spans="1:23" x14ac:dyDescent="0.25">
      <c r="A171" s="1" t="s">
        <v>9</v>
      </c>
      <c r="B171" s="1" t="s">
        <v>54</v>
      </c>
      <c r="C171" s="1">
        <v>0</v>
      </c>
      <c r="D171" s="1">
        <v>0</v>
      </c>
      <c r="E171" s="1">
        <v>936873.04278128198</v>
      </c>
      <c r="F171" s="1">
        <v>866900</v>
      </c>
      <c r="G171" s="1">
        <v>91800</v>
      </c>
      <c r="H171" s="1">
        <v>64900</v>
      </c>
      <c r="I171" s="1">
        <v>32800</v>
      </c>
      <c r="J171" s="1">
        <v>174800</v>
      </c>
      <c r="K171" s="1">
        <v>800</v>
      </c>
      <c r="L171" s="1">
        <v>95300</v>
      </c>
      <c r="M171" s="1"/>
      <c r="N171" s="1">
        <v>16.7342011211915</v>
      </c>
      <c r="O171" s="1">
        <v>2582.1758693953998</v>
      </c>
      <c r="P171" s="1">
        <v>23046.9007622176</v>
      </c>
      <c r="Q171" s="1">
        <v>0</v>
      </c>
      <c r="R171" s="1">
        <v>400</v>
      </c>
      <c r="S171" s="1">
        <v>400</v>
      </c>
      <c r="T171" s="1">
        <v>0</v>
      </c>
      <c r="U171" s="1">
        <v>0</v>
      </c>
      <c r="V171" s="1">
        <v>0</v>
      </c>
      <c r="W171" s="1">
        <v>0</v>
      </c>
    </row>
    <row r="172" spans="1:23" x14ac:dyDescent="0.25">
      <c r="A172" s="1" t="s">
        <v>10</v>
      </c>
      <c r="B172" s="1" t="s">
        <v>54</v>
      </c>
      <c r="C172" s="1">
        <v>846820.36892554804</v>
      </c>
      <c r="D172" s="1">
        <v>1052551.4797056699</v>
      </c>
      <c r="E172" s="1">
        <v>823632.64207787497</v>
      </c>
      <c r="F172" s="1">
        <v>2068300</v>
      </c>
      <c r="G172" s="1">
        <v>949900</v>
      </c>
      <c r="H172" s="1">
        <v>5816500</v>
      </c>
      <c r="I172" s="1">
        <v>5073400</v>
      </c>
      <c r="J172" s="1">
        <v>3170500</v>
      </c>
      <c r="K172" s="1">
        <v>3830500</v>
      </c>
      <c r="L172" s="1">
        <v>968900</v>
      </c>
      <c r="M172" s="1"/>
      <c r="N172" s="1">
        <v>1282.120655723</v>
      </c>
      <c r="O172" s="1">
        <v>6153.3843526028204</v>
      </c>
      <c r="P172" s="1">
        <v>2701.5808654376501</v>
      </c>
      <c r="Q172" s="1">
        <v>8100</v>
      </c>
      <c r="R172" s="1">
        <v>32400</v>
      </c>
      <c r="S172" s="1">
        <v>7500</v>
      </c>
      <c r="T172" s="1">
        <v>11200</v>
      </c>
      <c r="U172" s="1">
        <v>318700</v>
      </c>
      <c r="V172" s="1">
        <v>200</v>
      </c>
      <c r="W172" s="1">
        <v>0</v>
      </c>
    </row>
    <row r="173" spans="1:23" x14ac:dyDescent="0.25">
      <c r="A173" s="1" t="s">
        <v>11</v>
      </c>
      <c r="B173" s="1" t="s">
        <v>54</v>
      </c>
      <c r="C173" s="1">
        <v>47868.837548549003</v>
      </c>
      <c r="D173" s="1">
        <v>1092.23881014874</v>
      </c>
      <c r="E173" s="1">
        <v>19048.845053183599</v>
      </c>
      <c r="F173" s="1">
        <v>34400</v>
      </c>
      <c r="G173" s="1">
        <v>905500</v>
      </c>
      <c r="H173" s="1">
        <v>1181300</v>
      </c>
      <c r="I173" s="1">
        <v>466600</v>
      </c>
      <c r="J173" s="1">
        <v>645500</v>
      </c>
      <c r="K173" s="1">
        <v>821100</v>
      </c>
      <c r="L173" s="1">
        <v>502000</v>
      </c>
      <c r="M173" s="1"/>
      <c r="N173" s="1">
        <v>0</v>
      </c>
      <c r="O173" s="1">
        <v>331.851256726484</v>
      </c>
      <c r="P173" s="1">
        <v>4671.7185673081503</v>
      </c>
      <c r="Q173" s="1">
        <v>10500</v>
      </c>
      <c r="R173" s="1">
        <v>118100</v>
      </c>
      <c r="S173" s="1">
        <v>155200</v>
      </c>
      <c r="T173" s="1">
        <v>100</v>
      </c>
      <c r="U173" s="1">
        <v>0</v>
      </c>
      <c r="V173" s="1">
        <v>0</v>
      </c>
      <c r="W173" s="1">
        <v>0</v>
      </c>
    </row>
    <row r="174" spans="1:23" x14ac:dyDescent="0.25">
      <c r="A174" s="1" t="s">
        <v>12</v>
      </c>
      <c r="B174" s="1" t="s">
        <v>54</v>
      </c>
      <c r="C174" s="1">
        <v>925562.82846348197</v>
      </c>
      <c r="D174" s="1">
        <v>299747.652946355</v>
      </c>
      <c r="E174" s="1">
        <v>351693.14873029198</v>
      </c>
      <c r="F174" s="1">
        <v>2151200</v>
      </c>
      <c r="G174" s="1">
        <v>74600</v>
      </c>
      <c r="H174" s="1">
        <v>1700</v>
      </c>
      <c r="I174" s="1">
        <v>333700</v>
      </c>
      <c r="J174" s="1">
        <v>660400</v>
      </c>
      <c r="K174" s="1">
        <v>2374200</v>
      </c>
      <c r="L174" s="1">
        <v>813100</v>
      </c>
      <c r="M174" s="1"/>
      <c r="N174" s="1">
        <v>0</v>
      </c>
      <c r="O174" s="1">
        <v>0</v>
      </c>
      <c r="P174" s="1">
        <v>1777236.84094968</v>
      </c>
      <c r="Q174" s="1">
        <v>21905300</v>
      </c>
      <c r="R174" s="1">
        <v>20727600</v>
      </c>
      <c r="S174" s="1">
        <v>7752100</v>
      </c>
      <c r="T174" s="1">
        <v>606700</v>
      </c>
      <c r="U174" s="1">
        <v>3830800</v>
      </c>
      <c r="V174" s="1">
        <v>0</v>
      </c>
      <c r="W174" s="1">
        <v>14200</v>
      </c>
    </row>
    <row r="175" spans="1:23" x14ac:dyDescent="0.25">
      <c r="A175" s="1" t="s">
        <v>13</v>
      </c>
      <c r="B175" s="1" t="s">
        <v>54</v>
      </c>
      <c r="C175" s="1">
        <v>1528527.54095178</v>
      </c>
      <c r="D175" s="1">
        <v>1902435.6834982</v>
      </c>
      <c r="E175" s="1">
        <v>1186762.09050303</v>
      </c>
      <c r="F175" s="1">
        <v>934500</v>
      </c>
      <c r="G175" s="1">
        <v>483200</v>
      </c>
      <c r="H175" s="1">
        <v>90600</v>
      </c>
      <c r="I175" s="1">
        <v>231200</v>
      </c>
      <c r="J175" s="1">
        <v>76800</v>
      </c>
      <c r="K175" s="1">
        <v>837500</v>
      </c>
      <c r="L175" s="1">
        <v>2096800</v>
      </c>
      <c r="M175" s="1"/>
      <c r="N175" s="1">
        <v>741299.60089543206</v>
      </c>
      <c r="O175" s="1">
        <v>645624.05423485499</v>
      </c>
      <c r="P175" s="1">
        <v>1957874.18273875</v>
      </c>
      <c r="Q175" s="1">
        <v>3511800</v>
      </c>
      <c r="R175" s="1">
        <v>2560100</v>
      </c>
      <c r="S175" s="1">
        <v>4286700</v>
      </c>
      <c r="T175" s="1">
        <v>3074100</v>
      </c>
      <c r="U175" s="1">
        <v>4890700</v>
      </c>
      <c r="V175" s="1">
        <v>4191700</v>
      </c>
      <c r="W175" s="1">
        <v>3269700</v>
      </c>
    </row>
    <row r="176" spans="1:23" x14ac:dyDescent="0.25">
      <c r="A176" s="1" t="s">
        <v>14</v>
      </c>
      <c r="B176" s="1" t="s">
        <v>54</v>
      </c>
      <c r="C176" s="1">
        <v>63233.675764320498</v>
      </c>
      <c r="D176" s="1">
        <v>24081.7708676775</v>
      </c>
      <c r="E176" s="1">
        <v>14416.6820439121</v>
      </c>
      <c r="F176" s="1">
        <v>15200</v>
      </c>
      <c r="G176" s="1">
        <v>37300</v>
      </c>
      <c r="H176" s="1">
        <v>45871700</v>
      </c>
      <c r="I176" s="1">
        <v>27597300</v>
      </c>
      <c r="J176" s="1">
        <v>8508800</v>
      </c>
      <c r="K176" s="1">
        <v>1591100</v>
      </c>
      <c r="L176" s="1">
        <v>579300</v>
      </c>
      <c r="M176" s="1"/>
      <c r="N176" s="1">
        <v>2873.50682089574</v>
      </c>
      <c r="O176" s="1">
        <v>0</v>
      </c>
      <c r="P176" s="1">
        <v>0</v>
      </c>
      <c r="Q176" s="1">
        <v>0</v>
      </c>
      <c r="R176" s="1">
        <v>600</v>
      </c>
      <c r="S176" s="1">
        <v>0</v>
      </c>
      <c r="T176" s="1">
        <v>0</v>
      </c>
      <c r="U176" s="1">
        <v>0</v>
      </c>
      <c r="V176" s="1">
        <v>63500</v>
      </c>
      <c r="W176" s="1">
        <v>400</v>
      </c>
    </row>
    <row r="177" spans="1:23" x14ac:dyDescent="0.25">
      <c r="A177" s="1" t="s">
        <v>15</v>
      </c>
      <c r="B177" s="1" t="s">
        <v>54</v>
      </c>
      <c r="C177" s="1">
        <v>43459536.792067498</v>
      </c>
      <c r="D177" s="1">
        <v>52137438.970186204</v>
      </c>
      <c r="E177" s="1">
        <v>66503747.483785897</v>
      </c>
      <c r="F177" s="1">
        <v>46403100</v>
      </c>
      <c r="G177" s="1">
        <v>64371900</v>
      </c>
      <c r="H177" s="1">
        <v>68553800</v>
      </c>
      <c r="I177" s="1">
        <v>146241800</v>
      </c>
      <c r="J177" s="1">
        <v>132113100</v>
      </c>
      <c r="K177" s="1">
        <v>229154500</v>
      </c>
      <c r="L177" s="1">
        <v>210428300</v>
      </c>
      <c r="M177" s="1"/>
      <c r="N177" s="1">
        <v>4833820.15042667</v>
      </c>
      <c r="O177" s="1">
        <v>8049895.73784489</v>
      </c>
      <c r="P177" s="1">
        <v>10609387.552795</v>
      </c>
      <c r="Q177" s="1">
        <v>16431400</v>
      </c>
      <c r="R177" s="1">
        <v>28680600</v>
      </c>
      <c r="S177" s="1">
        <v>38777900</v>
      </c>
      <c r="T177" s="1">
        <v>31636600</v>
      </c>
      <c r="U177" s="1">
        <v>103774500</v>
      </c>
      <c r="V177" s="1">
        <v>107535700</v>
      </c>
      <c r="W177" s="1">
        <v>73751100</v>
      </c>
    </row>
    <row r="178" spans="1:23" x14ac:dyDescent="0.25">
      <c r="A178" s="1" t="s">
        <v>16</v>
      </c>
      <c r="B178" s="1" t="s">
        <v>54</v>
      </c>
      <c r="C178" s="1">
        <v>0</v>
      </c>
      <c r="D178" s="1">
        <v>192202.76978618599</v>
      </c>
      <c r="E178" s="1">
        <v>3973.8860060045499</v>
      </c>
      <c r="F178" s="1">
        <v>0</v>
      </c>
      <c r="G178" s="1">
        <v>449200</v>
      </c>
      <c r="H178" s="1">
        <v>17100</v>
      </c>
      <c r="I178" s="1">
        <v>225200</v>
      </c>
      <c r="J178" s="1">
        <v>152400</v>
      </c>
      <c r="K178" s="1">
        <v>347300</v>
      </c>
      <c r="L178" s="1">
        <v>2751000</v>
      </c>
      <c r="M178" s="1"/>
      <c r="N178" s="1">
        <v>996.56283101666702</v>
      </c>
      <c r="O178" s="1">
        <v>106892.608302742</v>
      </c>
      <c r="P178" s="1">
        <v>0</v>
      </c>
      <c r="Q178" s="1">
        <v>0</v>
      </c>
      <c r="R178" s="1">
        <v>0</v>
      </c>
      <c r="S178" s="1">
        <v>2700</v>
      </c>
      <c r="T178" s="1">
        <v>5500</v>
      </c>
      <c r="U178" s="1">
        <v>0</v>
      </c>
      <c r="V178" s="1">
        <v>0</v>
      </c>
      <c r="W178" s="1">
        <v>0</v>
      </c>
    </row>
    <row r="179" spans="1:23" x14ac:dyDescent="0.25">
      <c r="A179" s="1" t="s">
        <v>17</v>
      </c>
      <c r="B179" s="1" t="s">
        <v>54</v>
      </c>
      <c r="C179" s="1">
        <v>15461.597706104199</v>
      </c>
      <c r="D179" s="1">
        <v>15438.865345255101</v>
      </c>
      <c r="E179" s="1">
        <v>28503.885701049599</v>
      </c>
      <c r="F179" s="1">
        <v>12600</v>
      </c>
      <c r="G179" s="1">
        <v>21200</v>
      </c>
      <c r="H179" s="1">
        <v>51000</v>
      </c>
      <c r="I179" s="1">
        <v>11200</v>
      </c>
      <c r="J179" s="1">
        <v>0</v>
      </c>
      <c r="K179" s="1">
        <v>5400</v>
      </c>
      <c r="L179" s="1">
        <v>22200</v>
      </c>
      <c r="M179" s="1"/>
      <c r="N179" s="1">
        <v>0</v>
      </c>
      <c r="O179" s="1">
        <v>2809.7599444470702</v>
      </c>
      <c r="P179" s="1">
        <v>2337.26968293969</v>
      </c>
      <c r="Q179" s="1">
        <v>0</v>
      </c>
      <c r="R179" s="1">
        <v>2100</v>
      </c>
      <c r="S179" s="1">
        <v>100</v>
      </c>
      <c r="T179" s="1">
        <v>0</v>
      </c>
      <c r="U179" s="1">
        <v>0</v>
      </c>
      <c r="V179" s="1">
        <v>0</v>
      </c>
      <c r="W179" s="1">
        <v>5100</v>
      </c>
    </row>
    <row r="180" spans="1:23" x14ac:dyDescent="0.25">
      <c r="A180" s="1" t="s">
        <v>18</v>
      </c>
      <c r="B180" s="1" t="s">
        <v>54</v>
      </c>
      <c r="C180" s="1">
        <v>553990.63990946196</v>
      </c>
      <c r="D180" s="1">
        <v>884488.34053285897</v>
      </c>
      <c r="E180" s="1">
        <v>0</v>
      </c>
      <c r="F180" s="1">
        <v>1362700</v>
      </c>
      <c r="G180" s="1">
        <v>3217700</v>
      </c>
      <c r="H180" s="1">
        <v>5882100</v>
      </c>
      <c r="I180" s="1">
        <v>1258300</v>
      </c>
      <c r="J180" s="1">
        <v>27134900</v>
      </c>
      <c r="K180" s="1">
        <v>13233000</v>
      </c>
      <c r="L180" s="1">
        <v>4149600</v>
      </c>
      <c r="M180" s="1"/>
      <c r="N180" s="1">
        <v>12043.901990046699</v>
      </c>
      <c r="O180" s="1">
        <v>5521.6507188389996</v>
      </c>
      <c r="P180" s="1">
        <v>0</v>
      </c>
      <c r="Q180" s="1">
        <v>88000</v>
      </c>
      <c r="R180" s="1">
        <v>168100</v>
      </c>
      <c r="S180" s="1">
        <v>1021400</v>
      </c>
      <c r="T180" s="1">
        <v>643400</v>
      </c>
      <c r="U180" s="1">
        <v>895800</v>
      </c>
      <c r="V180" s="1">
        <v>2247600</v>
      </c>
      <c r="W180" s="1">
        <v>5845200</v>
      </c>
    </row>
    <row r="181" spans="1:23" x14ac:dyDescent="0.25">
      <c r="A181" s="1" t="s">
        <v>19</v>
      </c>
      <c r="B181" s="1" t="s">
        <v>54</v>
      </c>
      <c r="C181" s="1">
        <v>306.75434378233899</v>
      </c>
      <c r="D181" s="1">
        <v>26662.666362304299</v>
      </c>
      <c r="E181" s="1">
        <v>128668.701421552</v>
      </c>
      <c r="F181" s="1">
        <v>9600</v>
      </c>
      <c r="G181" s="1">
        <v>95300</v>
      </c>
      <c r="H181" s="1">
        <v>102300</v>
      </c>
      <c r="I181" s="1">
        <v>167700</v>
      </c>
      <c r="J181" s="1">
        <v>148500</v>
      </c>
      <c r="K181" s="1">
        <v>267000</v>
      </c>
      <c r="L181" s="1">
        <v>177700</v>
      </c>
      <c r="M181" s="1"/>
      <c r="N181" s="1">
        <v>26755.4655511323</v>
      </c>
      <c r="O181" s="1">
        <v>1731.7070872199899</v>
      </c>
      <c r="P181" s="1">
        <v>1721.1740408468299</v>
      </c>
      <c r="Q181" s="1">
        <v>0</v>
      </c>
      <c r="R181" s="1">
        <v>2333600</v>
      </c>
      <c r="S181" s="1">
        <v>24700</v>
      </c>
      <c r="T181" s="1">
        <v>18400</v>
      </c>
      <c r="U181" s="1">
        <v>30600</v>
      </c>
      <c r="V181" s="1">
        <v>11800</v>
      </c>
      <c r="W181" s="1">
        <v>40800</v>
      </c>
    </row>
    <row r="182" spans="1:23" x14ac:dyDescent="0.25">
      <c r="A182" s="1" t="s">
        <v>20</v>
      </c>
      <c r="B182" s="1" t="s">
        <v>54</v>
      </c>
      <c r="C182" s="1">
        <v>783465.90833811206</v>
      </c>
      <c r="D182" s="1">
        <v>1465953.3304629701</v>
      </c>
      <c r="E182" s="1">
        <v>2162897.3224302898</v>
      </c>
      <c r="F182" s="1">
        <v>127600</v>
      </c>
      <c r="G182" s="1">
        <v>0</v>
      </c>
      <c r="H182" s="1">
        <v>17800</v>
      </c>
      <c r="I182" s="1">
        <v>49600</v>
      </c>
      <c r="J182" s="1">
        <v>15300</v>
      </c>
      <c r="K182" s="1">
        <v>30200</v>
      </c>
      <c r="L182" s="1">
        <v>158100</v>
      </c>
      <c r="M182" s="1"/>
      <c r="N182" s="1">
        <v>234084.01456124801</v>
      </c>
      <c r="O182" s="1">
        <v>244524.474104464</v>
      </c>
      <c r="P182" s="1">
        <v>6525.9438676907703</v>
      </c>
      <c r="Q182" s="1">
        <v>211100</v>
      </c>
      <c r="R182" s="1">
        <v>32400</v>
      </c>
      <c r="S182" s="1">
        <v>8100</v>
      </c>
      <c r="T182" s="1">
        <v>0</v>
      </c>
      <c r="U182" s="1">
        <v>0</v>
      </c>
      <c r="V182" s="1">
        <v>0</v>
      </c>
      <c r="W182" s="1">
        <v>0</v>
      </c>
    </row>
    <row r="183" spans="1:23" x14ac:dyDescent="0.25">
      <c r="A183" s="1" t="s">
        <v>21</v>
      </c>
      <c r="B183" s="1" t="s">
        <v>54</v>
      </c>
      <c r="C183" s="1">
        <v>749265.74318387697</v>
      </c>
      <c r="D183" s="1">
        <v>1823147.88399976</v>
      </c>
      <c r="E183" s="1">
        <v>2553952.3650934799</v>
      </c>
      <c r="F183" s="1">
        <v>4152500</v>
      </c>
      <c r="G183" s="1">
        <v>4543400</v>
      </c>
      <c r="H183" s="1">
        <v>40853500</v>
      </c>
      <c r="I183" s="1">
        <v>20412500</v>
      </c>
      <c r="J183" s="1">
        <v>4712300</v>
      </c>
      <c r="K183" s="1">
        <v>12596300</v>
      </c>
      <c r="L183" s="1">
        <v>3521000</v>
      </c>
      <c r="M183" s="1"/>
      <c r="N183" s="1">
        <v>425855.00229386101</v>
      </c>
      <c r="O183" s="1">
        <v>795739.00523961405</v>
      </c>
      <c r="P183" s="1">
        <v>432057.40974886098</v>
      </c>
      <c r="Q183" s="1">
        <v>389300</v>
      </c>
      <c r="R183" s="1">
        <v>288500</v>
      </c>
      <c r="S183" s="1">
        <v>769800</v>
      </c>
      <c r="T183" s="1">
        <v>2290100</v>
      </c>
      <c r="U183" s="1">
        <v>4752900</v>
      </c>
      <c r="V183" s="1">
        <v>2644600</v>
      </c>
      <c r="W183" s="1">
        <v>1029400</v>
      </c>
    </row>
    <row r="184" spans="1:23" x14ac:dyDescent="0.25">
      <c r="A184" s="1" t="s">
        <v>22</v>
      </c>
      <c r="B184" s="1" t="s">
        <v>54</v>
      </c>
      <c r="C184" s="1">
        <v>207972.69596707699</v>
      </c>
      <c r="D184" s="1">
        <v>253635.66668992699</v>
      </c>
      <c r="E184" s="1">
        <v>371354.73141132703</v>
      </c>
      <c r="F184" s="1">
        <v>395800</v>
      </c>
      <c r="G184" s="1">
        <v>326100</v>
      </c>
      <c r="H184" s="1">
        <v>521800</v>
      </c>
      <c r="I184" s="1">
        <v>1377600</v>
      </c>
      <c r="J184" s="1">
        <v>2006300</v>
      </c>
      <c r="K184" s="1">
        <v>1616700</v>
      </c>
      <c r="L184" s="1">
        <v>2182900</v>
      </c>
      <c r="M184" s="1"/>
      <c r="N184" s="1">
        <v>231312.776168248</v>
      </c>
      <c r="O184" s="1">
        <v>43111.993736830103</v>
      </c>
      <c r="P184" s="1">
        <v>73880.511543461806</v>
      </c>
      <c r="Q184" s="1">
        <v>28200</v>
      </c>
      <c r="R184" s="1">
        <v>0</v>
      </c>
      <c r="S184" s="1">
        <v>1400</v>
      </c>
      <c r="T184" s="1">
        <v>140300</v>
      </c>
      <c r="U184" s="1">
        <v>0</v>
      </c>
      <c r="V184" s="1">
        <v>14700</v>
      </c>
      <c r="W184" s="1">
        <v>0</v>
      </c>
    </row>
    <row r="185" spans="1:23" x14ac:dyDescent="0.25">
      <c r="A185" s="1" t="s">
        <v>23</v>
      </c>
      <c r="B185" s="1" t="s">
        <v>54</v>
      </c>
      <c r="C185" s="1">
        <v>18826.6902369483</v>
      </c>
      <c r="D185" s="1">
        <v>1821.9323249423901</v>
      </c>
      <c r="E185" s="1">
        <v>0</v>
      </c>
      <c r="F185" s="1">
        <v>2200</v>
      </c>
      <c r="G185" s="1">
        <v>0</v>
      </c>
      <c r="H185" s="1">
        <v>20100</v>
      </c>
      <c r="I185" s="1">
        <v>71200</v>
      </c>
      <c r="J185" s="1">
        <v>0</v>
      </c>
      <c r="K185" s="1">
        <v>13700</v>
      </c>
      <c r="L185" s="1">
        <v>49200</v>
      </c>
      <c r="M185" s="1"/>
      <c r="N185" s="1">
        <v>65.319383385020799</v>
      </c>
      <c r="O185" s="1">
        <v>8048.0200720905495</v>
      </c>
      <c r="P185" s="1">
        <v>615.98972597864304</v>
      </c>
      <c r="Q185" s="1">
        <v>2400</v>
      </c>
      <c r="R185" s="1">
        <v>0</v>
      </c>
      <c r="S185" s="1">
        <v>2000</v>
      </c>
      <c r="T185" s="1">
        <v>0</v>
      </c>
      <c r="U185" s="1">
        <v>0</v>
      </c>
      <c r="V185" s="1">
        <v>0</v>
      </c>
      <c r="W185" s="1">
        <v>0</v>
      </c>
    </row>
    <row r="186" spans="1:23" x14ac:dyDescent="0.25">
      <c r="A186" s="1" t="s">
        <v>24</v>
      </c>
      <c r="B186" s="1" t="s">
        <v>54</v>
      </c>
      <c r="C186" s="1">
        <v>565741.17602649098</v>
      </c>
      <c r="D186" s="1">
        <v>283956.50567485602</v>
      </c>
      <c r="E186" s="1">
        <v>15798694.489344001</v>
      </c>
      <c r="F186" s="1">
        <v>5318600</v>
      </c>
      <c r="G186" s="1">
        <v>2008700</v>
      </c>
      <c r="H186" s="1">
        <v>2761600</v>
      </c>
      <c r="I186" s="1">
        <v>22581100</v>
      </c>
      <c r="J186" s="1">
        <v>2908400</v>
      </c>
      <c r="K186" s="1">
        <v>2458900</v>
      </c>
      <c r="L186" s="1">
        <v>3028100</v>
      </c>
      <c r="M186" s="1"/>
      <c r="N186" s="1">
        <v>76343.660805527004</v>
      </c>
      <c r="O186" s="1">
        <v>118580.96142972</v>
      </c>
      <c r="P186" s="1">
        <v>167235.690260401</v>
      </c>
      <c r="Q186" s="1">
        <v>245100</v>
      </c>
      <c r="R186" s="1">
        <v>272400</v>
      </c>
      <c r="S186" s="1">
        <v>400400</v>
      </c>
      <c r="T186" s="1">
        <v>901400</v>
      </c>
      <c r="U186" s="1">
        <v>2434000</v>
      </c>
      <c r="V186" s="1">
        <v>3226200</v>
      </c>
      <c r="W186" s="1">
        <v>538900</v>
      </c>
    </row>
    <row r="187" spans="1:23" x14ac:dyDescent="0.25">
      <c r="A187" s="1" t="s">
        <v>25</v>
      </c>
      <c r="B187" s="1" t="s">
        <v>54</v>
      </c>
      <c r="C187" s="1">
        <v>2043.3654869054899</v>
      </c>
      <c r="D187" s="1">
        <v>0</v>
      </c>
      <c r="E187" s="1">
        <v>2132.1488792359901</v>
      </c>
      <c r="F187" s="1">
        <v>0</v>
      </c>
      <c r="G187" s="1">
        <v>6500</v>
      </c>
      <c r="H187" s="1">
        <v>0</v>
      </c>
      <c r="I187" s="1">
        <v>0</v>
      </c>
      <c r="J187" s="1">
        <v>0</v>
      </c>
      <c r="K187" s="1">
        <v>0</v>
      </c>
      <c r="L187" s="1">
        <v>0</v>
      </c>
      <c r="M187" s="1"/>
      <c r="N187" s="1">
        <v>0</v>
      </c>
      <c r="O187" s="1">
        <v>0</v>
      </c>
      <c r="P187" s="1">
        <v>0</v>
      </c>
      <c r="Q187" s="1">
        <v>0</v>
      </c>
      <c r="R187" s="1">
        <v>0</v>
      </c>
      <c r="S187" s="1">
        <v>0</v>
      </c>
      <c r="T187" s="1">
        <v>0</v>
      </c>
      <c r="U187" s="1">
        <v>0</v>
      </c>
      <c r="V187" s="1">
        <v>0</v>
      </c>
      <c r="W187" s="1">
        <v>0</v>
      </c>
    </row>
    <row r="188" spans="1:23" x14ac:dyDescent="0.25">
      <c r="A188" s="1" t="s">
        <v>26</v>
      </c>
      <c r="B188" s="1" t="s">
        <v>54</v>
      </c>
      <c r="C188" s="1">
        <v>517173.907796524</v>
      </c>
      <c r="D188" s="1">
        <v>1813156.79183459</v>
      </c>
      <c r="E188" s="1">
        <v>8577262.1097480692</v>
      </c>
      <c r="F188" s="1">
        <v>1994100</v>
      </c>
      <c r="G188" s="1">
        <v>1121900</v>
      </c>
      <c r="H188" s="1">
        <v>1504400</v>
      </c>
      <c r="I188" s="1">
        <v>4303000</v>
      </c>
      <c r="J188" s="1">
        <v>5267800</v>
      </c>
      <c r="K188" s="1">
        <v>3689200</v>
      </c>
      <c r="L188" s="1">
        <v>4478600</v>
      </c>
      <c r="M188" s="1"/>
      <c r="N188" s="1">
        <v>735178.47801041999</v>
      </c>
      <c r="O188" s="1">
        <v>3003886.5963767301</v>
      </c>
      <c r="P188" s="1">
        <v>7113685.9710286204</v>
      </c>
      <c r="Q188" s="1">
        <v>24700</v>
      </c>
      <c r="R188" s="1">
        <v>37000</v>
      </c>
      <c r="S188" s="1">
        <v>8800</v>
      </c>
      <c r="T188" s="1">
        <v>0</v>
      </c>
      <c r="U188" s="1">
        <v>0</v>
      </c>
      <c r="V188" s="1">
        <v>92000</v>
      </c>
      <c r="W188" s="1">
        <v>200</v>
      </c>
    </row>
    <row r="189" spans="1:23" x14ac:dyDescent="0.25">
      <c r="A189" s="1" t="s">
        <v>27</v>
      </c>
      <c r="B189" s="1" t="s">
        <v>54</v>
      </c>
      <c r="C189" s="1">
        <v>3070632.45632583</v>
      </c>
      <c r="D189" s="1">
        <v>6662503.8004172398</v>
      </c>
      <c r="E189" s="1">
        <v>21998872.551308099</v>
      </c>
      <c r="F189" s="1">
        <v>3933300</v>
      </c>
      <c r="G189" s="1">
        <v>2761900</v>
      </c>
      <c r="H189" s="1">
        <v>22084000</v>
      </c>
      <c r="I189" s="1">
        <v>9918900</v>
      </c>
      <c r="J189" s="1">
        <v>40038800</v>
      </c>
      <c r="K189" s="1">
        <v>7956700</v>
      </c>
      <c r="L189" s="1">
        <v>41267100</v>
      </c>
      <c r="M189" s="1"/>
      <c r="N189" s="1">
        <v>60381.298255482798</v>
      </c>
      <c r="O189" s="1">
        <v>110836.15043541801</v>
      </c>
      <c r="P189" s="1">
        <v>138294.19875279901</v>
      </c>
      <c r="Q189" s="1">
        <v>923400</v>
      </c>
      <c r="R189" s="1">
        <v>3156500</v>
      </c>
      <c r="S189" s="1">
        <v>11209300</v>
      </c>
      <c r="T189" s="1">
        <v>7920300</v>
      </c>
      <c r="U189" s="1">
        <v>3173800</v>
      </c>
      <c r="V189" s="1">
        <v>1368700</v>
      </c>
      <c r="W189" s="1">
        <v>300</v>
      </c>
    </row>
    <row r="190" spans="1:23" x14ac:dyDescent="0.25">
      <c r="A190" s="1" t="s">
        <v>28</v>
      </c>
      <c r="B190" s="1" t="s">
        <v>54</v>
      </c>
      <c r="C190" s="1">
        <v>0</v>
      </c>
      <c r="D190" s="1">
        <v>58750.442529608401</v>
      </c>
      <c r="E190" s="1">
        <v>51798.573247245702</v>
      </c>
      <c r="F190" s="1">
        <v>1166700</v>
      </c>
      <c r="G190" s="1">
        <v>254600</v>
      </c>
      <c r="H190" s="1">
        <v>5679400</v>
      </c>
      <c r="I190" s="1">
        <v>375200</v>
      </c>
      <c r="J190" s="1">
        <v>188000</v>
      </c>
      <c r="K190" s="1">
        <v>54000</v>
      </c>
      <c r="L190" s="1">
        <v>21600</v>
      </c>
      <c r="M190" s="1"/>
      <c r="N190" s="1">
        <v>122302.810919576</v>
      </c>
      <c r="O190" s="1">
        <v>170523.418835755</v>
      </c>
      <c r="P190" s="1">
        <v>1403890.21834303</v>
      </c>
      <c r="Q190" s="1">
        <v>373300</v>
      </c>
      <c r="R190" s="1">
        <v>47300</v>
      </c>
      <c r="S190" s="1">
        <v>191400</v>
      </c>
      <c r="T190" s="1">
        <v>12073500</v>
      </c>
      <c r="U190" s="1">
        <v>5356900</v>
      </c>
      <c r="V190" s="1">
        <v>3600</v>
      </c>
      <c r="W190" s="1">
        <v>39400</v>
      </c>
    </row>
    <row r="191" spans="1:23" x14ac:dyDescent="0.25">
      <c r="A191" s="1" t="s">
        <v>29</v>
      </c>
      <c r="B191" s="1" t="s">
        <v>54</v>
      </c>
      <c r="C191" s="1">
        <v>249.73952743208099</v>
      </c>
      <c r="D191" s="1">
        <v>2456.8785860451999</v>
      </c>
      <c r="E191" s="1">
        <v>41163.326312248799</v>
      </c>
      <c r="F191" s="1">
        <v>112100</v>
      </c>
      <c r="G191" s="1">
        <v>158600</v>
      </c>
      <c r="H191" s="1">
        <v>43200</v>
      </c>
      <c r="I191" s="1">
        <v>331800</v>
      </c>
      <c r="J191" s="1">
        <v>233700</v>
      </c>
      <c r="K191" s="1">
        <v>497200</v>
      </c>
      <c r="L191" s="1">
        <v>798800</v>
      </c>
      <c r="M191" s="1"/>
      <c r="N191" s="1">
        <v>67849.874827205495</v>
      </c>
      <c r="O191" s="1">
        <v>68437.856843871399</v>
      </c>
      <c r="P191" s="1">
        <v>4163.5141027548098</v>
      </c>
      <c r="Q191" s="1">
        <v>13000</v>
      </c>
      <c r="R191" s="1">
        <v>0</v>
      </c>
      <c r="S191" s="1">
        <v>0</v>
      </c>
      <c r="T191" s="1">
        <v>510900</v>
      </c>
      <c r="U191" s="1">
        <v>2189500</v>
      </c>
      <c r="V191" s="1">
        <v>2853900</v>
      </c>
      <c r="W191" s="1">
        <v>2423000</v>
      </c>
    </row>
    <row r="192" spans="1:23" x14ac:dyDescent="0.25">
      <c r="A192" s="1" t="s">
        <v>30</v>
      </c>
      <c r="B192" s="1" t="s">
        <v>54</v>
      </c>
      <c r="C192" s="1">
        <v>18514.601623832601</v>
      </c>
      <c r="D192" s="1">
        <v>6520.14509090918</v>
      </c>
      <c r="E192" s="1">
        <v>136412.561250787</v>
      </c>
      <c r="F192" s="1">
        <v>1697800</v>
      </c>
      <c r="G192" s="1">
        <v>1298600</v>
      </c>
      <c r="H192" s="1">
        <v>836100</v>
      </c>
      <c r="I192" s="1">
        <v>6555400</v>
      </c>
      <c r="J192" s="1">
        <v>1351400</v>
      </c>
      <c r="K192" s="1">
        <v>937200</v>
      </c>
      <c r="L192" s="1">
        <v>8274000</v>
      </c>
      <c r="M192" s="1"/>
      <c r="N192" s="1">
        <v>126.550404762501</v>
      </c>
      <c r="O192" s="1">
        <v>999.72541148916901</v>
      </c>
      <c r="P192" s="1">
        <v>5513.1686245343099</v>
      </c>
      <c r="Q192" s="1">
        <v>1100</v>
      </c>
      <c r="R192" s="1">
        <v>0</v>
      </c>
      <c r="S192" s="1">
        <v>0</v>
      </c>
      <c r="T192" s="1">
        <v>4800</v>
      </c>
      <c r="U192" s="1">
        <v>5700</v>
      </c>
      <c r="V192" s="1">
        <v>0</v>
      </c>
      <c r="W192" s="1">
        <v>0</v>
      </c>
    </row>
    <row r="193" spans="1:23" x14ac:dyDescent="0.25">
      <c r="A193" s="1" t="s">
        <v>31</v>
      </c>
      <c r="B193" s="1" t="s">
        <v>54</v>
      </c>
      <c r="C193" s="1">
        <v>3211654.4738061698</v>
      </c>
      <c r="D193" s="1">
        <v>2093733.9790642599</v>
      </c>
      <c r="E193" s="1">
        <v>3848079.55220654</v>
      </c>
      <c r="F193" s="1">
        <v>53100</v>
      </c>
      <c r="G193" s="1">
        <v>184500</v>
      </c>
      <c r="H193" s="1">
        <v>304900</v>
      </c>
      <c r="I193" s="1">
        <v>6167400</v>
      </c>
      <c r="J193" s="1">
        <v>109400</v>
      </c>
      <c r="K193" s="1">
        <v>904100</v>
      </c>
      <c r="L193" s="1">
        <v>118700</v>
      </c>
      <c r="M193" s="1"/>
      <c r="N193" s="1">
        <v>91991.711095880106</v>
      </c>
      <c r="O193" s="1">
        <v>9589.4910211210299</v>
      </c>
      <c r="P193" s="1">
        <v>7814.2009496861301</v>
      </c>
      <c r="Q193" s="1">
        <v>33000</v>
      </c>
      <c r="R193" s="1">
        <v>0</v>
      </c>
      <c r="S193" s="1">
        <v>23200</v>
      </c>
      <c r="T193" s="1">
        <v>0</v>
      </c>
      <c r="U193" s="1">
        <v>37900</v>
      </c>
      <c r="V193" s="1">
        <v>45600</v>
      </c>
      <c r="W193" s="1">
        <v>0</v>
      </c>
    </row>
    <row r="194" spans="1:23" x14ac:dyDescent="0.25">
      <c r="A194" s="1" t="s">
        <v>32</v>
      </c>
      <c r="B194" s="1" t="s">
        <v>54</v>
      </c>
      <c r="C194" s="1">
        <v>83324.291145054405</v>
      </c>
      <c r="D194" s="1">
        <v>78288.209065819799</v>
      </c>
      <c r="E194" s="1">
        <v>172132.05778815001</v>
      </c>
      <c r="F194" s="1">
        <v>330400</v>
      </c>
      <c r="G194" s="1">
        <v>202000</v>
      </c>
      <c r="H194" s="1">
        <v>927600</v>
      </c>
      <c r="I194" s="1">
        <v>268200</v>
      </c>
      <c r="J194" s="1">
        <v>172600</v>
      </c>
      <c r="K194" s="1">
        <v>212400</v>
      </c>
      <c r="L194" s="1">
        <v>2818000</v>
      </c>
      <c r="M194" s="1"/>
      <c r="N194" s="1">
        <v>143616.16147404301</v>
      </c>
      <c r="O194" s="1">
        <v>45768.172793152196</v>
      </c>
      <c r="P194" s="1">
        <v>145841.77785449399</v>
      </c>
      <c r="Q194" s="1">
        <v>202800</v>
      </c>
      <c r="R194" s="1">
        <v>280800</v>
      </c>
      <c r="S194" s="1">
        <v>483300</v>
      </c>
      <c r="T194" s="1">
        <v>625700</v>
      </c>
      <c r="U194" s="1">
        <v>612500</v>
      </c>
      <c r="V194" s="1">
        <v>681900</v>
      </c>
      <c r="W194" s="1">
        <v>516100</v>
      </c>
    </row>
    <row r="195" spans="1:23" x14ac:dyDescent="0.25">
      <c r="A195" s="1" t="s">
        <v>33</v>
      </c>
      <c r="B195" s="1" t="s">
        <v>54</v>
      </c>
      <c r="C195" s="1">
        <v>8310789.98836115</v>
      </c>
      <c r="D195" s="1">
        <v>17941545.026555099</v>
      </c>
      <c r="E195" s="1">
        <v>8140380.3127124598</v>
      </c>
      <c r="F195" s="1">
        <v>9086100</v>
      </c>
      <c r="G195" s="1">
        <v>18730900</v>
      </c>
      <c r="H195" s="1">
        <v>25420700</v>
      </c>
      <c r="I195" s="1">
        <v>11666600</v>
      </c>
      <c r="J195" s="1">
        <v>14195100</v>
      </c>
      <c r="K195" s="1">
        <v>14799800</v>
      </c>
      <c r="L195" s="1">
        <v>15166400</v>
      </c>
      <c r="M195" s="1"/>
      <c r="N195" s="1">
        <v>9584676.1350825708</v>
      </c>
      <c r="O195" s="1">
        <v>12927817.0916362</v>
      </c>
      <c r="P195" s="1">
        <v>25640740.2792552</v>
      </c>
      <c r="Q195" s="1">
        <v>41323400</v>
      </c>
      <c r="R195" s="1">
        <v>62038200</v>
      </c>
      <c r="S195" s="1">
        <v>67396900</v>
      </c>
      <c r="T195" s="1">
        <v>21434500</v>
      </c>
      <c r="U195" s="1">
        <v>3742000</v>
      </c>
      <c r="V195" s="1">
        <v>27731300</v>
      </c>
      <c r="W195" s="1">
        <v>14022800</v>
      </c>
    </row>
    <row r="196" spans="1:23" x14ac:dyDescent="0.25">
      <c r="A196" s="1" t="s">
        <v>34</v>
      </c>
      <c r="B196" s="1" t="s">
        <v>54</v>
      </c>
      <c r="C196" s="1">
        <v>31740.801501882299</v>
      </c>
      <c r="D196" s="1">
        <v>62614.608071629002</v>
      </c>
      <c r="E196" s="1">
        <v>155984.26280260301</v>
      </c>
      <c r="F196" s="1">
        <v>213200</v>
      </c>
      <c r="G196" s="1">
        <v>337900</v>
      </c>
      <c r="H196" s="1">
        <v>797100</v>
      </c>
      <c r="I196" s="1">
        <v>302300</v>
      </c>
      <c r="J196" s="1">
        <v>35616400</v>
      </c>
      <c r="K196" s="1">
        <v>1277300</v>
      </c>
      <c r="L196" s="1">
        <v>870400</v>
      </c>
      <c r="M196" s="1"/>
      <c r="N196" s="1">
        <v>605011.73183674098</v>
      </c>
      <c r="O196" s="1">
        <v>12041.196539848899</v>
      </c>
      <c r="P196" s="1">
        <v>7925.2158926857801</v>
      </c>
      <c r="Q196" s="1">
        <v>6800</v>
      </c>
      <c r="R196" s="1">
        <v>2300</v>
      </c>
      <c r="S196" s="1">
        <v>15600</v>
      </c>
      <c r="T196" s="1">
        <v>82600</v>
      </c>
      <c r="U196" s="1">
        <v>13000</v>
      </c>
      <c r="V196" s="1">
        <v>55200</v>
      </c>
      <c r="W196" s="1">
        <v>24900</v>
      </c>
    </row>
    <row r="197" spans="1:23" x14ac:dyDescent="0.25">
      <c r="A197" s="1" t="s">
        <v>35</v>
      </c>
      <c r="B197" s="1" t="s">
        <v>54</v>
      </c>
      <c r="C197" s="1">
        <v>303046.40732005902</v>
      </c>
      <c r="D197" s="1">
        <v>0</v>
      </c>
      <c r="E197" s="1">
        <v>4883.9727139431197</v>
      </c>
      <c r="F197" s="1">
        <v>2700</v>
      </c>
      <c r="G197" s="1">
        <v>23313300</v>
      </c>
      <c r="H197" s="1">
        <v>53101800</v>
      </c>
      <c r="I197" s="1">
        <v>96631300</v>
      </c>
      <c r="J197" s="1">
        <v>116050800</v>
      </c>
      <c r="K197" s="1">
        <v>214475100</v>
      </c>
      <c r="L197" s="1">
        <v>260352300</v>
      </c>
      <c r="M197" s="1"/>
      <c r="N197" s="1">
        <v>12354.7910369972</v>
      </c>
      <c r="O197" s="1">
        <v>63294.525325536903</v>
      </c>
      <c r="P197" s="1">
        <v>41489.081067766099</v>
      </c>
      <c r="Q197" s="1">
        <v>47900</v>
      </c>
      <c r="R197" s="1">
        <v>37000</v>
      </c>
      <c r="S197" s="1">
        <v>39000</v>
      </c>
      <c r="T197" s="1">
        <v>35700</v>
      </c>
      <c r="U197" s="1">
        <v>51600</v>
      </c>
      <c r="V197" s="1">
        <v>54900</v>
      </c>
      <c r="W197" s="1">
        <v>14800</v>
      </c>
    </row>
    <row r="198" spans="1:23" x14ac:dyDescent="0.25">
      <c r="A198" s="1" t="s">
        <v>36</v>
      </c>
      <c r="B198" s="1" t="s">
        <v>54</v>
      </c>
      <c r="C198" s="1">
        <v>1899161.18844599</v>
      </c>
      <c r="D198" s="1">
        <v>2301575.2345770001</v>
      </c>
      <c r="E198" s="1">
        <v>757576.45325714897</v>
      </c>
      <c r="F198" s="1">
        <v>740000</v>
      </c>
      <c r="G198" s="1">
        <v>97400</v>
      </c>
      <c r="H198" s="1">
        <v>164300</v>
      </c>
      <c r="I198" s="1">
        <v>114700</v>
      </c>
      <c r="J198" s="1">
        <v>335300</v>
      </c>
      <c r="K198" s="1">
        <v>295500</v>
      </c>
      <c r="L198" s="1">
        <v>299800</v>
      </c>
      <c r="M198" s="1"/>
      <c r="N198" s="1">
        <v>0</v>
      </c>
      <c r="O198" s="1">
        <v>513.58073305905805</v>
      </c>
      <c r="P198" s="1">
        <v>30816.608894500401</v>
      </c>
      <c r="Q198" s="1">
        <v>17500</v>
      </c>
      <c r="R198" s="1">
        <v>0</v>
      </c>
      <c r="S198" s="1">
        <v>0</v>
      </c>
      <c r="T198" s="1">
        <v>0</v>
      </c>
      <c r="U198" s="1">
        <v>100</v>
      </c>
      <c r="V198" s="1">
        <v>0</v>
      </c>
      <c r="W198" s="1">
        <v>0</v>
      </c>
    </row>
    <row r="199" spans="1:23" x14ac:dyDescent="0.25">
      <c r="A199" s="1" t="s">
        <v>37</v>
      </c>
      <c r="B199" s="1" t="s">
        <v>54</v>
      </c>
      <c r="C199" s="1">
        <v>14953993.695418401</v>
      </c>
      <c r="D199" s="1">
        <v>10833164.7154561</v>
      </c>
      <c r="E199" s="1">
        <v>7090573.2931139199</v>
      </c>
      <c r="F199" s="1">
        <v>2853300</v>
      </c>
      <c r="G199" s="1">
        <v>8883600</v>
      </c>
      <c r="H199" s="1">
        <v>125654600</v>
      </c>
      <c r="I199" s="1">
        <v>39745800</v>
      </c>
      <c r="J199" s="1">
        <v>34302600</v>
      </c>
      <c r="K199" s="1">
        <v>40259800</v>
      </c>
      <c r="L199" s="1">
        <v>7509600</v>
      </c>
      <c r="M199" s="1"/>
      <c r="N199" s="1">
        <v>43491.275851659899</v>
      </c>
      <c r="O199" s="1">
        <v>24763.551541378602</v>
      </c>
      <c r="P199" s="1">
        <v>310389.000836008</v>
      </c>
      <c r="Q199" s="1">
        <v>3364100</v>
      </c>
      <c r="R199" s="1">
        <v>8557700</v>
      </c>
      <c r="S199" s="1">
        <v>489400</v>
      </c>
      <c r="T199" s="1">
        <v>85100</v>
      </c>
      <c r="U199" s="1">
        <v>100</v>
      </c>
      <c r="V199" s="1">
        <v>90700</v>
      </c>
      <c r="W199" s="1">
        <v>1650500</v>
      </c>
    </row>
    <row r="200" spans="1:23" x14ac:dyDescent="0.25">
      <c r="A200" s="1" t="s">
        <v>38</v>
      </c>
      <c r="B200" s="1" t="s">
        <v>54</v>
      </c>
      <c r="C200" s="1">
        <v>24403.587743763801</v>
      </c>
      <c r="D200" s="1">
        <v>0</v>
      </c>
      <c r="E200" s="1">
        <v>986.28893433350004</v>
      </c>
      <c r="F200" s="1">
        <v>8700</v>
      </c>
      <c r="G200" s="1">
        <v>30600</v>
      </c>
      <c r="H200" s="1">
        <v>18400</v>
      </c>
      <c r="I200" s="1">
        <v>27800</v>
      </c>
      <c r="J200" s="1">
        <v>26500</v>
      </c>
      <c r="K200" s="1">
        <v>400</v>
      </c>
      <c r="L200" s="1">
        <v>557400</v>
      </c>
      <c r="M200" s="1"/>
      <c r="N200" s="1">
        <v>0</v>
      </c>
      <c r="O200" s="1">
        <v>0</v>
      </c>
      <c r="P200" s="1">
        <v>0</v>
      </c>
      <c r="Q200" s="1">
        <v>0</v>
      </c>
      <c r="R200" s="1">
        <v>0</v>
      </c>
      <c r="S200" s="1">
        <v>0</v>
      </c>
      <c r="T200" s="1">
        <v>0</v>
      </c>
      <c r="U200" s="1">
        <v>500</v>
      </c>
      <c r="V200" s="1">
        <v>0</v>
      </c>
      <c r="W200" s="1">
        <v>0</v>
      </c>
    </row>
    <row r="201" spans="1:23" x14ac:dyDescent="0.25">
      <c r="A201" s="1" t="s">
        <v>39</v>
      </c>
      <c r="B201" s="1" t="s">
        <v>54</v>
      </c>
      <c r="C201" s="1">
        <v>680.85503267288095</v>
      </c>
      <c r="D201" s="1">
        <v>0</v>
      </c>
      <c r="E201" s="1">
        <v>6522.9578765196102</v>
      </c>
      <c r="F201" s="1">
        <v>0</v>
      </c>
      <c r="G201" s="1">
        <v>1200</v>
      </c>
      <c r="H201" s="1">
        <v>612100</v>
      </c>
      <c r="I201" s="1">
        <v>0</v>
      </c>
      <c r="J201" s="1">
        <v>0</v>
      </c>
      <c r="K201" s="1">
        <v>0</v>
      </c>
      <c r="L201" s="1">
        <v>25900</v>
      </c>
      <c r="M201" s="1"/>
      <c r="N201" s="1">
        <v>348.49696982980601</v>
      </c>
      <c r="O201" s="1">
        <v>0</v>
      </c>
      <c r="P201" s="1">
        <v>0</v>
      </c>
      <c r="Q201" s="1">
        <v>0</v>
      </c>
      <c r="R201" s="1">
        <v>0</v>
      </c>
      <c r="S201" s="1">
        <v>100</v>
      </c>
      <c r="T201" s="1">
        <v>0</v>
      </c>
      <c r="U201" s="1">
        <v>0</v>
      </c>
      <c r="V201" s="1">
        <v>0</v>
      </c>
      <c r="W201" s="1">
        <v>0</v>
      </c>
    </row>
    <row r="202" spans="1:23" x14ac:dyDescent="0.25">
      <c r="A202" s="1" t="s">
        <v>40</v>
      </c>
      <c r="B202" s="1" t="s">
        <v>54</v>
      </c>
      <c r="C202" s="1">
        <v>120249.667405575</v>
      </c>
      <c r="D202" s="1">
        <v>94265.879252286002</v>
      </c>
      <c r="E202" s="1">
        <v>1332003.8304634001</v>
      </c>
      <c r="F202" s="1">
        <v>1246700</v>
      </c>
      <c r="G202" s="1">
        <v>1081300</v>
      </c>
      <c r="H202" s="1">
        <v>1364800</v>
      </c>
      <c r="I202" s="1">
        <v>202500</v>
      </c>
      <c r="J202" s="1">
        <v>236600</v>
      </c>
      <c r="K202" s="1">
        <v>1849600</v>
      </c>
      <c r="L202" s="1">
        <v>1484800</v>
      </c>
      <c r="M202" s="1"/>
      <c r="N202" s="1">
        <v>11193.263453675099</v>
      </c>
      <c r="O202" s="1">
        <v>2132.3912291559</v>
      </c>
      <c r="P202" s="1">
        <v>23862.005900457702</v>
      </c>
      <c r="Q202" s="1">
        <v>49100</v>
      </c>
      <c r="R202" s="1">
        <v>0</v>
      </c>
      <c r="S202" s="1">
        <v>0</v>
      </c>
      <c r="T202" s="1">
        <v>0</v>
      </c>
      <c r="U202" s="1">
        <v>0</v>
      </c>
      <c r="V202" s="1">
        <v>43000</v>
      </c>
      <c r="W202" s="1">
        <v>286100</v>
      </c>
    </row>
    <row r="203" spans="1:23" x14ac:dyDescent="0.25">
      <c r="A203" s="1" t="s">
        <v>41</v>
      </c>
      <c r="B203" s="1" t="s">
        <v>54</v>
      </c>
      <c r="C203" s="1">
        <v>18052.791512343301</v>
      </c>
      <c r="D203" s="1">
        <v>92634.274873199101</v>
      </c>
      <c r="E203" s="1">
        <v>533.80506368656597</v>
      </c>
      <c r="F203" s="1">
        <v>52200</v>
      </c>
      <c r="G203" s="1">
        <v>10486800</v>
      </c>
      <c r="H203" s="1">
        <v>56400</v>
      </c>
      <c r="I203" s="1">
        <v>20000</v>
      </c>
      <c r="J203" s="1">
        <v>22600</v>
      </c>
      <c r="K203" s="1">
        <v>7500</v>
      </c>
      <c r="L203" s="1">
        <v>88600</v>
      </c>
      <c r="M203" s="1"/>
      <c r="N203" s="1">
        <v>179.964979787717</v>
      </c>
      <c r="O203" s="1">
        <v>10492.253588226</v>
      </c>
      <c r="P203" s="1">
        <v>11667.7542881153</v>
      </c>
      <c r="Q203" s="1">
        <v>1900</v>
      </c>
      <c r="R203" s="1">
        <v>129600</v>
      </c>
      <c r="S203" s="1">
        <v>401800</v>
      </c>
      <c r="T203" s="1">
        <v>177100</v>
      </c>
      <c r="U203" s="1">
        <v>120100</v>
      </c>
      <c r="V203" s="1">
        <v>123500</v>
      </c>
      <c r="W203" s="1">
        <v>439000</v>
      </c>
    </row>
    <row r="204" spans="1:23" x14ac:dyDescent="0.25">
      <c r="A204" s="1" t="s">
        <v>42</v>
      </c>
      <c r="B204" s="1" t="s">
        <v>54</v>
      </c>
      <c r="C204" s="1">
        <v>45762.300876962101</v>
      </c>
      <c r="D204" s="1">
        <v>0</v>
      </c>
      <c r="E204" s="1">
        <v>0</v>
      </c>
      <c r="F204" s="1">
        <v>453400</v>
      </c>
      <c r="G204" s="1">
        <v>298100</v>
      </c>
      <c r="H204" s="1">
        <v>2952000</v>
      </c>
      <c r="I204" s="1">
        <v>1176200</v>
      </c>
      <c r="J204" s="1">
        <v>283500</v>
      </c>
      <c r="K204" s="1">
        <v>540800</v>
      </c>
      <c r="L204" s="1">
        <v>2761900</v>
      </c>
      <c r="M204" s="1"/>
      <c r="N204" s="1">
        <v>290.037831220991</v>
      </c>
      <c r="O204" s="1">
        <v>580.25241136616205</v>
      </c>
      <c r="P204" s="1">
        <v>1689.3633120371101</v>
      </c>
      <c r="Q204" s="1">
        <v>5000</v>
      </c>
      <c r="R204" s="1">
        <v>164700</v>
      </c>
      <c r="S204" s="1">
        <v>0</v>
      </c>
      <c r="T204" s="1">
        <v>0</v>
      </c>
      <c r="U204" s="1">
        <v>0</v>
      </c>
      <c r="V204" s="1">
        <v>0</v>
      </c>
      <c r="W204" s="1">
        <v>0</v>
      </c>
    </row>
    <row r="205" spans="1:23" x14ac:dyDescent="0.25">
      <c r="A205" s="1" t="s">
        <v>43</v>
      </c>
      <c r="B205" s="1" t="s">
        <v>54</v>
      </c>
      <c r="C205" s="1">
        <v>8.2200338665395307</v>
      </c>
      <c r="D205" s="1">
        <v>0</v>
      </c>
      <c r="E205" s="1">
        <v>0</v>
      </c>
      <c r="F205" s="1">
        <v>0</v>
      </c>
      <c r="G205" s="1">
        <v>0</v>
      </c>
      <c r="H205" s="1">
        <v>0</v>
      </c>
      <c r="I205" s="1">
        <v>57400</v>
      </c>
      <c r="J205" s="1">
        <v>102000</v>
      </c>
      <c r="K205" s="1">
        <v>75600</v>
      </c>
      <c r="L205" s="1">
        <v>0</v>
      </c>
      <c r="M205" s="1"/>
      <c r="N205" s="1">
        <v>5494.8792503354598</v>
      </c>
      <c r="O205" s="1">
        <v>132.18571963731901</v>
      </c>
      <c r="P205" s="1">
        <v>1761.5088576252999</v>
      </c>
      <c r="Q205" s="1">
        <v>300</v>
      </c>
      <c r="R205" s="1">
        <v>0</v>
      </c>
      <c r="S205" s="1">
        <v>0</v>
      </c>
      <c r="T205" s="1">
        <v>0</v>
      </c>
      <c r="U205" s="1">
        <v>0</v>
      </c>
      <c r="V205" s="1">
        <v>0</v>
      </c>
      <c r="W205" s="1">
        <v>0</v>
      </c>
    </row>
    <row r="206" spans="1:23" x14ac:dyDescent="0.25">
      <c r="A206" s="1" t="s">
        <v>44</v>
      </c>
      <c r="B206" s="1" t="s">
        <v>54</v>
      </c>
      <c r="C206" s="1">
        <v>2328312.5526064099</v>
      </c>
      <c r="D206" s="1">
        <v>3902175.2173373699</v>
      </c>
      <c r="E206" s="1">
        <v>21232700.095896799</v>
      </c>
      <c r="F206" s="1">
        <v>16933000</v>
      </c>
      <c r="G206" s="1">
        <v>8000800</v>
      </c>
      <c r="H206" s="1">
        <v>13436500</v>
      </c>
      <c r="I206" s="1">
        <v>8605000</v>
      </c>
      <c r="J206" s="1">
        <v>9883300</v>
      </c>
      <c r="K206" s="1">
        <v>91611900</v>
      </c>
      <c r="L206" s="1">
        <v>151192500</v>
      </c>
      <c r="M206" s="1"/>
      <c r="N206" s="1">
        <v>5633110.1790257497</v>
      </c>
      <c r="O206" s="1">
        <v>6107170.7058729297</v>
      </c>
      <c r="P206" s="1">
        <v>10681958.319982501</v>
      </c>
      <c r="Q206" s="1">
        <v>28838500</v>
      </c>
      <c r="R206" s="1">
        <v>12905500</v>
      </c>
      <c r="S206" s="1">
        <v>20837400</v>
      </c>
      <c r="T206" s="1">
        <v>49862500</v>
      </c>
      <c r="U206" s="1">
        <v>14795700</v>
      </c>
      <c r="V206" s="1">
        <v>28158900</v>
      </c>
      <c r="W206" s="1">
        <v>40397000</v>
      </c>
    </row>
    <row r="207" spans="1:23" x14ac:dyDescent="0.25">
      <c r="A207" s="1" t="s">
        <v>45</v>
      </c>
      <c r="B207" s="1" t="s">
        <v>54</v>
      </c>
      <c r="C207" s="1">
        <v>4675244.6239368003</v>
      </c>
      <c r="D207" s="1">
        <v>3956041.2832703302</v>
      </c>
      <c r="E207" s="1">
        <v>15819906.356954999</v>
      </c>
      <c r="F207" s="1">
        <v>4707300</v>
      </c>
      <c r="G207" s="1">
        <v>4670600</v>
      </c>
      <c r="H207" s="1">
        <v>18434300</v>
      </c>
      <c r="I207" s="1">
        <v>12078700</v>
      </c>
      <c r="J207" s="1">
        <v>1582900</v>
      </c>
      <c r="K207" s="1">
        <v>2889400</v>
      </c>
      <c r="L207" s="1">
        <v>760800</v>
      </c>
      <c r="M207" s="1"/>
      <c r="N207" s="1">
        <v>602723.74807106506</v>
      </c>
      <c r="O207" s="1">
        <v>1116166.3428464399</v>
      </c>
      <c r="P207" s="1">
        <v>239928.22156613099</v>
      </c>
      <c r="Q207" s="1">
        <v>261000</v>
      </c>
      <c r="R207" s="1">
        <v>79900</v>
      </c>
      <c r="S207" s="1">
        <v>439600</v>
      </c>
      <c r="T207" s="1">
        <v>5500</v>
      </c>
      <c r="U207" s="1">
        <v>28600</v>
      </c>
      <c r="V207" s="1">
        <v>137900</v>
      </c>
      <c r="W207" s="1">
        <v>12200</v>
      </c>
    </row>
    <row r="208" spans="1:23" x14ac:dyDescent="0.25">
      <c r="A208" s="1" t="s">
        <v>46</v>
      </c>
      <c r="B208" s="1" t="s">
        <v>54</v>
      </c>
      <c r="C208" s="1">
        <v>0</v>
      </c>
      <c r="D208" s="1">
        <v>0</v>
      </c>
      <c r="E208" s="1">
        <v>0</v>
      </c>
      <c r="F208" s="1">
        <v>3500</v>
      </c>
      <c r="G208" s="1">
        <v>209000</v>
      </c>
      <c r="H208" s="1">
        <v>6200</v>
      </c>
      <c r="I208" s="1">
        <v>6200</v>
      </c>
      <c r="J208" s="1">
        <v>4000</v>
      </c>
      <c r="K208" s="1">
        <v>0</v>
      </c>
      <c r="L208" s="1">
        <v>43400</v>
      </c>
      <c r="M208" s="1"/>
      <c r="N208" s="1">
        <v>4025.3500040096701</v>
      </c>
      <c r="O208" s="1">
        <v>10996.0154128825</v>
      </c>
      <c r="P208" s="1">
        <v>10710.963629931601</v>
      </c>
      <c r="Q208" s="1">
        <v>49200</v>
      </c>
      <c r="R208" s="1">
        <v>0</v>
      </c>
      <c r="S208" s="1">
        <v>300</v>
      </c>
      <c r="T208" s="1">
        <v>0</v>
      </c>
      <c r="U208" s="1">
        <v>128600</v>
      </c>
      <c r="V208" s="1">
        <v>0</v>
      </c>
      <c r="W208" s="1">
        <v>1300500</v>
      </c>
    </row>
    <row r="209" spans="1:23" x14ac:dyDescent="0.25">
      <c r="A209" s="1" t="s">
        <v>47</v>
      </c>
      <c r="B209" s="1" t="s">
        <v>54</v>
      </c>
      <c r="C209" s="1">
        <v>88243.549884760301</v>
      </c>
      <c r="D209" s="1">
        <v>427020.41120062099</v>
      </c>
      <c r="E209" s="1">
        <v>260753.740968172</v>
      </c>
      <c r="F209" s="1">
        <v>530400</v>
      </c>
      <c r="G209" s="1">
        <v>119300</v>
      </c>
      <c r="H209" s="1">
        <v>14519100</v>
      </c>
      <c r="I209" s="1">
        <v>17980000</v>
      </c>
      <c r="J209" s="1">
        <v>12388500</v>
      </c>
      <c r="K209" s="1">
        <v>12556500</v>
      </c>
      <c r="L209" s="1">
        <v>1769500</v>
      </c>
      <c r="M209" s="1"/>
      <c r="N209" s="1">
        <v>109615.110813659</v>
      </c>
      <c r="O209" s="1">
        <v>145818.38256131799</v>
      </c>
      <c r="P209" s="1">
        <v>218505.59497428499</v>
      </c>
      <c r="Q209" s="1">
        <v>98400</v>
      </c>
      <c r="R209" s="1">
        <v>146500</v>
      </c>
      <c r="S209" s="1">
        <v>204700</v>
      </c>
      <c r="T209" s="1">
        <v>3261000</v>
      </c>
      <c r="U209" s="1">
        <v>94400</v>
      </c>
      <c r="V209" s="1">
        <v>338200</v>
      </c>
      <c r="W209" s="1">
        <v>49100</v>
      </c>
    </row>
    <row r="210" spans="1:23" x14ac:dyDescent="0.25">
      <c r="A210" s="1" t="s">
        <v>48</v>
      </c>
      <c r="B210" s="1" t="s">
        <v>54</v>
      </c>
      <c r="C210" s="1">
        <v>200930.08220660099</v>
      </c>
      <c r="D210" s="1">
        <v>2962625.2471046699</v>
      </c>
      <c r="E210" s="1">
        <v>3642136.9935745299</v>
      </c>
      <c r="F210" s="1">
        <v>3616300</v>
      </c>
      <c r="G210" s="1">
        <v>7961200</v>
      </c>
      <c r="H210" s="1">
        <v>3932900</v>
      </c>
      <c r="I210" s="1">
        <v>1222000</v>
      </c>
      <c r="J210" s="1">
        <v>340800</v>
      </c>
      <c r="K210" s="1">
        <v>296700</v>
      </c>
      <c r="L210" s="1">
        <v>30062200</v>
      </c>
      <c r="M210" s="1"/>
      <c r="N210" s="1">
        <v>14645.3782884191</v>
      </c>
      <c r="O210" s="1">
        <v>49666.753657513298</v>
      </c>
      <c r="P210" s="1">
        <v>15364.016621012999</v>
      </c>
      <c r="Q210" s="1">
        <v>1000</v>
      </c>
      <c r="R210" s="1">
        <v>0</v>
      </c>
      <c r="S210" s="1">
        <v>41100</v>
      </c>
      <c r="T210" s="1">
        <v>0</v>
      </c>
      <c r="U210" s="1">
        <v>2243000</v>
      </c>
      <c r="V210" s="1">
        <v>0</v>
      </c>
      <c r="W210" s="1">
        <v>0</v>
      </c>
    </row>
    <row r="211" spans="1:23" x14ac:dyDescent="0.25">
      <c r="A211" s="1" t="s">
        <v>49</v>
      </c>
      <c r="B211" s="1" t="s">
        <v>54</v>
      </c>
      <c r="C211" s="1">
        <v>10837101.4395753</v>
      </c>
      <c r="D211" s="1">
        <v>28071301.6548067</v>
      </c>
      <c r="E211" s="1">
        <v>29926811.055783398</v>
      </c>
      <c r="F211" s="1">
        <v>28448300</v>
      </c>
      <c r="G211" s="1">
        <v>67214800</v>
      </c>
      <c r="H211" s="1">
        <v>102119800</v>
      </c>
      <c r="I211" s="1">
        <v>62599900</v>
      </c>
      <c r="J211" s="1">
        <v>42504900</v>
      </c>
      <c r="K211" s="1">
        <v>110919500</v>
      </c>
      <c r="L211" s="1">
        <v>100563600</v>
      </c>
      <c r="M211" s="1"/>
      <c r="N211" s="1">
        <v>2604695.72657604</v>
      </c>
      <c r="O211" s="1">
        <v>7462555.0106384</v>
      </c>
      <c r="P211" s="1">
        <v>3857856.2827569102</v>
      </c>
      <c r="Q211" s="1">
        <v>3162500</v>
      </c>
      <c r="R211" s="1">
        <v>5371900</v>
      </c>
      <c r="S211" s="1">
        <v>97679100</v>
      </c>
      <c r="T211" s="1">
        <v>8432700</v>
      </c>
      <c r="U211" s="1">
        <v>19736300</v>
      </c>
      <c r="V211" s="1">
        <v>13026600</v>
      </c>
      <c r="W211" s="1">
        <v>7676700</v>
      </c>
    </row>
    <row r="212" spans="1:23" x14ac:dyDescent="0.25">
      <c r="A212" s="1" t="s">
        <v>50</v>
      </c>
      <c r="B212" s="1" t="s">
        <v>54</v>
      </c>
      <c r="C212" s="1">
        <v>103760.88747736</v>
      </c>
      <c r="D212" s="1">
        <v>457.77041171995103</v>
      </c>
      <c r="E212" s="1">
        <v>205949.908439155</v>
      </c>
      <c r="F212" s="1">
        <v>2047400</v>
      </c>
      <c r="G212" s="1">
        <v>355400</v>
      </c>
      <c r="H212" s="1">
        <v>435000</v>
      </c>
      <c r="I212" s="1">
        <v>840300</v>
      </c>
      <c r="J212" s="1">
        <v>1558800</v>
      </c>
      <c r="K212" s="1">
        <v>2059700</v>
      </c>
      <c r="L212" s="1">
        <v>1018100</v>
      </c>
      <c r="M212" s="1"/>
      <c r="N212" s="1">
        <v>200390.89872710599</v>
      </c>
      <c r="O212" s="1">
        <v>150297.92035921101</v>
      </c>
      <c r="P212" s="1">
        <v>485917.65698046901</v>
      </c>
      <c r="Q212" s="1">
        <v>522600</v>
      </c>
      <c r="R212" s="1">
        <v>928100</v>
      </c>
      <c r="S212" s="1">
        <v>1578800</v>
      </c>
      <c r="T212" s="1">
        <v>815800</v>
      </c>
      <c r="U212" s="1">
        <v>2364200</v>
      </c>
      <c r="V212" s="1">
        <v>685600</v>
      </c>
      <c r="W212" s="1">
        <v>2016200</v>
      </c>
    </row>
    <row r="213" spans="1:23" x14ac:dyDescent="0.25">
      <c r="A213" s="1" t="s">
        <v>51</v>
      </c>
      <c r="B213" s="1" t="s">
        <v>54</v>
      </c>
      <c r="C213" s="1">
        <v>127516.909645929</v>
      </c>
      <c r="D213" s="1">
        <v>40173.441298666403</v>
      </c>
      <c r="E213" s="1">
        <v>15974.087705174499</v>
      </c>
      <c r="F213" s="1">
        <v>417400</v>
      </c>
      <c r="G213" s="1">
        <v>1077600</v>
      </c>
      <c r="H213" s="1">
        <v>465500</v>
      </c>
      <c r="I213" s="1">
        <v>46300</v>
      </c>
      <c r="J213" s="1">
        <v>141600</v>
      </c>
      <c r="K213" s="1">
        <v>1818100</v>
      </c>
      <c r="L213" s="1">
        <v>344500</v>
      </c>
      <c r="M213" s="1"/>
      <c r="N213" s="1">
        <v>810.79719997985603</v>
      </c>
      <c r="O213" s="1">
        <v>448.42557230581099</v>
      </c>
      <c r="P213" s="1">
        <v>131440.20396408299</v>
      </c>
      <c r="Q213" s="1">
        <v>400</v>
      </c>
      <c r="R213" s="1">
        <v>1233200</v>
      </c>
      <c r="S213" s="1">
        <v>3581900</v>
      </c>
      <c r="T213" s="1">
        <v>602600</v>
      </c>
      <c r="U213" s="1">
        <v>8309900</v>
      </c>
      <c r="V213" s="1">
        <v>0</v>
      </c>
      <c r="W213" s="1">
        <v>100</v>
      </c>
    </row>
    <row r="214" spans="1:23" x14ac:dyDescent="0.25">
      <c r="A214" s="1" t="s">
        <v>52</v>
      </c>
      <c r="B214" s="1" t="s">
        <v>54</v>
      </c>
      <c r="C214" s="1">
        <v>174408.265787382</v>
      </c>
      <c r="D214" s="1">
        <v>163.00036055288899</v>
      </c>
      <c r="E214" s="1">
        <v>134951.20649611601</v>
      </c>
      <c r="F214" s="1">
        <v>53600</v>
      </c>
      <c r="G214" s="1">
        <v>188800</v>
      </c>
      <c r="H214" s="1">
        <v>164600</v>
      </c>
      <c r="I214" s="1">
        <v>241700</v>
      </c>
      <c r="J214" s="1">
        <v>272800</v>
      </c>
      <c r="K214" s="1">
        <v>907000</v>
      </c>
      <c r="L214" s="1">
        <v>1554400</v>
      </c>
      <c r="M214" s="1"/>
      <c r="N214" s="1">
        <v>7493398.5379873496</v>
      </c>
      <c r="O214" s="1">
        <v>8514175.59381116</v>
      </c>
      <c r="P214" s="1">
        <v>5474156.1491073603</v>
      </c>
      <c r="Q214" s="1">
        <v>6133400</v>
      </c>
      <c r="R214" s="1">
        <v>3860400</v>
      </c>
      <c r="S214" s="1">
        <v>6276300</v>
      </c>
      <c r="T214" s="1">
        <v>7469900</v>
      </c>
      <c r="U214" s="1">
        <v>667400</v>
      </c>
      <c r="V214" s="1">
        <v>12150200</v>
      </c>
      <c r="W214" s="1">
        <v>6105100</v>
      </c>
    </row>
    <row r="215" spans="1:23" x14ac:dyDescent="0.25">
      <c r="A215" s="1" t="s">
        <v>53</v>
      </c>
      <c r="B215" s="1" t="s">
        <v>54</v>
      </c>
      <c r="C215" s="1">
        <v>0</v>
      </c>
      <c r="D215" s="1">
        <v>5736.1442052993298</v>
      </c>
      <c r="E215" s="1">
        <v>4451.7930671821096</v>
      </c>
      <c r="F215" s="1">
        <v>7200</v>
      </c>
      <c r="G215" s="1">
        <v>8200</v>
      </c>
      <c r="H215" s="1">
        <v>2300</v>
      </c>
      <c r="I215" s="1">
        <v>0</v>
      </c>
      <c r="J215" s="1">
        <v>121400</v>
      </c>
      <c r="K215" s="1">
        <v>97100</v>
      </c>
      <c r="L215" s="1">
        <v>194300</v>
      </c>
      <c r="M215" s="1"/>
      <c r="N215" s="1">
        <v>3384.4227904701002</v>
      </c>
      <c r="O215" s="1">
        <v>0</v>
      </c>
      <c r="P215" s="1">
        <v>0</v>
      </c>
      <c r="Q215" s="1">
        <v>200</v>
      </c>
      <c r="R215" s="1">
        <v>0</v>
      </c>
      <c r="S215" s="1">
        <v>0</v>
      </c>
      <c r="T215" s="1">
        <v>0</v>
      </c>
      <c r="U215" s="1">
        <v>0</v>
      </c>
      <c r="V215" s="1">
        <v>0</v>
      </c>
      <c r="W215" s="1">
        <v>0</v>
      </c>
    </row>
    <row r="216" spans="1:23" x14ac:dyDescent="0.25">
      <c r="A216" s="1" t="s">
        <v>0</v>
      </c>
      <c r="B216" s="1" t="s">
        <v>5</v>
      </c>
      <c r="C216" s="1">
        <v>0</v>
      </c>
      <c r="D216" s="1">
        <v>0</v>
      </c>
      <c r="E216" s="1">
        <v>0</v>
      </c>
      <c r="F216" s="1">
        <v>0</v>
      </c>
      <c r="G216" s="1">
        <v>0</v>
      </c>
      <c r="H216" s="1">
        <v>0</v>
      </c>
      <c r="I216" s="1">
        <v>26278.8547299696</v>
      </c>
      <c r="J216" s="1">
        <v>31946.390030428702</v>
      </c>
      <c r="K216" s="1">
        <v>229411.92197104701</v>
      </c>
      <c r="L216" s="1">
        <v>1079446.2347073499</v>
      </c>
      <c r="M216" s="1"/>
      <c r="N216" s="1">
        <v>0</v>
      </c>
      <c r="O216" s="1">
        <v>0</v>
      </c>
      <c r="P216" s="1">
        <v>0</v>
      </c>
      <c r="Q216" s="1">
        <v>0</v>
      </c>
      <c r="R216" s="1">
        <v>0</v>
      </c>
      <c r="S216" s="1">
        <v>0</v>
      </c>
      <c r="T216" s="1">
        <v>38414.304706866104</v>
      </c>
      <c r="U216" s="1">
        <v>8207.1913637851594</v>
      </c>
      <c r="V216" s="1">
        <v>61098.071349753598</v>
      </c>
      <c r="W216" s="1">
        <v>122062.10236195799</v>
      </c>
    </row>
    <row r="217" spans="1:23" x14ac:dyDescent="0.25">
      <c r="A217" s="1" t="s">
        <v>1</v>
      </c>
      <c r="B217" s="1" t="s">
        <v>5</v>
      </c>
      <c r="C217" s="1">
        <v>0</v>
      </c>
      <c r="D217" s="1">
        <v>0</v>
      </c>
      <c r="E217" s="1">
        <v>0</v>
      </c>
      <c r="F217" s="1">
        <v>0</v>
      </c>
      <c r="G217" s="1">
        <v>0</v>
      </c>
      <c r="H217" s="1">
        <v>0</v>
      </c>
      <c r="I217" s="1">
        <v>0</v>
      </c>
      <c r="J217" s="1">
        <v>0</v>
      </c>
      <c r="K217" s="1">
        <v>0</v>
      </c>
      <c r="L217" s="1">
        <v>0</v>
      </c>
      <c r="M217" s="1"/>
      <c r="N217" s="1">
        <v>0</v>
      </c>
      <c r="O217" s="1">
        <v>0</v>
      </c>
      <c r="P217" s="1">
        <v>0</v>
      </c>
      <c r="Q217" s="1">
        <v>0</v>
      </c>
      <c r="R217" s="1">
        <v>0</v>
      </c>
      <c r="S217" s="1">
        <v>0</v>
      </c>
      <c r="T217" s="1">
        <v>0</v>
      </c>
      <c r="U217" s="1">
        <v>0</v>
      </c>
      <c r="V217" s="1">
        <v>0</v>
      </c>
      <c r="W217" s="1">
        <v>0</v>
      </c>
    </row>
    <row r="218" spans="1:23" x14ac:dyDescent="0.25">
      <c r="A218" s="1" t="s">
        <v>3</v>
      </c>
      <c r="B218" s="1" t="s">
        <v>5</v>
      </c>
      <c r="C218" s="1">
        <v>9534922.5865957793</v>
      </c>
      <c r="D218" s="1">
        <v>7232651.6543731298</v>
      </c>
      <c r="E218" s="1">
        <v>2013202.1514749799</v>
      </c>
      <c r="F218" s="1">
        <v>4387728.8130532</v>
      </c>
      <c r="G218" s="1">
        <v>16668586.871115999</v>
      </c>
      <c r="H218" s="1">
        <v>18969406.666213602</v>
      </c>
      <c r="I218" s="1">
        <v>16595696.4351993</v>
      </c>
      <c r="J218" s="1">
        <v>21076534.472702999</v>
      </c>
      <c r="K218" s="1">
        <v>23605718.6094274</v>
      </c>
      <c r="L218" s="1">
        <v>24610416.034681201</v>
      </c>
      <c r="M218" s="1"/>
      <c r="N218" s="1">
        <v>78245656.2998835</v>
      </c>
      <c r="O218" s="1">
        <v>69278539.445699006</v>
      </c>
      <c r="P218" s="1">
        <v>1876321.8469863301</v>
      </c>
      <c r="Q218" s="1">
        <v>10242687.519919099</v>
      </c>
      <c r="R218" s="1">
        <v>11378631.2720397</v>
      </c>
      <c r="S218" s="1">
        <v>12309815.3305436</v>
      </c>
      <c r="T218" s="1">
        <v>10769443.7677339</v>
      </c>
      <c r="U218" s="1">
        <v>13677193.585022099</v>
      </c>
      <c r="V218" s="1">
        <v>15318456.8152248</v>
      </c>
      <c r="W218" s="1">
        <v>15970435.023376999</v>
      </c>
    </row>
    <row r="219" spans="1:23" x14ac:dyDescent="0.25">
      <c r="A219" s="1" t="s">
        <v>4</v>
      </c>
      <c r="B219" s="1" t="s">
        <v>5</v>
      </c>
      <c r="C219" s="1">
        <v>0</v>
      </c>
      <c r="D219" s="1">
        <v>0</v>
      </c>
      <c r="E219" s="1">
        <v>0</v>
      </c>
      <c r="F219" s="1">
        <v>0</v>
      </c>
      <c r="G219" s="1">
        <v>0</v>
      </c>
      <c r="H219" s="1">
        <v>0</v>
      </c>
      <c r="I219" s="1">
        <v>0</v>
      </c>
      <c r="J219" s="1">
        <v>0</v>
      </c>
      <c r="K219" s="1">
        <v>0</v>
      </c>
      <c r="L219" s="1">
        <v>0</v>
      </c>
      <c r="M219" s="1"/>
      <c r="N219" s="1">
        <v>0</v>
      </c>
      <c r="O219" s="1">
        <v>0</v>
      </c>
      <c r="P219" s="1">
        <v>0</v>
      </c>
      <c r="Q219" s="1">
        <v>0</v>
      </c>
      <c r="R219" s="1">
        <v>0</v>
      </c>
      <c r="S219" s="1">
        <v>0</v>
      </c>
      <c r="T219" s="1">
        <v>0</v>
      </c>
      <c r="U219" s="1">
        <v>0</v>
      </c>
      <c r="V219" s="1">
        <v>0</v>
      </c>
      <c r="W219" s="1">
        <v>0</v>
      </c>
    </row>
    <row r="220" spans="1:23" x14ac:dyDescent="0.25">
      <c r="A220" s="1" t="s">
        <v>5</v>
      </c>
      <c r="B220" s="1" t="s">
        <v>5</v>
      </c>
      <c r="C220" s="1">
        <v>0</v>
      </c>
      <c r="D220" s="1">
        <v>0</v>
      </c>
      <c r="E220" s="1">
        <v>0</v>
      </c>
      <c r="F220" s="1">
        <v>0</v>
      </c>
      <c r="G220" s="1">
        <v>0</v>
      </c>
      <c r="H220" s="1">
        <v>0</v>
      </c>
      <c r="I220" s="1">
        <v>0</v>
      </c>
      <c r="J220" s="1">
        <v>0</v>
      </c>
      <c r="K220" s="1">
        <v>0</v>
      </c>
      <c r="L220" s="1">
        <v>0</v>
      </c>
      <c r="M220" s="1"/>
      <c r="N220" s="1">
        <v>0</v>
      </c>
      <c r="O220" s="1">
        <v>0</v>
      </c>
      <c r="P220" s="1">
        <v>0</v>
      </c>
      <c r="Q220" s="1">
        <v>0</v>
      </c>
      <c r="R220" s="1">
        <v>0</v>
      </c>
      <c r="S220" s="1">
        <v>0</v>
      </c>
      <c r="T220" s="1">
        <v>0</v>
      </c>
      <c r="U220" s="1">
        <v>0</v>
      </c>
      <c r="V220" s="1">
        <v>0</v>
      </c>
      <c r="W220" s="1">
        <v>0</v>
      </c>
    </row>
    <row r="221" spans="1:23" x14ac:dyDescent="0.25">
      <c r="A221" s="1" t="s">
        <v>6</v>
      </c>
      <c r="B221" s="1" t="s">
        <v>5</v>
      </c>
      <c r="C221" s="1">
        <v>0</v>
      </c>
      <c r="D221" s="1">
        <v>0</v>
      </c>
      <c r="E221" s="1">
        <v>0</v>
      </c>
      <c r="F221" s="1">
        <v>0</v>
      </c>
      <c r="G221" s="1">
        <v>0</v>
      </c>
      <c r="H221" s="1">
        <v>0</v>
      </c>
      <c r="I221" s="1">
        <v>0</v>
      </c>
      <c r="J221" s="1">
        <v>0</v>
      </c>
      <c r="K221" s="1">
        <v>0</v>
      </c>
      <c r="L221" s="1">
        <v>0</v>
      </c>
      <c r="M221" s="1"/>
      <c r="N221" s="1">
        <v>0</v>
      </c>
      <c r="O221" s="1">
        <v>0</v>
      </c>
      <c r="P221" s="1">
        <v>0</v>
      </c>
      <c r="Q221" s="1">
        <v>0</v>
      </c>
      <c r="R221" s="1">
        <v>0</v>
      </c>
      <c r="S221" s="1">
        <v>0</v>
      </c>
      <c r="T221" s="1">
        <v>0</v>
      </c>
      <c r="U221" s="1">
        <v>0</v>
      </c>
      <c r="V221" s="1">
        <v>0</v>
      </c>
      <c r="W221" s="1">
        <v>0</v>
      </c>
    </row>
    <row r="222" spans="1:23" x14ac:dyDescent="0.25">
      <c r="A222" s="1" t="s">
        <v>7</v>
      </c>
      <c r="B222" s="1" t="s">
        <v>5</v>
      </c>
      <c r="C222" s="1">
        <v>1046971.21712535</v>
      </c>
      <c r="D222" s="1">
        <v>1892.9183319043</v>
      </c>
      <c r="E222" s="1">
        <v>39623.246036187098</v>
      </c>
      <c r="F222" s="1">
        <v>23331.8622321619</v>
      </c>
      <c r="G222" s="1">
        <v>2679509.7149582701</v>
      </c>
      <c r="H222" s="1">
        <v>796104.99334932002</v>
      </c>
      <c r="I222" s="1">
        <v>696485.505985984</v>
      </c>
      <c r="J222" s="1">
        <v>884536.59260219894</v>
      </c>
      <c r="K222" s="1">
        <v>990680.98371446296</v>
      </c>
      <c r="L222" s="1">
        <v>1032845.96288982</v>
      </c>
      <c r="M222" s="1"/>
      <c r="N222" s="1">
        <v>1467136.1657235499</v>
      </c>
      <c r="O222" s="1">
        <v>2281723.7572774398</v>
      </c>
      <c r="P222" s="1">
        <v>5891919.8101082398</v>
      </c>
      <c r="Q222" s="1">
        <v>6854977.6217181301</v>
      </c>
      <c r="R222" s="1">
        <v>9853593.3880162295</v>
      </c>
      <c r="S222" s="1">
        <v>11930632.643669199</v>
      </c>
      <c r="T222" s="1">
        <v>10437709.577225</v>
      </c>
      <c r="U222" s="1">
        <v>13255891.1630757</v>
      </c>
      <c r="V222" s="1">
        <v>14846598.102644799</v>
      </c>
      <c r="W222" s="1">
        <v>15478493.243576899</v>
      </c>
    </row>
    <row r="223" spans="1:23" x14ac:dyDescent="0.25">
      <c r="A223" s="1" t="s">
        <v>8</v>
      </c>
      <c r="B223" s="1" t="s">
        <v>5</v>
      </c>
      <c r="C223" s="1">
        <v>0</v>
      </c>
      <c r="D223" s="1">
        <v>0</v>
      </c>
      <c r="E223" s="1">
        <v>0</v>
      </c>
      <c r="F223" s="1">
        <v>0</v>
      </c>
      <c r="G223" s="1">
        <v>0</v>
      </c>
      <c r="H223" s="1">
        <v>0</v>
      </c>
      <c r="I223" s="1">
        <v>0</v>
      </c>
      <c r="J223" s="1">
        <v>0</v>
      </c>
      <c r="K223" s="1">
        <v>0</v>
      </c>
      <c r="L223" s="1">
        <v>0</v>
      </c>
      <c r="M223" s="1"/>
      <c r="N223" s="1">
        <v>0</v>
      </c>
      <c r="O223" s="1">
        <v>0</v>
      </c>
      <c r="P223" s="1">
        <v>0</v>
      </c>
      <c r="Q223" s="1">
        <v>0</v>
      </c>
      <c r="R223" s="1">
        <v>0</v>
      </c>
      <c r="S223" s="1">
        <v>0</v>
      </c>
      <c r="T223" s="1">
        <v>0</v>
      </c>
      <c r="U223" s="1">
        <v>0</v>
      </c>
      <c r="V223" s="1">
        <v>0</v>
      </c>
      <c r="W223" s="1">
        <v>0</v>
      </c>
    </row>
    <row r="224" spans="1:23" x14ac:dyDescent="0.25">
      <c r="A224" s="1" t="s">
        <v>9</v>
      </c>
      <c r="B224" s="1" t="s">
        <v>5</v>
      </c>
      <c r="C224" s="1">
        <v>0</v>
      </c>
      <c r="D224" s="1">
        <v>0</v>
      </c>
      <c r="E224" s="1">
        <v>0</v>
      </c>
      <c r="F224" s="1">
        <v>0</v>
      </c>
      <c r="G224" s="1">
        <v>0</v>
      </c>
      <c r="H224" s="1">
        <v>0</v>
      </c>
      <c r="I224" s="1">
        <v>0</v>
      </c>
      <c r="J224" s="1">
        <v>0</v>
      </c>
      <c r="K224" s="1">
        <v>0</v>
      </c>
      <c r="L224" s="1">
        <v>0</v>
      </c>
      <c r="M224" s="1"/>
      <c r="N224" s="1">
        <v>0</v>
      </c>
      <c r="O224" s="1">
        <v>0</v>
      </c>
      <c r="P224" s="1">
        <v>0</v>
      </c>
      <c r="Q224" s="1">
        <v>0</v>
      </c>
      <c r="R224" s="1">
        <v>0</v>
      </c>
      <c r="S224" s="1">
        <v>0</v>
      </c>
      <c r="T224" s="1">
        <v>0</v>
      </c>
      <c r="U224" s="1">
        <v>0</v>
      </c>
      <c r="V224" s="1">
        <v>0</v>
      </c>
      <c r="W224" s="1">
        <v>0</v>
      </c>
    </row>
    <row r="225" spans="1:23" x14ac:dyDescent="0.25">
      <c r="A225" s="1" t="s">
        <v>10</v>
      </c>
      <c r="B225" s="1" t="s">
        <v>5</v>
      </c>
      <c r="C225" s="1">
        <v>0</v>
      </c>
      <c r="D225" s="1">
        <v>0</v>
      </c>
      <c r="E225" s="1">
        <v>0</v>
      </c>
      <c r="F225" s="1">
        <v>0</v>
      </c>
      <c r="G225" s="1">
        <v>0</v>
      </c>
      <c r="H225" s="1">
        <v>0</v>
      </c>
      <c r="I225" s="1">
        <v>0</v>
      </c>
      <c r="J225" s="1">
        <v>0</v>
      </c>
      <c r="K225" s="1">
        <v>0</v>
      </c>
      <c r="L225" s="1">
        <v>0</v>
      </c>
      <c r="M225" s="1"/>
      <c r="N225" s="1">
        <v>0</v>
      </c>
      <c r="O225" s="1">
        <v>0</v>
      </c>
      <c r="P225" s="1">
        <v>0</v>
      </c>
      <c r="Q225" s="1">
        <v>0</v>
      </c>
      <c r="R225" s="1">
        <v>0</v>
      </c>
      <c r="S225" s="1">
        <v>0</v>
      </c>
      <c r="T225" s="1">
        <v>0</v>
      </c>
      <c r="U225" s="1">
        <v>0</v>
      </c>
      <c r="V225" s="1">
        <v>0</v>
      </c>
      <c r="W225" s="1">
        <v>0</v>
      </c>
    </row>
    <row r="226" spans="1:23" x14ac:dyDescent="0.25">
      <c r="A226" s="1" t="s">
        <v>11</v>
      </c>
      <c r="B226" s="1" t="s">
        <v>5</v>
      </c>
      <c r="C226" s="1">
        <v>0</v>
      </c>
      <c r="D226" s="1">
        <v>0</v>
      </c>
      <c r="E226" s="1">
        <v>0</v>
      </c>
      <c r="F226" s="1">
        <v>0</v>
      </c>
      <c r="G226" s="1">
        <v>0</v>
      </c>
      <c r="H226" s="1">
        <v>0</v>
      </c>
      <c r="I226" s="1">
        <v>0</v>
      </c>
      <c r="J226" s="1">
        <v>0</v>
      </c>
      <c r="K226" s="1">
        <v>0</v>
      </c>
      <c r="L226" s="1">
        <v>0</v>
      </c>
      <c r="M226" s="1"/>
      <c r="N226" s="1">
        <v>0</v>
      </c>
      <c r="O226" s="1">
        <v>0</v>
      </c>
      <c r="P226" s="1">
        <v>0</v>
      </c>
      <c r="Q226" s="1">
        <v>0</v>
      </c>
      <c r="R226" s="1">
        <v>0</v>
      </c>
      <c r="S226" s="1">
        <v>0</v>
      </c>
      <c r="T226" s="1">
        <v>0</v>
      </c>
      <c r="U226" s="1">
        <v>0</v>
      </c>
      <c r="V226" s="1">
        <v>0</v>
      </c>
      <c r="W226" s="1">
        <v>0</v>
      </c>
    </row>
    <row r="227" spans="1:23" x14ac:dyDescent="0.25">
      <c r="A227" s="1" t="s">
        <v>12</v>
      </c>
      <c r="B227" s="1" t="s">
        <v>5</v>
      </c>
      <c r="C227" s="1">
        <v>0</v>
      </c>
      <c r="D227" s="1">
        <v>0</v>
      </c>
      <c r="E227" s="1">
        <v>0</v>
      </c>
      <c r="F227" s="1">
        <v>0</v>
      </c>
      <c r="G227" s="1">
        <v>0</v>
      </c>
      <c r="H227" s="1">
        <v>0</v>
      </c>
      <c r="I227" s="1">
        <v>0</v>
      </c>
      <c r="J227" s="1">
        <v>0</v>
      </c>
      <c r="K227" s="1">
        <v>0</v>
      </c>
      <c r="L227" s="1">
        <v>0</v>
      </c>
      <c r="M227" s="1"/>
      <c r="N227" s="1">
        <v>0</v>
      </c>
      <c r="O227" s="1">
        <v>0</v>
      </c>
      <c r="P227" s="1">
        <v>0</v>
      </c>
      <c r="Q227" s="1">
        <v>0</v>
      </c>
      <c r="R227" s="1">
        <v>0</v>
      </c>
      <c r="S227" s="1">
        <v>0</v>
      </c>
      <c r="T227" s="1">
        <v>0</v>
      </c>
      <c r="U227" s="1">
        <v>0</v>
      </c>
      <c r="V227" s="1">
        <v>0</v>
      </c>
      <c r="W227" s="1">
        <v>0</v>
      </c>
    </row>
    <row r="228" spans="1:23" x14ac:dyDescent="0.25">
      <c r="A228" s="1" t="s">
        <v>13</v>
      </c>
      <c r="B228" s="1" t="s">
        <v>5</v>
      </c>
      <c r="C228" s="1">
        <v>6225392.3710812302</v>
      </c>
      <c r="D228" s="1">
        <v>34323341.653254703</v>
      </c>
      <c r="E228" s="1">
        <v>14563154.390027501</v>
      </c>
      <c r="F228" s="1">
        <v>15589317.6217597</v>
      </c>
      <c r="G228" s="1">
        <v>19202874.754458401</v>
      </c>
      <c r="H228" s="1">
        <v>30073787.2831247</v>
      </c>
      <c r="I228" s="1">
        <v>935195.657134876</v>
      </c>
      <c r="J228" s="1">
        <v>3256052.58173953</v>
      </c>
      <c r="K228" s="1">
        <v>3591079.9950500801</v>
      </c>
      <c r="L228" s="1">
        <v>21570930.879937701</v>
      </c>
      <c r="M228" s="1"/>
      <c r="N228" s="1">
        <v>68672708.957497299</v>
      </c>
      <c r="O228" s="1">
        <v>161258280.570427</v>
      </c>
      <c r="P228" s="1">
        <v>196255454.296509</v>
      </c>
      <c r="Q228" s="1">
        <v>260562970.10743299</v>
      </c>
      <c r="R228" s="1">
        <v>264785719.79236099</v>
      </c>
      <c r="S228" s="1">
        <v>292942296.61446398</v>
      </c>
      <c r="T228" s="1">
        <v>423591937.31664002</v>
      </c>
      <c r="U228" s="1">
        <v>394574682.27998</v>
      </c>
      <c r="V228" s="1">
        <v>378803523.901079</v>
      </c>
      <c r="W228" s="1">
        <v>417821908.116512</v>
      </c>
    </row>
    <row r="229" spans="1:23" x14ac:dyDescent="0.25">
      <c r="A229" s="1" t="s">
        <v>14</v>
      </c>
      <c r="B229" s="1" t="s">
        <v>5</v>
      </c>
      <c r="C229" s="1">
        <v>0</v>
      </c>
      <c r="D229" s="1">
        <v>0</v>
      </c>
      <c r="E229" s="1">
        <v>0</v>
      </c>
      <c r="F229" s="1">
        <v>0</v>
      </c>
      <c r="G229" s="1">
        <v>0</v>
      </c>
      <c r="H229" s="1">
        <v>0</v>
      </c>
      <c r="I229" s="1">
        <v>0</v>
      </c>
      <c r="J229" s="1">
        <v>0</v>
      </c>
      <c r="K229" s="1">
        <v>0</v>
      </c>
      <c r="L229" s="1">
        <v>0</v>
      </c>
      <c r="M229" s="1"/>
      <c r="N229" s="1">
        <v>0</v>
      </c>
      <c r="O229" s="1">
        <v>0</v>
      </c>
      <c r="P229" s="1">
        <v>0</v>
      </c>
      <c r="Q229" s="1">
        <v>0</v>
      </c>
      <c r="R229" s="1">
        <v>0</v>
      </c>
      <c r="S229" s="1">
        <v>0</v>
      </c>
      <c r="T229" s="1">
        <v>0</v>
      </c>
      <c r="U229" s="1">
        <v>0</v>
      </c>
      <c r="V229" s="1">
        <v>0</v>
      </c>
      <c r="W229" s="1">
        <v>0</v>
      </c>
    </row>
    <row r="230" spans="1:23" x14ac:dyDescent="0.25">
      <c r="A230" s="1" t="s">
        <v>15</v>
      </c>
      <c r="B230" s="1" t="s">
        <v>5</v>
      </c>
      <c r="C230" s="1">
        <v>0</v>
      </c>
      <c r="D230" s="1">
        <v>0</v>
      </c>
      <c r="E230" s="1">
        <v>0</v>
      </c>
      <c r="F230" s="1">
        <v>0</v>
      </c>
      <c r="G230" s="1">
        <v>0</v>
      </c>
      <c r="H230" s="1">
        <v>0</v>
      </c>
      <c r="I230" s="1">
        <v>1035619.09090909</v>
      </c>
      <c r="J230" s="1">
        <v>1838448.18181818</v>
      </c>
      <c r="K230" s="1">
        <v>15663.6363636364</v>
      </c>
      <c r="L230" s="1">
        <v>126040.909090909</v>
      </c>
      <c r="M230" s="1"/>
      <c r="N230" s="1">
        <v>0</v>
      </c>
      <c r="O230" s="1">
        <v>0</v>
      </c>
      <c r="P230" s="1">
        <v>0</v>
      </c>
      <c r="Q230" s="1">
        <v>0</v>
      </c>
      <c r="R230" s="1">
        <v>0</v>
      </c>
      <c r="S230" s="1">
        <v>0</v>
      </c>
      <c r="T230" s="1">
        <v>4649068.5999999996</v>
      </c>
      <c r="U230" s="1">
        <v>8902687.1999999993</v>
      </c>
      <c r="V230" s="1">
        <v>12120874.699999999</v>
      </c>
      <c r="W230" s="1">
        <v>5980866.0999999996</v>
      </c>
    </row>
    <row r="231" spans="1:23" x14ac:dyDescent="0.25">
      <c r="A231" s="1" t="s">
        <v>16</v>
      </c>
      <c r="B231" s="1" t="s">
        <v>5</v>
      </c>
      <c r="C231" s="1">
        <v>0</v>
      </c>
      <c r="D231" s="1">
        <v>0</v>
      </c>
      <c r="E231" s="1">
        <v>0</v>
      </c>
      <c r="F231" s="1">
        <v>0</v>
      </c>
      <c r="G231" s="1">
        <v>0</v>
      </c>
      <c r="H231" s="1">
        <v>0</v>
      </c>
      <c r="I231" s="1">
        <v>0</v>
      </c>
      <c r="J231" s="1">
        <v>0</v>
      </c>
      <c r="K231" s="1">
        <v>0</v>
      </c>
      <c r="L231" s="1">
        <v>0</v>
      </c>
      <c r="M231" s="1"/>
      <c r="N231" s="1">
        <v>0</v>
      </c>
      <c r="O231" s="1">
        <v>0</v>
      </c>
      <c r="P231" s="1">
        <v>0</v>
      </c>
      <c r="Q231" s="1">
        <v>0</v>
      </c>
      <c r="R231" s="1">
        <v>0</v>
      </c>
      <c r="S231" s="1">
        <v>0</v>
      </c>
      <c r="T231" s="1">
        <v>0</v>
      </c>
      <c r="U231" s="1">
        <v>0</v>
      </c>
      <c r="V231" s="1">
        <v>0</v>
      </c>
      <c r="W231" s="1">
        <v>0</v>
      </c>
    </row>
    <row r="232" spans="1:23" x14ac:dyDescent="0.25">
      <c r="A232" s="1" t="s">
        <v>17</v>
      </c>
      <c r="B232" s="1" t="s">
        <v>5</v>
      </c>
      <c r="C232" s="1">
        <v>0</v>
      </c>
      <c r="D232" s="1">
        <v>0</v>
      </c>
      <c r="E232" s="1">
        <v>0</v>
      </c>
      <c r="F232" s="1">
        <v>0</v>
      </c>
      <c r="G232" s="1">
        <v>0</v>
      </c>
      <c r="H232" s="1">
        <v>0</v>
      </c>
      <c r="I232" s="1">
        <v>0</v>
      </c>
      <c r="J232" s="1">
        <v>0</v>
      </c>
      <c r="K232" s="1">
        <v>0</v>
      </c>
      <c r="L232" s="1">
        <v>0</v>
      </c>
      <c r="M232" s="1"/>
      <c r="N232" s="1">
        <v>0</v>
      </c>
      <c r="O232" s="1">
        <v>0</v>
      </c>
      <c r="P232" s="1">
        <v>0</v>
      </c>
      <c r="Q232" s="1">
        <v>0</v>
      </c>
      <c r="R232" s="1">
        <v>0</v>
      </c>
      <c r="S232" s="1">
        <v>0</v>
      </c>
      <c r="T232" s="1">
        <v>0</v>
      </c>
      <c r="U232" s="1">
        <v>0</v>
      </c>
      <c r="V232" s="1">
        <v>0</v>
      </c>
      <c r="W232" s="1">
        <v>0</v>
      </c>
    </row>
    <row r="233" spans="1:23" x14ac:dyDescent="0.25">
      <c r="A233" s="1" t="s">
        <v>18</v>
      </c>
      <c r="B233" s="1" t="s">
        <v>5</v>
      </c>
      <c r="C233" s="1">
        <v>0</v>
      </c>
      <c r="D233" s="1">
        <v>0</v>
      </c>
      <c r="E233" s="1">
        <v>0</v>
      </c>
      <c r="F233" s="1">
        <v>0</v>
      </c>
      <c r="G233" s="1">
        <v>0</v>
      </c>
      <c r="H233" s="1">
        <v>0</v>
      </c>
      <c r="I233" s="1">
        <v>0</v>
      </c>
      <c r="J233" s="1">
        <v>0</v>
      </c>
      <c r="K233" s="1">
        <v>0</v>
      </c>
      <c r="L233" s="1">
        <v>0</v>
      </c>
      <c r="M233" s="1"/>
      <c r="N233" s="1">
        <v>0</v>
      </c>
      <c r="O233" s="1">
        <v>0</v>
      </c>
      <c r="P233" s="1">
        <v>0</v>
      </c>
      <c r="Q233" s="1">
        <v>0</v>
      </c>
      <c r="R233" s="1">
        <v>0</v>
      </c>
      <c r="S233" s="1">
        <v>0</v>
      </c>
      <c r="T233" s="1">
        <v>0</v>
      </c>
      <c r="U233" s="1">
        <v>0</v>
      </c>
      <c r="V233" s="1">
        <v>0</v>
      </c>
      <c r="W233" s="1">
        <v>0</v>
      </c>
    </row>
    <row r="234" spans="1:23" x14ac:dyDescent="0.25">
      <c r="A234" s="1" t="s">
        <v>19</v>
      </c>
      <c r="B234" s="1" t="s">
        <v>5</v>
      </c>
      <c r="C234" s="1">
        <v>0</v>
      </c>
      <c r="D234" s="1">
        <v>0</v>
      </c>
      <c r="E234" s="1">
        <v>0</v>
      </c>
      <c r="F234" s="1">
        <v>0</v>
      </c>
      <c r="G234" s="1">
        <v>0</v>
      </c>
      <c r="H234" s="1">
        <v>0</v>
      </c>
      <c r="I234" s="1">
        <v>0</v>
      </c>
      <c r="J234" s="1">
        <v>0</v>
      </c>
      <c r="K234" s="1">
        <v>0</v>
      </c>
      <c r="L234" s="1">
        <v>0</v>
      </c>
      <c r="M234" s="1"/>
      <c r="N234" s="1">
        <v>0</v>
      </c>
      <c r="O234" s="1">
        <v>0</v>
      </c>
      <c r="P234" s="1">
        <v>0</v>
      </c>
      <c r="Q234" s="1">
        <v>0</v>
      </c>
      <c r="R234" s="1">
        <v>0</v>
      </c>
      <c r="S234" s="1">
        <v>0</v>
      </c>
      <c r="T234" s="1">
        <v>0</v>
      </c>
      <c r="U234" s="1">
        <v>0</v>
      </c>
      <c r="V234" s="1">
        <v>0</v>
      </c>
      <c r="W234" s="1">
        <v>0</v>
      </c>
    </row>
    <row r="235" spans="1:23" x14ac:dyDescent="0.25">
      <c r="A235" s="1" t="s">
        <v>20</v>
      </c>
      <c r="B235" s="1" t="s">
        <v>5</v>
      </c>
      <c r="C235" s="1">
        <v>0</v>
      </c>
      <c r="D235" s="1">
        <v>0</v>
      </c>
      <c r="E235" s="1">
        <v>0</v>
      </c>
      <c r="F235" s="1">
        <v>0</v>
      </c>
      <c r="G235" s="1">
        <v>0</v>
      </c>
      <c r="H235" s="1">
        <v>0</v>
      </c>
      <c r="I235" s="1">
        <v>0</v>
      </c>
      <c r="J235" s="1">
        <v>0</v>
      </c>
      <c r="K235" s="1">
        <v>0</v>
      </c>
      <c r="L235" s="1">
        <v>0</v>
      </c>
      <c r="M235" s="1"/>
      <c r="N235" s="1">
        <v>0</v>
      </c>
      <c r="O235" s="1">
        <v>0</v>
      </c>
      <c r="P235" s="1">
        <v>0</v>
      </c>
      <c r="Q235" s="1">
        <v>0</v>
      </c>
      <c r="R235" s="1">
        <v>0</v>
      </c>
      <c r="S235" s="1">
        <v>0</v>
      </c>
      <c r="T235" s="1">
        <v>0</v>
      </c>
      <c r="U235" s="1">
        <v>0</v>
      </c>
      <c r="V235" s="1">
        <v>0</v>
      </c>
      <c r="W235" s="1">
        <v>0</v>
      </c>
    </row>
    <row r="236" spans="1:23" x14ac:dyDescent="0.25">
      <c r="A236" s="1" t="s">
        <v>21</v>
      </c>
      <c r="B236" s="1" t="s">
        <v>5</v>
      </c>
      <c r="C236" s="1">
        <v>84761998.272962898</v>
      </c>
      <c r="D236" s="1">
        <v>66081211.091279402</v>
      </c>
      <c r="E236" s="1">
        <v>13794766.7527803</v>
      </c>
      <c r="F236" s="1">
        <v>15658930.7189114</v>
      </c>
      <c r="G236" s="1">
        <v>41645698.648760401</v>
      </c>
      <c r="H236" s="1">
        <v>22012023.926910501</v>
      </c>
      <c r="I236" s="1">
        <v>19257580.031008299</v>
      </c>
      <c r="J236" s="1">
        <v>24457126.639380399</v>
      </c>
      <c r="K236" s="1">
        <v>27391981.836105999</v>
      </c>
      <c r="L236" s="1">
        <v>28557828.725949999</v>
      </c>
      <c r="M236" s="1"/>
      <c r="N236" s="1">
        <v>29809343.8470666</v>
      </c>
      <c r="O236" s="1">
        <v>27296639.513392702</v>
      </c>
      <c r="P236" s="1">
        <v>38659775.527307197</v>
      </c>
      <c r="Q236" s="1">
        <v>41433562.428871699</v>
      </c>
      <c r="R236" s="1">
        <v>55800445.538112096</v>
      </c>
      <c r="S236" s="1">
        <v>87166239.152596593</v>
      </c>
      <c r="T236" s="1">
        <v>76258813.458355904</v>
      </c>
      <c r="U236" s="1">
        <v>96848693.092112005</v>
      </c>
      <c r="V236" s="1">
        <v>108470536.263165</v>
      </c>
      <c r="W236" s="1">
        <v>113087217.08964901</v>
      </c>
    </row>
    <row r="237" spans="1:23" x14ac:dyDescent="0.25">
      <c r="A237" s="1" t="s">
        <v>22</v>
      </c>
      <c r="B237" s="1" t="s">
        <v>5</v>
      </c>
      <c r="C237" s="1">
        <v>0</v>
      </c>
      <c r="D237" s="1">
        <v>0</v>
      </c>
      <c r="E237" s="1">
        <v>0</v>
      </c>
      <c r="F237" s="1">
        <v>0</v>
      </c>
      <c r="G237" s="1">
        <v>0</v>
      </c>
      <c r="H237" s="1">
        <v>0</v>
      </c>
      <c r="I237" s="1">
        <v>0</v>
      </c>
      <c r="J237" s="1">
        <v>0</v>
      </c>
      <c r="K237" s="1">
        <v>0</v>
      </c>
      <c r="L237" s="1">
        <v>0</v>
      </c>
      <c r="M237" s="1"/>
      <c r="N237" s="1">
        <v>0</v>
      </c>
      <c r="O237" s="1">
        <v>0</v>
      </c>
      <c r="P237" s="1">
        <v>0</v>
      </c>
      <c r="Q237" s="1">
        <v>0</v>
      </c>
      <c r="R237" s="1">
        <v>0</v>
      </c>
      <c r="S237" s="1">
        <v>0</v>
      </c>
      <c r="T237" s="1">
        <v>0</v>
      </c>
      <c r="U237" s="1">
        <v>0</v>
      </c>
      <c r="V237" s="1">
        <v>0</v>
      </c>
      <c r="W237" s="1">
        <v>0</v>
      </c>
    </row>
    <row r="238" spans="1:23" x14ac:dyDescent="0.25">
      <c r="A238" s="1" t="s">
        <v>23</v>
      </c>
      <c r="B238" s="1" t="s">
        <v>5</v>
      </c>
      <c r="C238" s="1">
        <v>0</v>
      </c>
      <c r="D238" s="1">
        <v>0</v>
      </c>
      <c r="E238" s="1">
        <v>0</v>
      </c>
      <c r="F238" s="1">
        <v>0</v>
      </c>
      <c r="G238" s="1">
        <v>0</v>
      </c>
      <c r="H238" s="1">
        <v>0</v>
      </c>
      <c r="I238" s="1">
        <v>0</v>
      </c>
      <c r="J238" s="1">
        <v>0</v>
      </c>
      <c r="K238" s="1">
        <v>0</v>
      </c>
      <c r="L238" s="1">
        <v>0</v>
      </c>
      <c r="M238" s="1"/>
      <c r="N238" s="1">
        <v>0</v>
      </c>
      <c r="O238" s="1">
        <v>0</v>
      </c>
      <c r="P238" s="1">
        <v>0</v>
      </c>
      <c r="Q238" s="1">
        <v>0</v>
      </c>
      <c r="R238" s="1">
        <v>0</v>
      </c>
      <c r="S238" s="1">
        <v>0</v>
      </c>
      <c r="T238" s="1">
        <v>0</v>
      </c>
      <c r="U238" s="1">
        <v>0</v>
      </c>
      <c r="V238" s="1">
        <v>0</v>
      </c>
      <c r="W238" s="1">
        <v>0</v>
      </c>
    </row>
    <row r="239" spans="1:23" x14ac:dyDescent="0.25">
      <c r="A239" s="1" t="s">
        <v>24</v>
      </c>
      <c r="B239" s="1" t="s">
        <v>5</v>
      </c>
      <c r="C239" s="1">
        <v>0</v>
      </c>
      <c r="D239" s="1">
        <v>0</v>
      </c>
      <c r="E239" s="1">
        <v>0</v>
      </c>
      <c r="F239" s="1">
        <v>0</v>
      </c>
      <c r="G239" s="1">
        <v>0</v>
      </c>
      <c r="H239" s="1">
        <v>0</v>
      </c>
      <c r="I239" s="1">
        <v>56033.636363636397</v>
      </c>
      <c r="J239" s="1">
        <v>2825.45454545455</v>
      </c>
      <c r="K239" s="1">
        <v>214.54545454545499</v>
      </c>
      <c r="L239" s="1">
        <v>25505.4545454545</v>
      </c>
      <c r="M239" s="1"/>
      <c r="N239" s="1">
        <v>0</v>
      </c>
      <c r="O239" s="1">
        <v>0</v>
      </c>
      <c r="P239" s="1">
        <v>0</v>
      </c>
      <c r="Q239" s="1">
        <v>0</v>
      </c>
      <c r="R239" s="1">
        <v>0</v>
      </c>
      <c r="S239" s="1">
        <v>0</v>
      </c>
      <c r="T239" s="1">
        <v>161019.1</v>
      </c>
      <c r="U239" s="1">
        <v>373498.4</v>
      </c>
      <c r="V239" s="1">
        <v>597296.69999999995</v>
      </c>
      <c r="W239" s="1">
        <v>525433.69999999995</v>
      </c>
    </row>
    <row r="240" spans="1:23" x14ac:dyDescent="0.25">
      <c r="A240" s="1" t="s">
        <v>25</v>
      </c>
      <c r="B240" s="1" t="s">
        <v>5</v>
      </c>
      <c r="C240" s="1">
        <v>0</v>
      </c>
      <c r="D240" s="1">
        <v>0</v>
      </c>
      <c r="E240" s="1">
        <v>0</v>
      </c>
      <c r="F240" s="1">
        <v>0</v>
      </c>
      <c r="G240" s="1">
        <v>0</v>
      </c>
      <c r="H240" s="1">
        <v>0</v>
      </c>
      <c r="I240" s="1">
        <v>0</v>
      </c>
      <c r="J240" s="1">
        <v>0</v>
      </c>
      <c r="K240" s="1">
        <v>0</v>
      </c>
      <c r="L240" s="1">
        <v>0</v>
      </c>
      <c r="M240" s="1"/>
      <c r="N240" s="1">
        <v>0</v>
      </c>
      <c r="O240" s="1">
        <v>0</v>
      </c>
      <c r="P240" s="1">
        <v>0</v>
      </c>
      <c r="Q240" s="1">
        <v>0</v>
      </c>
      <c r="R240" s="1">
        <v>0</v>
      </c>
      <c r="S240" s="1">
        <v>0</v>
      </c>
      <c r="T240" s="1">
        <v>0</v>
      </c>
      <c r="U240" s="1">
        <v>0</v>
      </c>
      <c r="V240" s="1">
        <v>0</v>
      </c>
      <c r="W240" s="1">
        <v>0</v>
      </c>
    </row>
    <row r="241" spans="1:23" x14ac:dyDescent="0.25">
      <c r="A241" s="1" t="s">
        <v>26</v>
      </c>
      <c r="B241" s="1" t="s">
        <v>5</v>
      </c>
      <c r="C241" s="1">
        <v>0</v>
      </c>
      <c r="D241" s="1">
        <v>0</v>
      </c>
      <c r="E241" s="1">
        <v>0</v>
      </c>
      <c r="F241" s="1">
        <v>0</v>
      </c>
      <c r="G241" s="1">
        <v>0</v>
      </c>
      <c r="H241" s="1">
        <v>0</v>
      </c>
      <c r="I241" s="1">
        <v>0</v>
      </c>
      <c r="J241" s="1">
        <v>0</v>
      </c>
      <c r="K241" s="1">
        <v>0</v>
      </c>
      <c r="L241" s="1">
        <v>0</v>
      </c>
      <c r="M241" s="1"/>
      <c r="N241" s="1">
        <v>0</v>
      </c>
      <c r="O241" s="1">
        <v>0</v>
      </c>
      <c r="P241" s="1">
        <v>0</v>
      </c>
      <c r="Q241" s="1">
        <v>0</v>
      </c>
      <c r="R241" s="1">
        <v>0</v>
      </c>
      <c r="S241" s="1">
        <v>0</v>
      </c>
      <c r="T241" s="1">
        <v>0</v>
      </c>
      <c r="U241" s="1">
        <v>0</v>
      </c>
      <c r="V241" s="1">
        <v>0</v>
      </c>
      <c r="W241" s="1">
        <v>0</v>
      </c>
    </row>
    <row r="242" spans="1:23" x14ac:dyDescent="0.25">
      <c r="A242" s="1" t="s">
        <v>27</v>
      </c>
      <c r="B242" s="1" t="s">
        <v>5</v>
      </c>
      <c r="C242" s="1">
        <v>0</v>
      </c>
      <c r="D242" s="1">
        <v>0</v>
      </c>
      <c r="E242" s="1">
        <v>0</v>
      </c>
      <c r="F242" s="1">
        <v>0</v>
      </c>
      <c r="G242" s="1">
        <v>0</v>
      </c>
      <c r="H242" s="1">
        <v>0</v>
      </c>
      <c r="I242" s="1">
        <v>0</v>
      </c>
      <c r="J242" s="1">
        <v>0</v>
      </c>
      <c r="K242" s="1">
        <v>0</v>
      </c>
      <c r="L242" s="1">
        <v>0</v>
      </c>
      <c r="M242" s="1"/>
      <c r="N242" s="1">
        <v>23227.791998672401</v>
      </c>
      <c r="O242" s="1">
        <v>4921.5876629511704</v>
      </c>
      <c r="P242" s="1">
        <v>172143.09761175999</v>
      </c>
      <c r="Q242" s="1">
        <v>6167070.1754141403</v>
      </c>
      <c r="R242" s="1">
        <v>102656.812004319</v>
      </c>
      <c r="S242" s="1">
        <v>91111.034301969805</v>
      </c>
      <c r="T242" s="1">
        <v>63456.684537923698</v>
      </c>
      <c r="U242" s="1">
        <v>83128.256744679995</v>
      </c>
      <c r="V242" s="1">
        <v>105572.88606574399</v>
      </c>
      <c r="W242" s="1">
        <v>115478.890850335</v>
      </c>
    </row>
    <row r="243" spans="1:23" x14ac:dyDescent="0.25">
      <c r="A243" s="1" t="s">
        <v>28</v>
      </c>
      <c r="B243" s="1" t="s">
        <v>5</v>
      </c>
      <c r="C243" s="1">
        <v>0</v>
      </c>
      <c r="D243" s="1">
        <v>0</v>
      </c>
      <c r="E243" s="1">
        <v>0</v>
      </c>
      <c r="F243" s="1">
        <v>0</v>
      </c>
      <c r="G243" s="1">
        <v>0</v>
      </c>
      <c r="H243" s="1">
        <v>0</v>
      </c>
      <c r="I243" s="1">
        <v>14876.5294226606</v>
      </c>
      <c r="J243" s="1">
        <v>18893.192366779</v>
      </c>
      <c r="K243" s="1">
        <v>21160.375450792399</v>
      </c>
      <c r="L243" s="1">
        <v>22060.9951304799</v>
      </c>
      <c r="M243" s="1"/>
      <c r="N243" s="1">
        <v>0</v>
      </c>
      <c r="O243" s="1">
        <v>0</v>
      </c>
      <c r="P243" s="1">
        <v>0</v>
      </c>
      <c r="Q243" s="1">
        <v>0</v>
      </c>
      <c r="R243" s="1">
        <v>0</v>
      </c>
      <c r="S243" s="1">
        <v>0</v>
      </c>
      <c r="T243" s="1">
        <v>14342.8056096687</v>
      </c>
      <c r="U243" s="1">
        <v>18215.363124279302</v>
      </c>
      <c r="V243" s="1">
        <v>20401.206699192899</v>
      </c>
      <c r="W243" s="1">
        <v>21269.514933391802</v>
      </c>
    </row>
    <row r="244" spans="1:23" x14ac:dyDescent="0.25">
      <c r="A244" s="1" t="s">
        <v>29</v>
      </c>
      <c r="B244" s="1" t="s">
        <v>5</v>
      </c>
      <c r="C244" s="1">
        <v>0</v>
      </c>
      <c r="D244" s="1">
        <v>0</v>
      </c>
      <c r="E244" s="1">
        <v>0</v>
      </c>
      <c r="F244" s="1">
        <v>0</v>
      </c>
      <c r="G244" s="1">
        <v>0</v>
      </c>
      <c r="H244" s="1">
        <v>0</v>
      </c>
      <c r="I244" s="1">
        <v>0</v>
      </c>
      <c r="J244" s="1">
        <v>0</v>
      </c>
      <c r="K244" s="1">
        <v>0</v>
      </c>
      <c r="L244" s="1">
        <v>0</v>
      </c>
      <c r="M244" s="1"/>
      <c r="N244" s="1">
        <v>0</v>
      </c>
      <c r="O244" s="1">
        <v>0</v>
      </c>
      <c r="P244" s="1">
        <v>0</v>
      </c>
      <c r="Q244" s="1">
        <v>0</v>
      </c>
      <c r="R244" s="1">
        <v>0</v>
      </c>
      <c r="S244" s="1">
        <v>0</v>
      </c>
      <c r="T244" s="1">
        <v>0</v>
      </c>
      <c r="U244" s="1">
        <v>0</v>
      </c>
      <c r="V244" s="1">
        <v>0</v>
      </c>
      <c r="W244" s="1">
        <v>0</v>
      </c>
    </row>
    <row r="245" spans="1:23" x14ac:dyDescent="0.25">
      <c r="A245" s="1" t="s">
        <v>30</v>
      </c>
      <c r="B245" s="1" t="s">
        <v>5</v>
      </c>
      <c r="C245" s="1">
        <v>11538534.718629399</v>
      </c>
      <c r="D245" s="1">
        <v>3290838.5200156202</v>
      </c>
      <c r="E245" s="1">
        <v>5822910.9031361304</v>
      </c>
      <c r="F245" s="1">
        <v>11089710.6168555</v>
      </c>
      <c r="G245" s="1">
        <v>12161285.1375442</v>
      </c>
      <c r="H245" s="1">
        <v>11289952.3558938</v>
      </c>
      <c r="I245" s="1">
        <v>9877199.9231790304</v>
      </c>
      <c r="J245" s="1">
        <v>12544043.9024374</v>
      </c>
      <c r="K245" s="1">
        <v>14049329.170729799</v>
      </c>
      <c r="L245" s="1">
        <v>14647291.2610997</v>
      </c>
      <c r="M245" s="1"/>
      <c r="N245" s="1">
        <v>3421195.6748266802</v>
      </c>
      <c r="O245" s="1">
        <v>4585783.9508713502</v>
      </c>
      <c r="P245" s="1">
        <v>1378661.4601681901</v>
      </c>
      <c r="Q245" s="1">
        <v>1493621.67240315</v>
      </c>
      <c r="R245" s="1">
        <v>2279523.7218438801</v>
      </c>
      <c r="S245" s="1">
        <v>12188110.640115701</v>
      </c>
      <c r="T245" s="1">
        <v>10662968.4239015</v>
      </c>
      <c r="U245" s="1">
        <v>13541969.898355</v>
      </c>
      <c r="V245" s="1">
        <v>15167006.286157601</v>
      </c>
      <c r="W245" s="1">
        <v>15812538.515726101</v>
      </c>
    </row>
    <row r="246" spans="1:23" x14ac:dyDescent="0.25">
      <c r="A246" s="1" t="s">
        <v>31</v>
      </c>
      <c r="B246" s="1" t="s">
        <v>5</v>
      </c>
      <c r="C246" s="1">
        <v>0</v>
      </c>
      <c r="D246" s="1">
        <v>0</v>
      </c>
      <c r="E246" s="1">
        <v>0</v>
      </c>
      <c r="F246" s="1">
        <v>0</v>
      </c>
      <c r="G246" s="1">
        <v>0</v>
      </c>
      <c r="H246" s="1">
        <v>0</v>
      </c>
      <c r="I246" s="1">
        <v>0</v>
      </c>
      <c r="J246" s="1">
        <v>0</v>
      </c>
      <c r="K246" s="1">
        <v>0</v>
      </c>
      <c r="L246" s="1">
        <v>0</v>
      </c>
      <c r="M246" s="1"/>
      <c r="N246" s="1">
        <v>0</v>
      </c>
      <c r="O246" s="1">
        <v>0</v>
      </c>
      <c r="P246" s="1">
        <v>0</v>
      </c>
      <c r="Q246" s="1">
        <v>0</v>
      </c>
      <c r="R246" s="1">
        <v>0</v>
      </c>
      <c r="S246" s="1">
        <v>0</v>
      </c>
      <c r="T246" s="1">
        <v>0</v>
      </c>
      <c r="U246" s="1">
        <v>0</v>
      </c>
      <c r="V246" s="1">
        <v>0</v>
      </c>
      <c r="W246" s="1">
        <v>0</v>
      </c>
    </row>
    <row r="247" spans="1:23" x14ac:dyDescent="0.25">
      <c r="A247" s="1" t="s">
        <v>32</v>
      </c>
      <c r="B247" s="1" t="s">
        <v>5</v>
      </c>
      <c r="C247" s="1">
        <v>0</v>
      </c>
      <c r="D247" s="1">
        <v>0</v>
      </c>
      <c r="E247" s="1">
        <v>0</v>
      </c>
      <c r="F247" s="1">
        <v>0</v>
      </c>
      <c r="G247" s="1">
        <v>0</v>
      </c>
      <c r="H247" s="1">
        <v>0</v>
      </c>
      <c r="I247" s="1">
        <v>4065.45454545455</v>
      </c>
      <c r="J247" s="1">
        <v>3688.1818181818198</v>
      </c>
      <c r="K247" s="1">
        <v>2610993.63636364</v>
      </c>
      <c r="L247" s="1">
        <v>559784.414356836</v>
      </c>
      <c r="M247" s="1"/>
      <c r="N247" s="1">
        <v>0</v>
      </c>
      <c r="O247" s="1">
        <v>0</v>
      </c>
      <c r="P247" s="1">
        <v>0</v>
      </c>
      <c r="Q247" s="1">
        <v>0</v>
      </c>
      <c r="R247" s="1">
        <v>0</v>
      </c>
      <c r="S247" s="1">
        <v>0</v>
      </c>
      <c r="T247" s="1">
        <v>35328.699999999997</v>
      </c>
      <c r="U247" s="1">
        <v>18357.900000000001</v>
      </c>
      <c r="V247" s="1">
        <v>48991.8</v>
      </c>
      <c r="W247" s="1">
        <v>82877.411388563007</v>
      </c>
    </row>
    <row r="248" spans="1:23" x14ac:dyDescent="0.25">
      <c r="A248" s="1" t="s">
        <v>33</v>
      </c>
      <c r="B248" s="1" t="s">
        <v>5</v>
      </c>
      <c r="C248" s="1">
        <v>0</v>
      </c>
      <c r="D248" s="1">
        <v>0</v>
      </c>
      <c r="E248" s="1">
        <v>0</v>
      </c>
      <c r="F248" s="1">
        <v>0</v>
      </c>
      <c r="G248" s="1">
        <v>0</v>
      </c>
      <c r="H248" s="1">
        <v>0</v>
      </c>
      <c r="I248" s="1">
        <v>6060379.0909090899</v>
      </c>
      <c r="J248" s="1">
        <v>2632142.7272727299</v>
      </c>
      <c r="K248" s="1">
        <v>2140185.4545454499</v>
      </c>
      <c r="L248" s="1">
        <v>2153459.0909090899</v>
      </c>
      <c r="M248" s="1"/>
      <c r="N248" s="1">
        <v>2701650.2960233702</v>
      </c>
      <c r="O248" s="1">
        <v>2954277.6406030399</v>
      </c>
      <c r="P248" s="1">
        <v>8043518.9453459801</v>
      </c>
      <c r="Q248" s="1">
        <v>5520662.8447198197</v>
      </c>
      <c r="R248" s="1">
        <v>20628176.9552745</v>
      </c>
      <c r="S248" s="1">
        <v>7045919.9860190004</v>
      </c>
      <c r="T248" s="1">
        <v>18441547.300000001</v>
      </c>
      <c r="U248" s="1">
        <v>18364825.600000001</v>
      </c>
      <c r="V248" s="1">
        <v>21651193.300000001</v>
      </c>
      <c r="W248" s="1">
        <v>30894615.399999999</v>
      </c>
    </row>
    <row r="249" spans="1:23" x14ac:dyDescent="0.25">
      <c r="A249" s="1" t="s">
        <v>34</v>
      </c>
      <c r="B249" s="1" t="s">
        <v>5</v>
      </c>
      <c r="C249" s="1">
        <v>0</v>
      </c>
      <c r="D249" s="1">
        <v>0</v>
      </c>
      <c r="E249" s="1">
        <v>0</v>
      </c>
      <c r="F249" s="1">
        <v>0</v>
      </c>
      <c r="G249" s="1">
        <v>0</v>
      </c>
      <c r="H249" s="1">
        <v>0</v>
      </c>
      <c r="I249" s="1">
        <v>0</v>
      </c>
      <c r="J249" s="1">
        <v>0</v>
      </c>
      <c r="K249" s="1">
        <v>0</v>
      </c>
      <c r="L249" s="1">
        <v>0</v>
      </c>
      <c r="M249" s="1"/>
      <c r="N249" s="1">
        <v>0</v>
      </c>
      <c r="O249" s="1">
        <v>0</v>
      </c>
      <c r="P249" s="1">
        <v>0</v>
      </c>
      <c r="Q249" s="1">
        <v>0</v>
      </c>
      <c r="R249" s="1">
        <v>0</v>
      </c>
      <c r="S249" s="1">
        <v>0</v>
      </c>
      <c r="T249" s="1">
        <v>0</v>
      </c>
      <c r="U249" s="1">
        <v>0</v>
      </c>
      <c r="V249" s="1">
        <v>0</v>
      </c>
      <c r="W249" s="1">
        <v>0</v>
      </c>
    </row>
    <row r="250" spans="1:23" x14ac:dyDescent="0.25">
      <c r="A250" s="1" t="s">
        <v>35</v>
      </c>
      <c r="B250" s="1" t="s">
        <v>5</v>
      </c>
      <c r="C250" s="1">
        <v>0</v>
      </c>
      <c r="D250" s="1">
        <v>0</v>
      </c>
      <c r="E250" s="1">
        <v>0</v>
      </c>
      <c r="F250" s="1">
        <v>0</v>
      </c>
      <c r="G250" s="1">
        <v>0</v>
      </c>
      <c r="H250" s="1">
        <v>0</v>
      </c>
      <c r="I250" s="1">
        <v>0</v>
      </c>
      <c r="J250" s="1">
        <v>0</v>
      </c>
      <c r="K250" s="1">
        <v>0</v>
      </c>
      <c r="L250" s="1">
        <v>0</v>
      </c>
      <c r="M250" s="1"/>
      <c r="N250" s="1">
        <v>0</v>
      </c>
      <c r="O250" s="1">
        <v>0</v>
      </c>
      <c r="P250" s="1">
        <v>0</v>
      </c>
      <c r="Q250" s="1">
        <v>0</v>
      </c>
      <c r="R250" s="1">
        <v>0</v>
      </c>
      <c r="S250" s="1">
        <v>0</v>
      </c>
      <c r="T250" s="1">
        <v>0</v>
      </c>
      <c r="U250" s="1">
        <v>0</v>
      </c>
      <c r="V250" s="1">
        <v>0</v>
      </c>
      <c r="W250" s="1">
        <v>0</v>
      </c>
    </row>
    <row r="251" spans="1:23" x14ac:dyDescent="0.25">
      <c r="A251" s="1" t="s">
        <v>36</v>
      </c>
      <c r="B251" s="1" t="s">
        <v>5</v>
      </c>
      <c r="C251" s="1">
        <v>11642973.753764199</v>
      </c>
      <c r="D251" s="1">
        <v>14760977.1521897</v>
      </c>
      <c r="E251" s="1">
        <v>7232474.7035143599</v>
      </c>
      <c r="F251" s="1">
        <v>13179824.734358</v>
      </c>
      <c r="G251" s="1">
        <v>12152104.4470398</v>
      </c>
      <c r="H251" s="1">
        <v>17472327.318271399</v>
      </c>
      <c r="I251" s="1">
        <v>15285952.0222596</v>
      </c>
      <c r="J251" s="1">
        <v>19413159.0682697</v>
      </c>
      <c r="K251" s="1">
        <v>21742738.156461999</v>
      </c>
      <c r="L251" s="1">
        <v>22668144.131395701</v>
      </c>
      <c r="M251" s="1"/>
      <c r="N251" s="1">
        <v>0</v>
      </c>
      <c r="O251" s="1">
        <v>0</v>
      </c>
      <c r="P251" s="1">
        <v>0</v>
      </c>
      <c r="Q251" s="1">
        <v>0</v>
      </c>
      <c r="R251" s="1">
        <v>0</v>
      </c>
      <c r="S251" s="1">
        <v>0</v>
      </c>
      <c r="T251" s="1">
        <v>0</v>
      </c>
      <c r="U251" s="1">
        <v>0</v>
      </c>
      <c r="V251" s="1">
        <v>0</v>
      </c>
      <c r="W251" s="1">
        <v>0</v>
      </c>
    </row>
    <row r="252" spans="1:23" x14ac:dyDescent="0.25">
      <c r="A252" s="1" t="s">
        <v>37</v>
      </c>
      <c r="B252" s="1" t="s">
        <v>5</v>
      </c>
      <c r="C252" s="1">
        <v>183929.70108578401</v>
      </c>
      <c r="D252" s="1">
        <v>445782.26716346201</v>
      </c>
      <c r="E252" s="1">
        <v>550175.406684282</v>
      </c>
      <c r="F252" s="1">
        <v>741647.22734691703</v>
      </c>
      <c r="G252" s="1">
        <v>511197.53945240303</v>
      </c>
      <c r="H252" s="1">
        <v>2941010.5925415298</v>
      </c>
      <c r="I252" s="1">
        <v>2756252.89048051</v>
      </c>
      <c r="J252" s="1">
        <v>3169690.8240525899</v>
      </c>
      <c r="K252" s="1">
        <v>3645144.4476604699</v>
      </c>
      <c r="L252" s="1">
        <v>4065366.5434598099</v>
      </c>
      <c r="M252" s="1"/>
      <c r="N252" s="1">
        <v>3314347.8316327902</v>
      </c>
      <c r="O252" s="1">
        <v>3071070.7016815301</v>
      </c>
      <c r="P252" s="1">
        <v>13445361.7650066</v>
      </c>
      <c r="Q252" s="1">
        <v>3766183.3027702002</v>
      </c>
      <c r="R252" s="1">
        <v>9175891.5071421806</v>
      </c>
      <c r="S252" s="1">
        <v>27335096.7814596</v>
      </c>
      <c r="T252" s="1">
        <v>19038249.6100935</v>
      </c>
      <c r="U252" s="1">
        <v>24940106.989222601</v>
      </c>
      <c r="V252" s="1">
        <v>31673935.876312699</v>
      </c>
      <c r="W252" s="1">
        <v>34645931.547077999</v>
      </c>
    </row>
    <row r="253" spans="1:23" x14ac:dyDescent="0.25">
      <c r="A253" s="1" t="s">
        <v>38</v>
      </c>
      <c r="B253" s="1" t="s">
        <v>5</v>
      </c>
      <c r="C253" s="1">
        <v>0</v>
      </c>
      <c r="D253" s="1">
        <v>0</v>
      </c>
      <c r="E253" s="1">
        <v>0</v>
      </c>
      <c r="F253" s="1">
        <v>0</v>
      </c>
      <c r="G253" s="1">
        <v>0</v>
      </c>
      <c r="H253" s="1">
        <v>0</v>
      </c>
      <c r="I253" s="1">
        <v>0</v>
      </c>
      <c r="J253" s="1">
        <v>0</v>
      </c>
      <c r="K253" s="1">
        <v>0</v>
      </c>
      <c r="L253" s="1">
        <v>0</v>
      </c>
      <c r="M253" s="1"/>
      <c r="N253" s="1">
        <v>0</v>
      </c>
      <c r="O253" s="1">
        <v>0</v>
      </c>
      <c r="P253" s="1">
        <v>0</v>
      </c>
      <c r="Q253" s="1">
        <v>0</v>
      </c>
      <c r="R253" s="1">
        <v>0</v>
      </c>
      <c r="S253" s="1">
        <v>0</v>
      </c>
      <c r="T253" s="1">
        <v>0</v>
      </c>
      <c r="U253" s="1">
        <v>0</v>
      </c>
      <c r="V253" s="1">
        <v>0</v>
      </c>
      <c r="W253" s="1">
        <v>0</v>
      </c>
    </row>
    <row r="254" spans="1:23" x14ac:dyDescent="0.25">
      <c r="A254" s="1" t="s">
        <v>39</v>
      </c>
      <c r="B254" s="1" t="s">
        <v>5</v>
      </c>
      <c r="C254" s="1">
        <v>0</v>
      </c>
      <c r="D254" s="1">
        <v>0</v>
      </c>
      <c r="E254" s="1">
        <v>0</v>
      </c>
      <c r="F254" s="1">
        <v>0</v>
      </c>
      <c r="G254" s="1">
        <v>0</v>
      </c>
      <c r="H254" s="1">
        <v>0</v>
      </c>
      <c r="I254" s="1">
        <v>0</v>
      </c>
      <c r="J254" s="1">
        <v>0</v>
      </c>
      <c r="K254" s="1">
        <v>0</v>
      </c>
      <c r="L254" s="1">
        <v>0</v>
      </c>
      <c r="M254" s="1"/>
      <c r="N254" s="1">
        <v>0</v>
      </c>
      <c r="O254" s="1">
        <v>0</v>
      </c>
      <c r="P254" s="1">
        <v>0</v>
      </c>
      <c r="Q254" s="1">
        <v>0</v>
      </c>
      <c r="R254" s="1">
        <v>0</v>
      </c>
      <c r="S254" s="1">
        <v>0</v>
      </c>
      <c r="T254" s="1">
        <v>0</v>
      </c>
      <c r="U254" s="1">
        <v>0</v>
      </c>
      <c r="V254" s="1">
        <v>0</v>
      </c>
      <c r="W254" s="1">
        <v>0</v>
      </c>
    </row>
    <row r="255" spans="1:23" x14ac:dyDescent="0.25">
      <c r="A255" s="1" t="s">
        <v>40</v>
      </c>
      <c r="B255" s="1" t="s">
        <v>5</v>
      </c>
      <c r="C255" s="1">
        <v>161562.19767965499</v>
      </c>
      <c r="D255" s="1">
        <v>358518.73206267401</v>
      </c>
      <c r="E255" s="1">
        <v>396042.875452607</v>
      </c>
      <c r="F255" s="1">
        <v>1018952.14731933</v>
      </c>
      <c r="G255" s="1">
        <v>1056614.01623958</v>
      </c>
      <c r="H255" s="1">
        <v>5352326.6425235597</v>
      </c>
      <c r="I255" s="1">
        <v>21673.6363636364</v>
      </c>
      <c r="J255" s="1">
        <v>129768.181818182</v>
      </c>
      <c r="K255" s="1">
        <v>33268.181818181802</v>
      </c>
      <c r="L255" s="1">
        <v>48442.727272727301</v>
      </c>
      <c r="M255" s="1"/>
      <c r="N255" s="1">
        <v>17684092.308322601</v>
      </c>
      <c r="O255" s="1">
        <v>42505670.434744202</v>
      </c>
      <c r="P255" s="1">
        <v>13935249.170545001</v>
      </c>
      <c r="Q255" s="1">
        <v>13230313.354270199</v>
      </c>
      <c r="R255" s="1">
        <v>16452423.340147501</v>
      </c>
      <c r="S255" s="1">
        <v>14490450.7471091</v>
      </c>
      <c r="T255" s="1">
        <v>20769250.699999999</v>
      </c>
      <c r="U255" s="1">
        <v>27195752.100000001</v>
      </c>
      <c r="V255" s="1">
        <v>43592948.299999997</v>
      </c>
      <c r="W255" s="1">
        <v>64188957.799999997</v>
      </c>
    </row>
    <row r="256" spans="1:23" x14ac:dyDescent="0.25">
      <c r="A256" s="1" t="s">
        <v>41</v>
      </c>
      <c r="B256" s="1" t="s">
        <v>5</v>
      </c>
      <c r="C256" s="1">
        <v>0</v>
      </c>
      <c r="D256" s="1">
        <v>0</v>
      </c>
      <c r="E256" s="1">
        <v>0</v>
      </c>
      <c r="F256" s="1">
        <v>0</v>
      </c>
      <c r="G256" s="1">
        <v>0</v>
      </c>
      <c r="H256" s="1">
        <v>0</v>
      </c>
      <c r="I256" s="1">
        <v>0</v>
      </c>
      <c r="J256" s="1">
        <v>0</v>
      </c>
      <c r="K256" s="1">
        <v>0</v>
      </c>
      <c r="L256" s="1">
        <v>0</v>
      </c>
      <c r="M256" s="1"/>
      <c r="N256" s="1">
        <v>0</v>
      </c>
      <c r="O256" s="1">
        <v>0</v>
      </c>
      <c r="P256" s="1">
        <v>0</v>
      </c>
      <c r="Q256" s="1">
        <v>0</v>
      </c>
      <c r="R256" s="1">
        <v>0</v>
      </c>
      <c r="S256" s="1">
        <v>0</v>
      </c>
      <c r="T256" s="1">
        <v>0</v>
      </c>
      <c r="U256" s="1">
        <v>0</v>
      </c>
      <c r="V256" s="1">
        <v>0</v>
      </c>
      <c r="W256" s="1">
        <v>0</v>
      </c>
    </row>
    <row r="257" spans="1:23" x14ac:dyDescent="0.25">
      <c r="A257" s="1" t="s">
        <v>42</v>
      </c>
      <c r="B257" s="1" t="s">
        <v>5</v>
      </c>
      <c r="C257" s="1">
        <v>0</v>
      </c>
      <c r="D257" s="1">
        <v>0</v>
      </c>
      <c r="E257" s="1">
        <v>0</v>
      </c>
      <c r="F257" s="1">
        <v>0</v>
      </c>
      <c r="G257" s="1">
        <v>0</v>
      </c>
      <c r="H257" s="1">
        <v>0</v>
      </c>
      <c r="I257" s="1">
        <v>0</v>
      </c>
      <c r="J257" s="1">
        <v>0</v>
      </c>
      <c r="K257" s="1">
        <v>0</v>
      </c>
      <c r="L257" s="1">
        <v>0</v>
      </c>
      <c r="M257" s="1"/>
      <c r="N257" s="1">
        <v>0</v>
      </c>
      <c r="O257" s="1">
        <v>0</v>
      </c>
      <c r="P257" s="1">
        <v>0</v>
      </c>
      <c r="Q257" s="1">
        <v>0</v>
      </c>
      <c r="R257" s="1">
        <v>0</v>
      </c>
      <c r="S257" s="1">
        <v>0</v>
      </c>
      <c r="T257" s="1">
        <v>0</v>
      </c>
      <c r="U257" s="1">
        <v>0</v>
      </c>
      <c r="V257" s="1">
        <v>0</v>
      </c>
      <c r="W257" s="1">
        <v>0</v>
      </c>
    </row>
    <row r="258" spans="1:23" x14ac:dyDescent="0.25">
      <c r="A258" s="1" t="s">
        <v>43</v>
      </c>
      <c r="B258" s="1" t="s">
        <v>5</v>
      </c>
      <c r="C258" s="1">
        <v>0</v>
      </c>
      <c r="D258" s="1">
        <v>0</v>
      </c>
      <c r="E258" s="1">
        <v>0</v>
      </c>
      <c r="F258" s="1">
        <v>0</v>
      </c>
      <c r="G258" s="1">
        <v>0</v>
      </c>
      <c r="H258" s="1">
        <v>0</v>
      </c>
      <c r="I258" s="1">
        <v>0</v>
      </c>
      <c r="J258" s="1">
        <v>0</v>
      </c>
      <c r="K258" s="1">
        <v>0</v>
      </c>
      <c r="L258" s="1">
        <v>0</v>
      </c>
      <c r="M258" s="1"/>
      <c r="N258" s="1">
        <v>0</v>
      </c>
      <c r="O258" s="1">
        <v>0</v>
      </c>
      <c r="P258" s="1">
        <v>0</v>
      </c>
      <c r="Q258" s="1">
        <v>0</v>
      </c>
      <c r="R258" s="1">
        <v>0</v>
      </c>
      <c r="S258" s="1">
        <v>0</v>
      </c>
      <c r="T258" s="1">
        <v>0</v>
      </c>
      <c r="U258" s="1">
        <v>0</v>
      </c>
      <c r="V258" s="1">
        <v>0</v>
      </c>
      <c r="W258" s="1">
        <v>0</v>
      </c>
    </row>
    <row r="259" spans="1:23" x14ac:dyDescent="0.25">
      <c r="A259" s="1" t="s">
        <v>44</v>
      </c>
      <c r="B259" s="1" t="s">
        <v>5</v>
      </c>
      <c r="C259" s="1">
        <v>344.115437017369</v>
      </c>
      <c r="D259" s="1">
        <v>38994.117637228497</v>
      </c>
      <c r="E259" s="1">
        <v>163232.60687635001</v>
      </c>
      <c r="F259" s="1">
        <v>104419.645727544</v>
      </c>
      <c r="G259" s="1">
        <v>106203.89697194799</v>
      </c>
      <c r="H259" s="1">
        <v>603833.91360913299</v>
      </c>
      <c r="I259" s="1">
        <v>0</v>
      </c>
      <c r="J259" s="1">
        <v>0</v>
      </c>
      <c r="K259" s="1">
        <v>252360.371166069</v>
      </c>
      <c r="L259" s="1">
        <v>25502.752017016799</v>
      </c>
      <c r="M259" s="1"/>
      <c r="N259" s="1">
        <v>5145386.0720022097</v>
      </c>
      <c r="O259" s="1">
        <v>9227030.4088675007</v>
      </c>
      <c r="P259" s="1">
        <v>13468680.7088461</v>
      </c>
      <c r="Q259" s="1">
        <v>28657455.409039099</v>
      </c>
      <c r="R259" s="1">
        <v>38149107.478905998</v>
      </c>
      <c r="S259" s="1">
        <v>47479344.505179703</v>
      </c>
      <c r="T259" s="1">
        <v>60409393.797907799</v>
      </c>
      <c r="U259" s="1">
        <v>76719930.123342901</v>
      </c>
      <c r="V259" s="1">
        <v>32054058.273334101</v>
      </c>
      <c r="W259" s="1">
        <v>3268586.3894180902</v>
      </c>
    </row>
    <row r="260" spans="1:23" x14ac:dyDescent="0.25">
      <c r="A260" s="1" t="s">
        <v>45</v>
      </c>
      <c r="B260" s="1" t="s">
        <v>5</v>
      </c>
      <c r="C260" s="1">
        <v>0</v>
      </c>
      <c r="D260" s="1">
        <v>0</v>
      </c>
      <c r="E260" s="1">
        <v>0</v>
      </c>
      <c r="F260" s="1">
        <v>0</v>
      </c>
      <c r="G260" s="1">
        <v>0</v>
      </c>
      <c r="H260" s="1">
        <v>0</v>
      </c>
      <c r="I260" s="1">
        <v>0</v>
      </c>
      <c r="J260" s="1">
        <v>0</v>
      </c>
      <c r="K260" s="1">
        <v>0</v>
      </c>
      <c r="L260" s="1">
        <v>0</v>
      </c>
      <c r="M260" s="1"/>
      <c r="N260" s="1">
        <v>0</v>
      </c>
      <c r="O260" s="1">
        <v>0</v>
      </c>
      <c r="P260" s="1">
        <v>0</v>
      </c>
      <c r="Q260" s="1">
        <v>0</v>
      </c>
      <c r="R260" s="1">
        <v>0</v>
      </c>
      <c r="S260" s="1">
        <v>0</v>
      </c>
      <c r="T260" s="1">
        <v>0</v>
      </c>
      <c r="U260" s="1">
        <v>0</v>
      </c>
      <c r="V260" s="1">
        <v>0</v>
      </c>
      <c r="W260" s="1">
        <v>0</v>
      </c>
    </row>
    <row r="261" spans="1:23" x14ac:dyDescent="0.25">
      <c r="A261" s="1" t="s">
        <v>46</v>
      </c>
      <c r="B261" s="1" t="s">
        <v>5</v>
      </c>
      <c r="C261" s="1">
        <v>0</v>
      </c>
      <c r="D261" s="1">
        <v>0</v>
      </c>
      <c r="E261" s="1">
        <v>0</v>
      </c>
      <c r="F261" s="1">
        <v>0</v>
      </c>
      <c r="G261" s="1">
        <v>0</v>
      </c>
      <c r="H261" s="1">
        <v>0</v>
      </c>
      <c r="I261" s="1">
        <v>0</v>
      </c>
      <c r="J261" s="1">
        <v>0</v>
      </c>
      <c r="K261" s="1">
        <v>0</v>
      </c>
      <c r="L261" s="1">
        <v>0</v>
      </c>
      <c r="M261" s="1"/>
      <c r="N261" s="1">
        <v>0</v>
      </c>
      <c r="O261" s="1">
        <v>0</v>
      </c>
      <c r="P261" s="1">
        <v>0</v>
      </c>
      <c r="Q261" s="1">
        <v>0</v>
      </c>
      <c r="R261" s="1">
        <v>0</v>
      </c>
      <c r="S261" s="1">
        <v>0</v>
      </c>
      <c r="T261" s="1">
        <v>0</v>
      </c>
      <c r="U261" s="1">
        <v>0</v>
      </c>
      <c r="V261" s="1">
        <v>0</v>
      </c>
      <c r="W261" s="1">
        <v>0</v>
      </c>
    </row>
    <row r="262" spans="1:23" x14ac:dyDescent="0.25">
      <c r="A262" s="1" t="s">
        <v>47</v>
      </c>
      <c r="B262" s="1" t="s">
        <v>5</v>
      </c>
      <c r="C262" s="1">
        <v>0</v>
      </c>
      <c r="D262" s="1">
        <v>0</v>
      </c>
      <c r="E262" s="1">
        <v>0</v>
      </c>
      <c r="F262" s="1">
        <v>0</v>
      </c>
      <c r="G262" s="1">
        <v>0</v>
      </c>
      <c r="H262" s="1">
        <v>0</v>
      </c>
      <c r="I262" s="1">
        <v>0</v>
      </c>
      <c r="J262" s="1">
        <v>0</v>
      </c>
      <c r="K262" s="1">
        <v>0</v>
      </c>
      <c r="L262" s="1">
        <v>0</v>
      </c>
      <c r="M262" s="1"/>
      <c r="N262" s="1">
        <v>0</v>
      </c>
      <c r="O262" s="1">
        <v>0</v>
      </c>
      <c r="P262" s="1">
        <v>0</v>
      </c>
      <c r="Q262" s="1">
        <v>0</v>
      </c>
      <c r="R262" s="1">
        <v>0</v>
      </c>
      <c r="S262" s="1">
        <v>0</v>
      </c>
      <c r="T262" s="1">
        <v>0</v>
      </c>
      <c r="U262" s="1">
        <v>0</v>
      </c>
      <c r="V262" s="1">
        <v>0</v>
      </c>
      <c r="W262" s="1">
        <v>0</v>
      </c>
    </row>
    <row r="263" spans="1:23" x14ac:dyDescent="0.25">
      <c r="A263" s="1" t="s">
        <v>48</v>
      </c>
      <c r="B263" s="1" t="s">
        <v>5</v>
      </c>
      <c r="C263" s="1">
        <v>153945202.48127499</v>
      </c>
      <c r="D263" s="1">
        <v>183711888.53164199</v>
      </c>
      <c r="E263" s="1">
        <v>21693253.242539302</v>
      </c>
      <c r="F263" s="1">
        <v>25804465.894453902</v>
      </c>
      <c r="G263" s="1">
        <v>21006254.482412301</v>
      </c>
      <c r="H263" s="1">
        <v>11078699.810674099</v>
      </c>
      <c r="I263" s="1">
        <v>663280.47109342099</v>
      </c>
      <c r="J263" s="1">
        <v>1432876.1777055401</v>
      </c>
      <c r="K263" s="1">
        <v>944314.49486729305</v>
      </c>
      <c r="L263" s="1">
        <v>984506.04155649804</v>
      </c>
      <c r="M263" s="1"/>
      <c r="N263" s="1">
        <v>140908561.207591</v>
      </c>
      <c r="O263" s="1">
        <v>135447581.947579</v>
      </c>
      <c r="P263" s="1">
        <v>46162977.481250599</v>
      </c>
      <c r="Q263" s="1">
        <v>50306172.399354599</v>
      </c>
      <c r="R263" s="1">
        <v>61330559.6547025</v>
      </c>
      <c r="S263" s="1">
        <v>74035531.267900899</v>
      </c>
      <c r="T263" s="1">
        <v>86536138.301249698</v>
      </c>
      <c r="U263" s="1">
        <v>85312718.731787607</v>
      </c>
      <c r="V263" s="1">
        <v>101046718.52669001</v>
      </c>
      <c r="W263" s="1">
        <v>105347429.706631</v>
      </c>
    </row>
    <row r="264" spans="1:23" x14ac:dyDescent="0.25">
      <c r="A264" s="1" t="s">
        <v>49</v>
      </c>
      <c r="B264" s="1" t="s">
        <v>5</v>
      </c>
      <c r="C264" s="1">
        <v>0</v>
      </c>
      <c r="D264" s="1">
        <v>0</v>
      </c>
      <c r="E264" s="1">
        <v>0</v>
      </c>
      <c r="F264" s="1">
        <v>0</v>
      </c>
      <c r="G264" s="1">
        <v>0</v>
      </c>
      <c r="H264" s="1">
        <v>0</v>
      </c>
      <c r="I264" s="1">
        <v>1602228.5022747901</v>
      </c>
      <c r="J264" s="1">
        <v>2034830.1978889899</v>
      </c>
      <c r="K264" s="1">
        <v>2279009.8216356598</v>
      </c>
      <c r="L264" s="1">
        <v>2376008.1523287599</v>
      </c>
      <c r="M264" s="1"/>
      <c r="N264" s="1">
        <v>2889709.3823533598</v>
      </c>
      <c r="O264" s="1">
        <v>2640810.36483968</v>
      </c>
      <c r="P264" s="1">
        <v>4284618.9493675996</v>
      </c>
      <c r="Q264" s="1">
        <v>4123237.2928312402</v>
      </c>
      <c r="R264" s="1">
        <v>6817080.0036689499</v>
      </c>
      <c r="S264" s="1">
        <v>10195950.010194501</v>
      </c>
      <c r="T264" s="1">
        <v>11255383.458924999</v>
      </c>
      <c r="U264" s="1">
        <v>14294336.9928347</v>
      </c>
      <c r="V264" s="1">
        <v>16009657.431974901</v>
      </c>
      <c r="W264" s="1">
        <v>16691054.2522639</v>
      </c>
    </row>
    <row r="265" spans="1:23" x14ac:dyDescent="0.25">
      <c r="A265" s="1" t="s">
        <v>50</v>
      </c>
      <c r="B265" s="1" t="s">
        <v>5</v>
      </c>
      <c r="C265" s="1">
        <v>0</v>
      </c>
      <c r="D265" s="1">
        <v>0</v>
      </c>
      <c r="E265" s="1">
        <v>0</v>
      </c>
      <c r="F265" s="1">
        <v>0</v>
      </c>
      <c r="G265" s="1">
        <v>0</v>
      </c>
      <c r="H265" s="1">
        <v>0</v>
      </c>
      <c r="I265" s="1">
        <v>0</v>
      </c>
      <c r="J265" s="1">
        <v>0</v>
      </c>
      <c r="K265" s="1">
        <v>0</v>
      </c>
      <c r="L265" s="1">
        <v>0</v>
      </c>
      <c r="M265" s="1"/>
      <c r="N265" s="1">
        <v>0</v>
      </c>
      <c r="O265" s="1">
        <v>0</v>
      </c>
      <c r="P265" s="1">
        <v>0</v>
      </c>
      <c r="Q265" s="1">
        <v>0</v>
      </c>
      <c r="R265" s="1">
        <v>0</v>
      </c>
      <c r="S265" s="1">
        <v>0</v>
      </c>
      <c r="T265" s="1">
        <v>0</v>
      </c>
      <c r="U265" s="1">
        <v>0</v>
      </c>
      <c r="V265" s="1">
        <v>0</v>
      </c>
      <c r="W265" s="1">
        <v>0</v>
      </c>
    </row>
    <row r="266" spans="1:23" x14ac:dyDescent="0.25">
      <c r="A266" s="1" t="s">
        <v>51</v>
      </c>
      <c r="B266" s="1" t="s">
        <v>5</v>
      </c>
      <c r="C266" s="1">
        <v>0</v>
      </c>
      <c r="D266" s="1">
        <v>0</v>
      </c>
      <c r="E266" s="1">
        <v>0</v>
      </c>
      <c r="F266" s="1">
        <v>0</v>
      </c>
      <c r="G266" s="1">
        <v>0</v>
      </c>
      <c r="H266" s="1">
        <v>0</v>
      </c>
      <c r="I266" s="1">
        <v>0</v>
      </c>
      <c r="J266" s="1">
        <v>0</v>
      </c>
      <c r="K266" s="1">
        <v>474121.25372210698</v>
      </c>
      <c r="L266" s="1">
        <v>4186.1902829877399</v>
      </c>
      <c r="M266" s="1"/>
      <c r="N266" s="1">
        <v>0</v>
      </c>
      <c r="O266" s="1">
        <v>0</v>
      </c>
      <c r="P266" s="1">
        <v>0</v>
      </c>
      <c r="Q266" s="1">
        <v>0</v>
      </c>
      <c r="R266" s="1">
        <v>0</v>
      </c>
      <c r="S266" s="1">
        <v>0</v>
      </c>
      <c r="T266" s="1">
        <v>0</v>
      </c>
      <c r="U266" s="1">
        <v>0</v>
      </c>
      <c r="V266" s="1">
        <v>139911.20320720799</v>
      </c>
      <c r="W266" s="1">
        <v>918206.89409185201</v>
      </c>
    </row>
    <row r="267" spans="1:23" x14ac:dyDescent="0.25">
      <c r="A267" s="1" t="s">
        <v>52</v>
      </c>
      <c r="B267" s="1" t="s">
        <v>5</v>
      </c>
      <c r="C267" s="1">
        <v>0</v>
      </c>
      <c r="D267" s="1">
        <v>0</v>
      </c>
      <c r="E267" s="1">
        <v>0</v>
      </c>
      <c r="F267" s="1">
        <v>0</v>
      </c>
      <c r="G267" s="1">
        <v>0</v>
      </c>
      <c r="H267" s="1">
        <v>0</v>
      </c>
      <c r="I267" s="1">
        <v>0</v>
      </c>
      <c r="J267" s="1">
        <v>0</v>
      </c>
      <c r="K267" s="1">
        <v>0</v>
      </c>
      <c r="L267" s="1">
        <v>0</v>
      </c>
      <c r="M267" s="1"/>
      <c r="N267" s="1">
        <v>0</v>
      </c>
      <c r="O267" s="1">
        <v>0</v>
      </c>
      <c r="P267" s="1">
        <v>0</v>
      </c>
      <c r="Q267" s="1">
        <v>0</v>
      </c>
      <c r="R267" s="1">
        <v>0</v>
      </c>
      <c r="S267" s="1">
        <v>0</v>
      </c>
      <c r="T267" s="1">
        <v>0</v>
      </c>
      <c r="U267" s="1">
        <v>0</v>
      </c>
      <c r="V267" s="1">
        <v>0</v>
      </c>
      <c r="W267" s="1">
        <v>0</v>
      </c>
    </row>
    <row r="268" spans="1:23" x14ac:dyDescent="0.25">
      <c r="A268" s="1" t="s">
        <v>53</v>
      </c>
      <c r="B268" s="1" t="s">
        <v>5</v>
      </c>
      <c r="C268" s="1">
        <v>0</v>
      </c>
      <c r="D268" s="1">
        <v>0</v>
      </c>
      <c r="E268" s="1">
        <v>0</v>
      </c>
      <c r="F268" s="1">
        <v>0</v>
      </c>
      <c r="G268" s="1">
        <v>0</v>
      </c>
      <c r="H268" s="1">
        <v>0</v>
      </c>
      <c r="I268" s="1">
        <v>0</v>
      </c>
      <c r="J268" s="1">
        <v>0</v>
      </c>
      <c r="K268" s="1">
        <v>0</v>
      </c>
      <c r="L268" s="1">
        <v>0</v>
      </c>
      <c r="M268" s="1"/>
      <c r="N268" s="1">
        <v>0</v>
      </c>
      <c r="O268" s="1">
        <v>0</v>
      </c>
      <c r="P268" s="1">
        <v>0</v>
      </c>
      <c r="Q268" s="1">
        <v>0</v>
      </c>
      <c r="R268" s="1">
        <v>0</v>
      </c>
      <c r="S268" s="1">
        <v>0</v>
      </c>
      <c r="T268" s="1">
        <v>0</v>
      </c>
      <c r="U268" s="1">
        <v>0</v>
      </c>
      <c r="V268" s="1">
        <v>0</v>
      </c>
      <c r="W268" s="1">
        <v>0</v>
      </c>
    </row>
    <row r="269" spans="1:23" x14ac:dyDescent="0.25">
      <c r="A269" s="1" t="s">
        <v>0</v>
      </c>
      <c r="B269" s="1" t="s">
        <v>6</v>
      </c>
      <c r="C269" s="1">
        <v>0</v>
      </c>
      <c r="D269" s="1">
        <v>0</v>
      </c>
      <c r="E269" s="1">
        <v>0</v>
      </c>
      <c r="F269" s="1">
        <v>0</v>
      </c>
      <c r="G269" s="1">
        <v>0</v>
      </c>
      <c r="H269" s="1">
        <v>0</v>
      </c>
      <c r="I269" s="1">
        <v>0</v>
      </c>
      <c r="J269" s="1">
        <v>0</v>
      </c>
      <c r="K269" s="1">
        <v>0</v>
      </c>
      <c r="L269" s="1">
        <v>0</v>
      </c>
      <c r="M269" s="1"/>
      <c r="N269" s="1">
        <v>0</v>
      </c>
      <c r="O269" s="1">
        <v>0</v>
      </c>
      <c r="P269" s="1">
        <v>0</v>
      </c>
      <c r="Q269" s="1">
        <v>0</v>
      </c>
      <c r="R269" s="1">
        <v>0</v>
      </c>
      <c r="S269" s="1">
        <v>0</v>
      </c>
      <c r="T269" s="1">
        <v>0</v>
      </c>
      <c r="U269" s="1">
        <v>0</v>
      </c>
      <c r="V269" s="1">
        <v>0</v>
      </c>
      <c r="W269" s="1">
        <v>0</v>
      </c>
    </row>
    <row r="270" spans="1:23" x14ac:dyDescent="0.25">
      <c r="A270" s="1" t="s">
        <v>1</v>
      </c>
      <c r="B270" s="1" t="s">
        <v>6</v>
      </c>
      <c r="C270" s="1">
        <v>0</v>
      </c>
      <c r="D270" s="1">
        <v>0</v>
      </c>
      <c r="E270" s="1">
        <v>0</v>
      </c>
      <c r="F270" s="1">
        <v>0</v>
      </c>
      <c r="G270" s="1">
        <v>0</v>
      </c>
      <c r="H270" s="1">
        <v>0</v>
      </c>
      <c r="I270" s="1">
        <v>0</v>
      </c>
      <c r="J270" s="1">
        <v>0</v>
      </c>
      <c r="K270" s="1">
        <v>0</v>
      </c>
      <c r="L270" s="1">
        <v>0</v>
      </c>
      <c r="M270" s="1"/>
      <c r="N270" s="1">
        <v>0</v>
      </c>
      <c r="O270" s="1">
        <v>0</v>
      </c>
      <c r="P270" s="1">
        <v>0</v>
      </c>
      <c r="Q270" s="1">
        <v>0</v>
      </c>
      <c r="R270" s="1">
        <v>0</v>
      </c>
      <c r="S270" s="1">
        <v>0</v>
      </c>
      <c r="T270" s="1">
        <v>0</v>
      </c>
      <c r="U270" s="1">
        <v>0</v>
      </c>
      <c r="V270" s="1">
        <v>0</v>
      </c>
      <c r="W270" s="1">
        <v>0</v>
      </c>
    </row>
    <row r="271" spans="1:23" x14ac:dyDescent="0.25">
      <c r="A271" s="1" t="s">
        <v>3</v>
      </c>
      <c r="B271" s="1" t="s">
        <v>6</v>
      </c>
      <c r="C271" s="1">
        <v>0</v>
      </c>
      <c r="D271" s="1">
        <v>0</v>
      </c>
      <c r="E271" s="1">
        <v>0</v>
      </c>
      <c r="F271" s="1">
        <v>0</v>
      </c>
      <c r="G271" s="1">
        <v>0</v>
      </c>
      <c r="H271" s="1">
        <v>0</v>
      </c>
      <c r="I271" s="1">
        <v>0</v>
      </c>
      <c r="J271" s="1">
        <v>0</v>
      </c>
      <c r="K271" s="1">
        <v>0</v>
      </c>
      <c r="L271" s="1">
        <v>0</v>
      </c>
      <c r="M271" s="1"/>
      <c r="N271" s="1">
        <v>0</v>
      </c>
      <c r="O271" s="1">
        <v>0</v>
      </c>
      <c r="P271" s="1">
        <v>0</v>
      </c>
      <c r="Q271" s="1">
        <v>0</v>
      </c>
      <c r="R271" s="1">
        <v>0</v>
      </c>
      <c r="S271" s="1">
        <v>0</v>
      </c>
      <c r="T271" s="1">
        <v>0</v>
      </c>
      <c r="U271" s="1">
        <v>0</v>
      </c>
      <c r="V271" s="1">
        <v>0</v>
      </c>
      <c r="W271" s="1">
        <v>0</v>
      </c>
    </row>
    <row r="272" spans="1:23" x14ac:dyDescent="0.25">
      <c r="A272" s="1" t="s">
        <v>4</v>
      </c>
      <c r="B272" s="1" t="s">
        <v>6</v>
      </c>
      <c r="C272" s="1">
        <v>0</v>
      </c>
      <c r="D272" s="1">
        <v>0</v>
      </c>
      <c r="E272" s="1">
        <v>0</v>
      </c>
      <c r="F272" s="1">
        <v>0</v>
      </c>
      <c r="G272" s="1">
        <v>0</v>
      </c>
      <c r="H272" s="1">
        <v>0</v>
      </c>
      <c r="I272" s="1">
        <v>0</v>
      </c>
      <c r="J272" s="1">
        <v>0</v>
      </c>
      <c r="K272" s="1">
        <v>0</v>
      </c>
      <c r="L272" s="1">
        <v>0</v>
      </c>
      <c r="M272" s="1"/>
      <c r="N272" s="1">
        <v>0</v>
      </c>
      <c r="O272" s="1">
        <v>0</v>
      </c>
      <c r="P272" s="1">
        <v>0</v>
      </c>
      <c r="Q272" s="1">
        <v>0</v>
      </c>
      <c r="R272" s="1">
        <v>0</v>
      </c>
      <c r="S272" s="1">
        <v>0</v>
      </c>
      <c r="T272" s="1">
        <v>0</v>
      </c>
      <c r="U272" s="1">
        <v>0</v>
      </c>
      <c r="V272" s="1">
        <v>0</v>
      </c>
      <c r="W272" s="1">
        <v>0</v>
      </c>
    </row>
    <row r="273" spans="1:23" x14ac:dyDescent="0.25">
      <c r="A273" s="1" t="s">
        <v>5</v>
      </c>
      <c r="B273" s="1" t="s">
        <v>6</v>
      </c>
      <c r="C273" s="1">
        <v>0</v>
      </c>
      <c r="D273" s="1">
        <v>0</v>
      </c>
      <c r="E273" s="1">
        <v>0</v>
      </c>
      <c r="F273" s="1">
        <v>0</v>
      </c>
      <c r="G273" s="1">
        <v>0</v>
      </c>
      <c r="H273" s="1">
        <v>0</v>
      </c>
      <c r="I273" s="1">
        <v>0</v>
      </c>
      <c r="J273" s="1">
        <v>0</v>
      </c>
      <c r="K273" s="1">
        <v>0</v>
      </c>
      <c r="L273" s="1">
        <v>0</v>
      </c>
      <c r="M273" s="1"/>
      <c r="N273" s="1">
        <v>0</v>
      </c>
      <c r="O273" s="1">
        <v>0</v>
      </c>
      <c r="P273" s="1">
        <v>0</v>
      </c>
      <c r="Q273" s="1">
        <v>0</v>
      </c>
      <c r="R273" s="1">
        <v>0</v>
      </c>
      <c r="S273" s="1">
        <v>0</v>
      </c>
      <c r="T273" s="1">
        <v>0</v>
      </c>
      <c r="U273" s="1">
        <v>0</v>
      </c>
      <c r="V273" s="1">
        <v>0</v>
      </c>
      <c r="W273" s="1">
        <v>0</v>
      </c>
    </row>
    <row r="274" spans="1:23" x14ac:dyDescent="0.25">
      <c r="A274" s="1" t="s">
        <v>6</v>
      </c>
      <c r="B274" s="1" t="s">
        <v>6</v>
      </c>
      <c r="C274" s="1">
        <v>0</v>
      </c>
      <c r="D274" s="1">
        <v>0</v>
      </c>
      <c r="E274" s="1">
        <v>0</v>
      </c>
      <c r="F274" s="1">
        <v>0</v>
      </c>
      <c r="G274" s="1">
        <v>0</v>
      </c>
      <c r="H274" s="1">
        <v>0</v>
      </c>
      <c r="I274" s="1">
        <v>0</v>
      </c>
      <c r="J274" s="1">
        <v>0</v>
      </c>
      <c r="K274" s="1">
        <v>0</v>
      </c>
      <c r="L274" s="1">
        <v>0</v>
      </c>
      <c r="M274" s="1"/>
      <c r="N274" s="1">
        <v>0</v>
      </c>
      <c r="O274" s="1">
        <v>0</v>
      </c>
      <c r="P274" s="1">
        <v>0</v>
      </c>
      <c r="Q274" s="1">
        <v>0</v>
      </c>
      <c r="R274" s="1">
        <v>0</v>
      </c>
      <c r="S274" s="1">
        <v>0</v>
      </c>
      <c r="T274" s="1">
        <v>0</v>
      </c>
      <c r="U274" s="1">
        <v>0</v>
      </c>
      <c r="V274" s="1">
        <v>0</v>
      </c>
      <c r="W274" s="1">
        <v>0</v>
      </c>
    </row>
    <row r="275" spans="1:23" x14ac:dyDescent="0.25">
      <c r="A275" s="1" t="s">
        <v>7</v>
      </c>
      <c r="B275" s="1" t="s">
        <v>6</v>
      </c>
      <c r="C275" s="1">
        <v>0</v>
      </c>
      <c r="D275" s="1">
        <v>0</v>
      </c>
      <c r="E275" s="1">
        <v>0</v>
      </c>
      <c r="F275" s="1">
        <v>0</v>
      </c>
      <c r="G275" s="1">
        <v>0</v>
      </c>
      <c r="H275" s="1">
        <v>0</v>
      </c>
      <c r="I275" s="1">
        <v>0</v>
      </c>
      <c r="J275" s="1">
        <v>0</v>
      </c>
      <c r="K275" s="1">
        <v>0</v>
      </c>
      <c r="L275" s="1">
        <v>0</v>
      </c>
      <c r="M275" s="1"/>
      <c r="N275" s="1">
        <v>0</v>
      </c>
      <c r="O275" s="1">
        <v>0</v>
      </c>
      <c r="P275" s="1">
        <v>0</v>
      </c>
      <c r="Q275" s="1">
        <v>0</v>
      </c>
      <c r="R275" s="1">
        <v>0</v>
      </c>
      <c r="S275" s="1">
        <v>0</v>
      </c>
      <c r="T275" s="1">
        <v>0</v>
      </c>
      <c r="U275" s="1">
        <v>0</v>
      </c>
      <c r="V275" s="1">
        <v>0</v>
      </c>
      <c r="W275" s="1">
        <v>0</v>
      </c>
    </row>
    <row r="276" spans="1:23" x14ac:dyDescent="0.25">
      <c r="A276" s="1" t="s">
        <v>8</v>
      </c>
      <c r="B276" s="1" t="s">
        <v>6</v>
      </c>
      <c r="C276" s="1">
        <v>0</v>
      </c>
      <c r="D276" s="1">
        <v>0</v>
      </c>
      <c r="E276" s="1">
        <v>0</v>
      </c>
      <c r="F276" s="1">
        <v>0</v>
      </c>
      <c r="G276" s="1">
        <v>0</v>
      </c>
      <c r="H276" s="1">
        <v>0</v>
      </c>
      <c r="I276" s="1">
        <v>0</v>
      </c>
      <c r="J276" s="1">
        <v>0</v>
      </c>
      <c r="K276" s="1">
        <v>0</v>
      </c>
      <c r="L276" s="1">
        <v>0</v>
      </c>
      <c r="M276" s="1"/>
      <c r="N276" s="1">
        <v>0</v>
      </c>
      <c r="O276" s="1">
        <v>0</v>
      </c>
      <c r="P276" s="1">
        <v>0</v>
      </c>
      <c r="Q276" s="1">
        <v>0</v>
      </c>
      <c r="R276" s="1">
        <v>0</v>
      </c>
      <c r="S276" s="1">
        <v>0</v>
      </c>
      <c r="T276" s="1">
        <v>0</v>
      </c>
      <c r="U276" s="1">
        <v>0</v>
      </c>
      <c r="V276" s="1">
        <v>0</v>
      </c>
      <c r="W276" s="1">
        <v>0</v>
      </c>
    </row>
    <row r="277" spans="1:23" x14ac:dyDescent="0.25">
      <c r="A277" s="1" t="s">
        <v>9</v>
      </c>
      <c r="B277" s="1" t="s">
        <v>6</v>
      </c>
      <c r="C277" s="1">
        <v>0</v>
      </c>
      <c r="D277" s="1">
        <v>0</v>
      </c>
      <c r="E277" s="1">
        <v>0</v>
      </c>
      <c r="F277" s="1">
        <v>0</v>
      </c>
      <c r="G277" s="1">
        <v>0</v>
      </c>
      <c r="H277" s="1">
        <v>0</v>
      </c>
      <c r="I277" s="1">
        <v>0</v>
      </c>
      <c r="J277" s="1">
        <v>0</v>
      </c>
      <c r="K277" s="1">
        <v>0</v>
      </c>
      <c r="L277" s="1">
        <v>0</v>
      </c>
      <c r="M277" s="1"/>
      <c r="N277" s="1">
        <v>0</v>
      </c>
      <c r="O277" s="1">
        <v>0</v>
      </c>
      <c r="P277" s="1">
        <v>0</v>
      </c>
      <c r="Q277" s="1">
        <v>0</v>
      </c>
      <c r="R277" s="1">
        <v>0</v>
      </c>
      <c r="S277" s="1">
        <v>0</v>
      </c>
      <c r="T277" s="1">
        <v>0</v>
      </c>
      <c r="U277" s="1">
        <v>0</v>
      </c>
      <c r="V277" s="1">
        <v>0</v>
      </c>
      <c r="W277" s="1">
        <v>0</v>
      </c>
    </row>
    <row r="278" spans="1:23" x14ac:dyDescent="0.25">
      <c r="A278" s="1" t="s">
        <v>10</v>
      </c>
      <c r="B278" s="1" t="s">
        <v>6</v>
      </c>
      <c r="C278" s="1">
        <v>0</v>
      </c>
      <c r="D278" s="1">
        <v>0</v>
      </c>
      <c r="E278" s="1">
        <v>0</v>
      </c>
      <c r="F278" s="1">
        <v>0</v>
      </c>
      <c r="G278" s="1">
        <v>0</v>
      </c>
      <c r="H278" s="1">
        <v>0</v>
      </c>
      <c r="I278" s="1">
        <v>0</v>
      </c>
      <c r="J278" s="1">
        <v>0</v>
      </c>
      <c r="K278" s="1">
        <v>0</v>
      </c>
      <c r="L278" s="1">
        <v>0</v>
      </c>
      <c r="M278" s="1"/>
      <c r="N278" s="1">
        <v>0</v>
      </c>
      <c r="O278" s="1">
        <v>0</v>
      </c>
      <c r="P278" s="1">
        <v>0</v>
      </c>
      <c r="Q278" s="1">
        <v>0</v>
      </c>
      <c r="R278" s="1">
        <v>0</v>
      </c>
      <c r="S278" s="1">
        <v>0</v>
      </c>
      <c r="T278" s="1">
        <v>0</v>
      </c>
      <c r="U278" s="1">
        <v>0</v>
      </c>
      <c r="V278" s="1">
        <v>0</v>
      </c>
      <c r="W278" s="1">
        <v>0</v>
      </c>
    </row>
    <row r="279" spans="1:23" x14ac:dyDescent="0.25">
      <c r="A279" s="1" t="s">
        <v>11</v>
      </c>
      <c r="B279" s="1" t="s">
        <v>6</v>
      </c>
      <c r="C279" s="1">
        <v>313868.20860505098</v>
      </c>
      <c r="D279" s="1">
        <v>293032.97302207298</v>
      </c>
      <c r="E279" s="1">
        <v>603563.037496323</v>
      </c>
      <c r="F279" s="1">
        <v>840588.92307380005</v>
      </c>
      <c r="G279" s="1">
        <v>1381219.96038095</v>
      </c>
      <c r="H279" s="1">
        <v>1672780.0740637199</v>
      </c>
      <c r="I279" s="1">
        <v>2295844.4400036498</v>
      </c>
      <c r="J279" s="1">
        <v>2580056.3072060598</v>
      </c>
      <c r="K279" s="1">
        <v>4016419.8751328299</v>
      </c>
      <c r="L279" s="1">
        <v>9913860.8211666401</v>
      </c>
      <c r="M279" s="1"/>
      <c r="N279" s="1">
        <v>1384049.8051024401</v>
      </c>
      <c r="O279" s="1">
        <v>2214733.3999454998</v>
      </c>
      <c r="P279" s="1">
        <v>959339.77896168001</v>
      </c>
      <c r="Q279" s="1">
        <v>803745.71712434106</v>
      </c>
      <c r="R279" s="1">
        <v>786786.07393178297</v>
      </c>
      <c r="S279" s="1">
        <v>303873.480228475</v>
      </c>
      <c r="T279" s="1">
        <v>637955.85331404803</v>
      </c>
      <c r="U279" s="1">
        <v>809913.75166057702</v>
      </c>
      <c r="V279" s="1">
        <v>5297233.5735167498</v>
      </c>
      <c r="W279" s="1">
        <v>5105214.0611236803</v>
      </c>
    </row>
    <row r="280" spans="1:23" x14ac:dyDescent="0.25">
      <c r="A280" s="1" t="s">
        <v>12</v>
      </c>
      <c r="B280" s="1" t="s">
        <v>6</v>
      </c>
      <c r="C280" s="1">
        <v>27618.185512922399</v>
      </c>
      <c r="D280" s="1">
        <v>34335.543646107697</v>
      </c>
      <c r="E280" s="1">
        <v>43917.347244294302</v>
      </c>
      <c r="F280" s="1">
        <v>0</v>
      </c>
      <c r="G280" s="1">
        <v>0</v>
      </c>
      <c r="H280" s="1">
        <v>0</v>
      </c>
      <c r="I280" s="1">
        <v>0</v>
      </c>
      <c r="J280" s="1">
        <v>0</v>
      </c>
      <c r="K280" s="1">
        <v>0</v>
      </c>
      <c r="L280" s="1">
        <v>0</v>
      </c>
      <c r="M280" s="1"/>
      <c r="N280" s="1">
        <v>0</v>
      </c>
      <c r="O280" s="1">
        <v>0</v>
      </c>
      <c r="P280" s="1">
        <v>0</v>
      </c>
      <c r="Q280" s="1">
        <v>0</v>
      </c>
      <c r="R280" s="1">
        <v>0</v>
      </c>
      <c r="S280" s="1">
        <v>0</v>
      </c>
      <c r="T280" s="1">
        <v>0</v>
      </c>
      <c r="U280" s="1">
        <v>0</v>
      </c>
      <c r="V280" s="1">
        <v>0</v>
      </c>
      <c r="W280" s="1">
        <v>0</v>
      </c>
    </row>
    <row r="281" spans="1:23" x14ac:dyDescent="0.25">
      <c r="A281" s="1" t="s">
        <v>13</v>
      </c>
      <c r="B281" s="1" t="s">
        <v>6</v>
      </c>
      <c r="C281" s="1">
        <v>0</v>
      </c>
      <c r="D281" s="1">
        <v>0</v>
      </c>
      <c r="E281" s="1">
        <v>0</v>
      </c>
      <c r="F281" s="1">
        <v>0</v>
      </c>
      <c r="G281" s="1">
        <v>0</v>
      </c>
      <c r="H281" s="1">
        <v>0</v>
      </c>
      <c r="I281" s="1">
        <v>0</v>
      </c>
      <c r="J281" s="1">
        <v>0</v>
      </c>
      <c r="K281" s="1">
        <v>0</v>
      </c>
      <c r="L281" s="1">
        <v>0</v>
      </c>
      <c r="M281" s="1"/>
      <c r="N281" s="1">
        <v>0</v>
      </c>
      <c r="O281" s="1">
        <v>0</v>
      </c>
      <c r="P281" s="1">
        <v>0</v>
      </c>
      <c r="Q281" s="1">
        <v>0</v>
      </c>
      <c r="R281" s="1">
        <v>0</v>
      </c>
      <c r="S281" s="1">
        <v>0</v>
      </c>
      <c r="T281" s="1">
        <v>0</v>
      </c>
      <c r="U281" s="1">
        <v>0</v>
      </c>
      <c r="V281" s="1">
        <v>0</v>
      </c>
      <c r="W281" s="1">
        <v>0</v>
      </c>
    </row>
    <row r="282" spans="1:23" x14ac:dyDescent="0.25">
      <c r="A282" s="1" t="s">
        <v>14</v>
      </c>
      <c r="B282" s="1" t="s">
        <v>6</v>
      </c>
      <c r="C282" s="1">
        <v>0</v>
      </c>
      <c r="D282" s="1">
        <v>0</v>
      </c>
      <c r="E282" s="1">
        <v>0</v>
      </c>
      <c r="F282" s="1">
        <v>0</v>
      </c>
      <c r="G282" s="1">
        <v>0</v>
      </c>
      <c r="H282" s="1">
        <v>0</v>
      </c>
      <c r="I282" s="1">
        <v>0</v>
      </c>
      <c r="J282" s="1">
        <v>0</v>
      </c>
      <c r="K282" s="1">
        <v>0</v>
      </c>
      <c r="L282" s="1">
        <v>0</v>
      </c>
      <c r="M282" s="1"/>
      <c r="N282" s="1">
        <v>0</v>
      </c>
      <c r="O282" s="1">
        <v>0</v>
      </c>
      <c r="P282" s="1">
        <v>4715.3362304400198</v>
      </c>
      <c r="Q282" s="1">
        <v>24886.1760502941</v>
      </c>
      <c r="R282" s="1">
        <v>92.432574475068506</v>
      </c>
      <c r="S282" s="1">
        <v>0</v>
      </c>
      <c r="T282" s="1">
        <v>0</v>
      </c>
      <c r="U282" s="1">
        <v>276985.95299066103</v>
      </c>
      <c r="V282" s="1">
        <v>18476.3244009072</v>
      </c>
      <c r="W282" s="1">
        <v>279721.61287066003</v>
      </c>
    </row>
    <row r="283" spans="1:23" x14ac:dyDescent="0.25">
      <c r="A283" s="1" t="s">
        <v>15</v>
      </c>
      <c r="B283" s="1" t="s">
        <v>6</v>
      </c>
      <c r="C283" s="1">
        <v>0</v>
      </c>
      <c r="D283" s="1">
        <v>2553819.6021436998</v>
      </c>
      <c r="E283" s="1">
        <v>2210845.4890643498</v>
      </c>
      <c r="F283" s="1">
        <v>2488325.9701538198</v>
      </c>
      <c r="G283" s="1">
        <v>2293437.0378753999</v>
      </c>
      <c r="H283" s="1">
        <v>3274631.0343688601</v>
      </c>
      <c r="I283" s="1">
        <v>3585575.2718946701</v>
      </c>
      <c r="J283" s="1">
        <v>4452413.0982640795</v>
      </c>
      <c r="K283" s="1">
        <v>5320626.3447539499</v>
      </c>
      <c r="L283" s="1">
        <v>6350685.8075510096</v>
      </c>
      <c r="M283" s="1"/>
      <c r="N283" s="1">
        <v>0</v>
      </c>
      <c r="O283" s="1">
        <v>0</v>
      </c>
      <c r="P283" s="1">
        <v>0</v>
      </c>
      <c r="Q283" s="1">
        <v>0</v>
      </c>
      <c r="R283" s="1">
        <v>0</v>
      </c>
      <c r="S283" s="1">
        <v>0</v>
      </c>
      <c r="T283" s="1">
        <v>0</v>
      </c>
      <c r="U283" s="1">
        <v>0</v>
      </c>
      <c r="V283" s="1">
        <v>0</v>
      </c>
      <c r="W283" s="1">
        <v>0</v>
      </c>
    </row>
    <row r="284" spans="1:23" x14ac:dyDescent="0.25">
      <c r="A284" s="1" t="s">
        <v>16</v>
      </c>
      <c r="B284" s="1" t="s">
        <v>6</v>
      </c>
      <c r="C284" s="1">
        <v>0</v>
      </c>
      <c r="D284" s="1">
        <v>0</v>
      </c>
      <c r="E284" s="1">
        <v>0</v>
      </c>
      <c r="F284" s="1">
        <v>0</v>
      </c>
      <c r="G284" s="1">
        <v>0</v>
      </c>
      <c r="H284" s="1">
        <v>0</v>
      </c>
      <c r="I284" s="1">
        <v>0</v>
      </c>
      <c r="J284" s="1">
        <v>0</v>
      </c>
      <c r="K284" s="1">
        <v>0</v>
      </c>
      <c r="L284" s="1">
        <v>0</v>
      </c>
      <c r="M284" s="1"/>
      <c r="N284" s="1">
        <v>0</v>
      </c>
      <c r="O284" s="1">
        <v>0</v>
      </c>
      <c r="P284" s="1">
        <v>0</v>
      </c>
      <c r="Q284" s="1">
        <v>0</v>
      </c>
      <c r="R284" s="1">
        <v>0</v>
      </c>
      <c r="S284" s="1">
        <v>0</v>
      </c>
      <c r="T284" s="1">
        <v>0</v>
      </c>
      <c r="U284" s="1">
        <v>0</v>
      </c>
      <c r="V284" s="1">
        <v>0</v>
      </c>
      <c r="W284" s="1">
        <v>0</v>
      </c>
    </row>
    <row r="285" spans="1:23" x14ac:dyDescent="0.25">
      <c r="A285" s="1" t="s">
        <v>17</v>
      </c>
      <c r="B285" s="1" t="s">
        <v>6</v>
      </c>
      <c r="C285" s="1">
        <v>0</v>
      </c>
      <c r="D285" s="1">
        <v>0</v>
      </c>
      <c r="E285" s="1">
        <v>0</v>
      </c>
      <c r="F285" s="1">
        <v>0</v>
      </c>
      <c r="G285" s="1">
        <v>0</v>
      </c>
      <c r="H285" s="1">
        <v>0</v>
      </c>
      <c r="I285" s="1">
        <v>0</v>
      </c>
      <c r="J285" s="1">
        <v>0</v>
      </c>
      <c r="K285" s="1">
        <v>0</v>
      </c>
      <c r="L285" s="1">
        <v>0</v>
      </c>
      <c r="M285" s="1"/>
      <c r="N285" s="1">
        <v>0</v>
      </c>
      <c r="O285" s="1">
        <v>0</v>
      </c>
      <c r="P285" s="1">
        <v>0</v>
      </c>
      <c r="Q285" s="1">
        <v>0</v>
      </c>
      <c r="R285" s="1">
        <v>0</v>
      </c>
      <c r="S285" s="1">
        <v>0</v>
      </c>
      <c r="T285" s="1">
        <v>0</v>
      </c>
      <c r="U285" s="1">
        <v>0</v>
      </c>
      <c r="V285" s="1">
        <v>0</v>
      </c>
      <c r="W285" s="1">
        <v>0</v>
      </c>
    </row>
    <row r="286" spans="1:23" x14ac:dyDescent="0.25">
      <c r="A286" s="1" t="s">
        <v>18</v>
      </c>
      <c r="B286" s="1" t="s">
        <v>6</v>
      </c>
      <c r="C286" s="1">
        <v>0</v>
      </c>
      <c r="D286" s="1">
        <v>0</v>
      </c>
      <c r="E286" s="1">
        <v>0</v>
      </c>
      <c r="F286" s="1">
        <v>0</v>
      </c>
      <c r="G286" s="1">
        <v>0</v>
      </c>
      <c r="H286" s="1">
        <v>0</v>
      </c>
      <c r="I286" s="1">
        <v>0</v>
      </c>
      <c r="J286" s="1">
        <v>0</v>
      </c>
      <c r="K286" s="1">
        <v>0</v>
      </c>
      <c r="L286" s="1">
        <v>0</v>
      </c>
      <c r="M286" s="1"/>
      <c r="N286" s="1">
        <v>0</v>
      </c>
      <c r="O286" s="1">
        <v>0</v>
      </c>
      <c r="P286" s="1">
        <v>0</v>
      </c>
      <c r="Q286" s="1">
        <v>0</v>
      </c>
      <c r="R286" s="1">
        <v>0</v>
      </c>
      <c r="S286" s="1">
        <v>0</v>
      </c>
      <c r="T286" s="1">
        <v>0</v>
      </c>
      <c r="U286" s="1">
        <v>0</v>
      </c>
      <c r="V286" s="1">
        <v>0</v>
      </c>
      <c r="W286" s="1">
        <v>0</v>
      </c>
    </row>
    <row r="287" spans="1:23" x14ac:dyDescent="0.25">
      <c r="A287" s="1" t="s">
        <v>19</v>
      </c>
      <c r="B287" s="1" t="s">
        <v>6</v>
      </c>
      <c r="C287" s="1">
        <v>0</v>
      </c>
      <c r="D287" s="1">
        <v>0</v>
      </c>
      <c r="E287" s="1">
        <v>0</v>
      </c>
      <c r="F287" s="1">
        <v>0</v>
      </c>
      <c r="G287" s="1">
        <v>0</v>
      </c>
      <c r="H287" s="1">
        <v>0</v>
      </c>
      <c r="I287" s="1">
        <v>0</v>
      </c>
      <c r="J287" s="1">
        <v>0</v>
      </c>
      <c r="K287" s="1">
        <v>0</v>
      </c>
      <c r="L287" s="1">
        <v>0</v>
      </c>
      <c r="M287" s="1"/>
      <c r="N287" s="1">
        <v>0</v>
      </c>
      <c r="O287" s="1">
        <v>0</v>
      </c>
      <c r="P287" s="1">
        <v>0</v>
      </c>
      <c r="Q287" s="1">
        <v>0</v>
      </c>
      <c r="R287" s="1">
        <v>0</v>
      </c>
      <c r="S287" s="1">
        <v>0</v>
      </c>
      <c r="T287" s="1">
        <v>0</v>
      </c>
      <c r="U287" s="1">
        <v>0</v>
      </c>
      <c r="V287" s="1">
        <v>0</v>
      </c>
      <c r="W287" s="1">
        <v>0</v>
      </c>
    </row>
    <row r="288" spans="1:23" x14ac:dyDescent="0.25">
      <c r="A288" s="1" t="s">
        <v>20</v>
      </c>
      <c r="B288" s="1" t="s">
        <v>6</v>
      </c>
      <c r="C288" s="1">
        <v>0</v>
      </c>
      <c r="D288" s="1">
        <v>0</v>
      </c>
      <c r="E288" s="1">
        <v>0</v>
      </c>
      <c r="F288" s="1">
        <v>0</v>
      </c>
      <c r="G288" s="1">
        <v>0</v>
      </c>
      <c r="H288" s="1">
        <v>0</v>
      </c>
      <c r="I288" s="1">
        <v>0</v>
      </c>
      <c r="J288" s="1">
        <v>0</v>
      </c>
      <c r="K288" s="1">
        <v>0</v>
      </c>
      <c r="L288" s="1">
        <v>0</v>
      </c>
      <c r="M288" s="1"/>
      <c r="N288" s="1">
        <v>0</v>
      </c>
      <c r="O288" s="1">
        <v>0</v>
      </c>
      <c r="P288" s="1">
        <v>0</v>
      </c>
      <c r="Q288" s="1">
        <v>0</v>
      </c>
      <c r="R288" s="1">
        <v>0</v>
      </c>
      <c r="S288" s="1">
        <v>0</v>
      </c>
      <c r="T288" s="1">
        <v>0</v>
      </c>
      <c r="U288" s="1">
        <v>0</v>
      </c>
      <c r="V288" s="1">
        <v>0</v>
      </c>
      <c r="W288" s="1">
        <v>0</v>
      </c>
    </row>
    <row r="289" spans="1:23" x14ac:dyDescent="0.25">
      <c r="A289" s="1" t="s">
        <v>21</v>
      </c>
      <c r="B289" s="1" t="s">
        <v>6</v>
      </c>
      <c r="C289" s="1">
        <v>0</v>
      </c>
      <c r="D289" s="1">
        <v>0</v>
      </c>
      <c r="E289" s="1">
        <v>0</v>
      </c>
      <c r="F289" s="1">
        <v>0</v>
      </c>
      <c r="G289" s="1">
        <v>0</v>
      </c>
      <c r="H289" s="1">
        <v>0</v>
      </c>
      <c r="I289" s="1">
        <v>0</v>
      </c>
      <c r="J289" s="1">
        <v>0</v>
      </c>
      <c r="K289" s="1">
        <v>0</v>
      </c>
      <c r="L289" s="1">
        <v>0</v>
      </c>
      <c r="M289" s="1"/>
      <c r="N289" s="1">
        <v>0</v>
      </c>
      <c r="O289" s="1">
        <v>0</v>
      </c>
      <c r="P289" s="1">
        <v>0</v>
      </c>
      <c r="Q289" s="1">
        <v>0</v>
      </c>
      <c r="R289" s="1">
        <v>0</v>
      </c>
      <c r="S289" s="1">
        <v>0</v>
      </c>
      <c r="T289" s="1">
        <v>0</v>
      </c>
      <c r="U289" s="1">
        <v>0</v>
      </c>
      <c r="V289" s="1">
        <v>0</v>
      </c>
      <c r="W289" s="1">
        <v>0</v>
      </c>
    </row>
    <row r="290" spans="1:23" x14ac:dyDescent="0.25">
      <c r="A290" s="1" t="s">
        <v>22</v>
      </c>
      <c r="B290" s="1" t="s">
        <v>6</v>
      </c>
      <c r="C290" s="1">
        <v>0</v>
      </c>
      <c r="D290" s="1">
        <v>0</v>
      </c>
      <c r="E290" s="1">
        <v>0</v>
      </c>
      <c r="F290" s="1">
        <v>0</v>
      </c>
      <c r="G290" s="1">
        <v>0</v>
      </c>
      <c r="H290" s="1">
        <v>0</v>
      </c>
      <c r="I290" s="1">
        <v>0</v>
      </c>
      <c r="J290" s="1">
        <v>0</v>
      </c>
      <c r="K290" s="1">
        <v>0</v>
      </c>
      <c r="L290" s="1">
        <v>0</v>
      </c>
      <c r="M290" s="1"/>
      <c r="N290" s="1">
        <v>0</v>
      </c>
      <c r="O290" s="1">
        <v>0</v>
      </c>
      <c r="P290" s="1">
        <v>0</v>
      </c>
      <c r="Q290" s="1">
        <v>0</v>
      </c>
      <c r="R290" s="1">
        <v>0</v>
      </c>
      <c r="S290" s="1">
        <v>0</v>
      </c>
      <c r="T290" s="1">
        <v>0</v>
      </c>
      <c r="U290" s="1">
        <v>0</v>
      </c>
      <c r="V290" s="1">
        <v>0</v>
      </c>
      <c r="W290" s="1">
        <v>0</v>
      </c>
    </row>
    <row r="291" spans="1:23" x14ac:dyDescent="0.25">
      <c r="A291" s="1" t="s">
        <v>23</v>
      </c>
      <c r="B291" s="1" t="s">
        <v>6</v>
      </c>
      <c r="C291" s="1">
        <v>0</v>
      </c>
      <c r="D291" s="1">
        <v>0</v>
      </c>
      <c r="E291" s="1">
        <v>0</v>
      </c>
      <c r="F291" s="1">
        <v>0</v>
      </c>
      <c r="G291" s="1">
        <v>0</v>
      </c>
      <c r="H291" s="1">
        <v>0</v>
      </c>
      <c r="I291" s="1">
        <v>0</v>
      </c>
      <c r="J291" s="1">
        <v>0</v>
      </c>
      <c r="K291" s="1">
        <v>0</v>
      </c>
      <c r="L291" s="1">
        <v>0</v>
      </c>
      <c r="M291" s="1"/>
      <c r="N291" s="1">
        <v>0</v>
      </c>
      <c r="O291" s="1">
        <v>0</v>
      </c>
      <c r="P291" s="1">
        <v>0</v>
      </c>
      <c r="Q291" s="1">
        <v>0</v>
      </c>
      <c r="R291" s="1">
        <v>0</v>
      </c>
      <c r="S291" s="1">
        <v>0</v>
      </c>
      <c r="T291" s="1">
        <v>0</v>
      </c>
      <c r="U291" s="1">
        <v>0</v>
      </c>
      <c r="V291" s="1">
        <v>0</v>
      </c>
      <c r="W291" s="1">
        <v>0</v>
      </c>
    </row>
    <row r="292" spans="1:23" x14ac:dyDescent="0.25">
      <c r="A292" s="1" t="s">
        <v>24</v>
      </c>
      <c r="B292" s="1" t="s">
        <v>6</v>
      </c>
      <c r="C292" s="1">
        <v>31867.137130294999</v>
      </c>
      <c r="D292" s="1">
        <v>363520.75574529899</v>
      </c>
      <c r="E292" s="1">
        <v>373066.307643637</v>
      </c>
      <c r="F292" s="1">
        <v>1186176.2506472201</v>
      </c>
      <c r="G292" s="1">
        <v>2154048.7155670002</v>
      </c>
      <c r="H292" s="1">
        <v>1491029.4912459699</v>
      </c>
      <c r="I292" s="1">
        <v>396934.05093431397</v>
      </c>
      <c r="J292" s="1">
        <v>1516069.49159658</v>
      </c>
      <c r="K292" s="1">
        <v>3916980.7729923301</v>
      </c>
      <c r="L292" s="1">
        <v>2976903.4696138501</v>
      </c>
      <c r="M292" s="1"/>
      <c r="N292" s="1">
        <v>22509190.667085402</v>
      </c>
      <c r="O292" s="1">
        <v>27501044.599872801</v>
      </c>
      <c r="P292" s="1">
        <v>33978065.673538797</v>
      </c>
      <c r="Q292" s="1">
        <v>35446955.376762003</v>
      </c>
      <c r="R292" s="1">
        <v>29426187.3818615</v>
      </c>
      <c r="S292" s="1">
        <v>30262020.242769901</v>
      </c>
      <c r="T292" s="1">
        <v>33898314.269940302</v>
      </c>
      <c r="U292" s="1">
        <v>30947269.208841901</v>
      </c>
      <c r="V292" s="1">
        <v>45970443.167460598</v>
      </c>
      <c r="W292" s="1">
        <v>45354069.243230902</v>
      </c>
    </row>
    <row r="293" spans="1:23" x14ac:dyDescent="0.25">
      <c r="A293" s="1" t="s">
        <v>25</v>
      </c>
      <c r="B293" s="1" t="s">
        <v>6</v>
      </c>
      <c r="C293" s="1">
        <v>0</v>
      </c>
      <c r="D293" s="1">
        <v>0</v>
      </c>
      <c r="E293" s="1">
        <v>0</v>
      </c>
      <c r="F293" s="1">
        <v>0</v>
      </c>
      <c r="G293" s="1">
        <v>0</v>
      </c>
      <c r="H293" s="1">
        <v>0</v>
      </c>
      <c r="I293" s="1">
        <v>0</v>
      </c>
      <c r="J293" s="1">
        <v>0</v>
      </c>
      <c r="K293" s="1">
        <v>0</v>
      </c>
      <c r="L293" s="1">
        <v>0</v>
      </c>
      <c r="M293" s="1"/>
      <c r="N293" s="1">
        <v>0</v>
      </c>
      <c r="O293" s="1">
        <v>0</v>
      </c>
      <c r="P293" s="1">
        <v>0</v>
      </c>
      <c r="Q293" s="1">
        <v>0</v>
      </c>
      <c r="R293" s="1">
        <v>0</v>
      </c>
      <c r="S293" s="1">
        <v>0</v>
      </c>
      <c r="T293" s="1">
        <v>0</v>
      </c>
      <c r="U293" s="1">
        <v>0</v>
      </c>
      <c r="V293" s="1">
        <v>0</v>
      </c>
      <c r="W293" s="1">
        <v>0</v>
      </c>
    </row>
    <row r="294" spans="1:23" x14ac:dyDescent="0.25">
      <c r="A294" s="1" t="s">
        <v>26</v>
      </c>
      <c r="B294" s="1" t="s">
        <v>6</v>
      </c>
      <c r="C294" s="1">
        <v>0</v>
      </c>
      <c r="D294" s="1">
        <v>0</v>
      </c>
      <c r="E294" s="1">
        <v>0</v>
      </c>
      <c r="F294" s="1">
        <v>0</v>
      </c>
      <c r="G294" s="1">
        <v>0</v>
      </c>
      <c r="H294" s="1">
        <v>0</v>
      </c>
      <c r="I294" s="1">
        <v>0</v>
      </c>
      <c r="J294" s="1">
        <v>0</v>
      </c>
      <c r="K294" s="1">
        <v>0</v>
      </c>
      <c r="L294" s="1">
        <v>0</v>
      </c>
      <c r="M294" s="1"/>
      <c r="N294" s="1">
        <v>0</v>
      </c>
      <c r="O294" s="1">
        <v>0</v>
      </c>
      <c r="P294" s="1">
        <v>0</v>
      </c>
      <c r="Q294" s="1">
        <v>0</v>
      </c>
      <c r="R294" s="1">
        <v>0</v>
      </c>
      <c r="S294" s="1">
        <v>0</v>
      </c>
      <c r="T294" s="1">
        <v>0</v>
      </c>
      <c r="U294" s="1">
        <v>0</v>
      </c>
      <c r="V294" s="1">
        <v>0</v>
      </c>
      <c r="W294" s="1">
        <v>0</v>
      </c>
    </row>
    <row r="295" spans="1:23" x14ac:dyDescent="0.25">
      <c r="A295" s="1" t="s">
        <v>27</v>
      </c>
      <c r="B295" s="1" t="s">
        <v>6</v>
      </c>
      <c r="C295" s="1">
        <v>0</v>
      </c>
      <c r="D295" s="1">
        <v>0</v>
      </c>
      <c r="E295" s="1">
        <v>0</v>
      </c>
      <c r="F295" s="1">
        <v>0</v>
      </c>
      <c r="G295" s="1">
        <v>0</v>
      </c>
      <c r="H295" s="1">
        <v>0</v>
      </c>
      <c r="I295" s="1">
        <v>0</v>
      </c>
      <c r="J295" s="1">
        <v>0</v>
      </c>
      <c r="K295" s="1">
        <v>0</v>
      </c>
      <c r="L295" s="1">
        <v>0</v>
      </c>
      <c r="M295" s="1"/>
      <c r="N295" s="1">
        <v>0</v>
      </c>
      <c r="O295" s="1">
        <v>0</v>
      </c>
      <c r="P295" s="1">
        <v>0</v>
      </c>
      <c r="Q295" s="1">
        <v>0</v>
      </c>
      <c r="R295" s="1">
        <v>0</v>
      </c>
      <c r="S295" s="1">
        <v>0</v>
      </c>
      <c r="T295" s="1">
        <v>0</v>
      </c>
      <c r="U295" s="1">
        <v>0</v>
      </c>
      <c r="V295" s="1">
        <v>0</v>
      </c>
      <c r="W295" s="1">
        <v>0</v>
      </c>
    </row>
    <row r="296" spans="1:23" x14ac:dyDescent="0.25">
      <c r="A296" s="1" t="s">
        <v>28</v>
      </c>
      <c r="B296" s="1" t="s">
        <v>6</v>
      </c>
      <c r="C296" s="1">
        <v>0</v>
      </c>
      <c r="D296" s="1">
        <v>0</v>
      </c>
      <c r="E296" s="1">
        <v>0</v>
      </c>
      <c r="F296" s="1">
        <v>0</v>
      </c>
      <c r="G296" s="1">
        <v>0</v>
      </c>
      <c r="H296" s="1">
        <v>0</v>
      </c>
      <c r="I296" s="1">
        <v>0</v>
      </c>
      <c r="J296" s="1">
        <v>0</v>
      </c>
      <c r="K296" s="1">
        <v>0</v>
      </c>
      <c r="L296" s="1">
        <v>0</v>
      </c>
      <c r="M296" s="1"/>
      <c r="N296" s="1">
        <v>0</v>
      </c>
      <c r="O296" s="1">
        <v>0</v>
      </c>
      <c r="P296" s="1">
        <v>0</v>
      </c>
      <c r="Q296" s="1">
        <v>0</v>
      </c>
      <c r="R296" s="1">
        <v>0</v>
      </c>
      <c r="S296" s="1">
        <v>0</v>
      </c>
      <c r="T296" s="1">
        <v>0</v>
      </c>
      <c r="U296" s="1">
        <v>0</v>
      </c>
      <c r="V296" s="1">
        <v>0</v>
      </c>
      <c r="W296" s="1">
        <v>0</v>
      </c>
    </row>
    <row r="297" spans="1:23" x14ac:dyDescent="0.25">
      <c r="A297" s="1" t="s">
        <v>29</v>
      </c>
      <c r="B297" s="1" t="s">
        <v>6</v>
      </c>
      <c r="C297" s="1">
        <v>0</v>
      </c>
      <c r="D297" s="1">
        <v>0</v>
      </c>
      <c r="E297" s="1">
        <v>0</v>
      </c>
      <c r="F297" s="1">
        <v>0</v>
      </c>
      <c r="G297" s="1">
        <v>0</v>
      </c>
      <c r="H297" s="1">
        <v>0</v>
      </c>
      <c r="I297" s="1">
        <v>0</v>
      </c>
      <c r="J297" s="1">
        <v>0</v>
      </c>
      <c r="K297" s="1">
        <v>0</v>
      </c>
      <c r="L297" s="1">
        <v>0</v>
      </c>
      <c r="M297" s="1"/>
      <c r="N297" s="1">
        <v>0</v>
      </c>
      <c r="O297" s="1">
        <v>0</v>
      </c>
      <c r="P297" s="1">
        <v>0</v>
      </c>
      <c r="Q297" s="1">
        <v>0</v>
      </c>
      <c r="R297" s="1">
        <v>0</v>
      </c>
      <c r="S297" s="1">
        <v>0</v>
      </c>
      <c r="T297" s="1">
        <v>0</v>
      </c>
      <c r="U297" s="1">
        <v>0</v>
      </c>
      <c r="V297" s="1">
        <v>0</v>
      </c>
      <c r="W297" s="1">
        <v>0</v>
      </c>
    </row>
    <row r="298" spans="1:23" x14ac:dyDescent="0.25">
      <c r="A298" s="1" t="s">
        <v>30</v>
      </c>
      <c r="B298" s="1" t="s">
        <v>6</v>
      </c>
      <c r="C298" s="1">
        <v>0</v>
      </c>
      <c r="D298" s="1">
        <v>0</v>
      </c>
      <c r="E298" s="1">
        <v>0</v>
      </c>
      <c r="F298" s="1">
        <v>0</v>
      </c>
      <c r="G298" s="1">
        <v>0</v>
      </c>
      <c r="H298" s="1">
        <v>0</v>
      </c>
      <c r="I298" s="1">
        <v>0</v>
      </c>
      <c r="J298" s="1">
        <v>0</v>
      </c>
      <c r="K298" s="1">
        <v>0</v>
      </c>
      <c r="L298" s="1">
        <v>0</v>
      </c>
      <c r="M298" s="1"/>
      <c r="N298" s="1">
        <v>0</v>
      </c>
      <c r="O298" s="1">
        <v>0</v>
      </c>
      <c r="P298" s="1">
        <v>0</v>
      </c>
      <c r="Q298" s="1">
        <v>0</v>
      </c>
      <c r="R298" s="1">
        <v>0</v>
      </c>
      <c r="S298" s="1">
        <v>0</v>
      </c>
      <c r="T298" s="1">
        <v>0</v>
      </c>
      <c r="U298" s="1">
        <v>0</v>
      </c>
      <c r="V298" s="1">
        <v>0</v>
      </c>
      <c r="W298" s="1">
        <v>0</v>
      </c>
    </row>
    <row r="299" spans="1:23" x14ac:dyDescent="0.25">
      <c r="A299" s="1" t="s">
        <v>31</v>
      </c>
      <c r="B299" s="1" t="s">
        <v>6</v>
      </c>
      <c r="C299" s="1">
        <v>0</v>
      </c>
      <c r="D299" s="1">
        <v>0</v>
      </c>
      <c r="E299" s="1">
        <v>0</v>
      </c>
      <c r="F299" s="1">
        <v>0</v>
      </c>
      <c r="G299" s="1">
        <v>0</v>
      </c>
      <c r="H299" s="1">
        <v>0</v>
      </c>
      <c r="I299" s="1">
        <v>0</v>
      </c>
      <c r="J299" s="1">
        <v>0</v>
      </c>
      <c r="K299" s="1">
        <v>0</v>
      </c>
      <c r="L299" s="1">
        <v>0</v>
      </c>
      <c r="M299" s="1"/>
      <c r="N299" s="1">
        <v>0</v>
      </c>
      <c r="O299" s="1">
        <v>0</v>
      </c>
      <c r="P299" s="1">
        <v>0</v>
      </c>
      <c r="Q299" s="1">
        <v>0</v>
      </c>
      <c r="R299" s="1">
        <v>0</v>
      </c>
      <c r="S299" s="1">
        <v>0</v>
      </c>
      <c r="T299" s="1">
        <v>0</v>
      </c>
      <c r="U299" s="1">
        <v>0</v>
      </c>
      <c r="V299" s="1">
        <v>0</v>
      </c>
      <c r="W299" s="1">
        <v>0</v>
      </c>
    </row>
    <row r="300" spans="1:23" x14ac:dyDescent="0.25">
      <c r="A300" s="1" t="s">
        <v>32</v>
      </c>
      <c r="B300" s="1" t="s">
        <v>6</v>
      </c>
      <c r="C300" s="1">
        <v>0</v>
      </c>
      <c r="D300" s="1">
        <v>0</v>
      </c>
      <c r="E300" s="1">
        <v>0</v>
      </c>
      <c r="F300" s="1">
        <v>0</v>
      </c>
      <c r="G300" s="1">
        <v>0</v>
      </c>
      <c r="H300" s="1">
        <v>0</v>
      </c>
      <c r="I300" s="1">
        <v>0</v>
      </c>
      <c r="J300" s="1">
        <v>0</v>
      </c>
      <c r="K300" s="1">
        <v>0</v>
      </c>
      <c r="L300" s="1">
        <v>0</v>
      </c>
      <c r="M300" s="1"/>
      <c r="N300" s="1">
        <v>0</v>
      </c>
      <c r="O300" s="1">
        <v>0</v>
      </c>
      <c r="P300" s="1">
        <v>0</v>
      </c>
      <c r="Q300" s="1">
        <v>0</v>
      </c>
      <c r="R300" s="1">
        <v>0</v>
      </c>
      <c r="S300" s="1">
        <v>0</v>
      </c>
      <c r="T300" s="1">
        <v>0</v>
      </c>
      <c r="U300" s="1">
        <v>0</v>
      </c>
      <c r="V300" s="1">
        <v>0</v>
      </c>
      <c r="W300" s="1">
        <v>0</v>
      </c>
    </row>
    <row r="301" spans="1:23" x14ac:dyDescent="0.25">
      <c r="A301" s="1" t="s">
        <v>33</v>
      </c>
      <c r="B301" s="1" t="s">
        <v>6</v>
      </c>
      <c r="C301" s="1">
        <v>0</v>
      </c>
      <c r="D301" s="1">
        <v>0</v>
      </c>
      <c r="E301" s="1">
        <v>0</v>
      </c>
      <c r="F301" s="1">
        <v>0</v>
      </c>
      <c r="G301" s="1">
        <v>0</v>
      </c>
      <c r="H301" s="1">
        <v>0</v>
      </c>
      <c r="I301" s="1">
        <v>0</v>
      </c>
      <c r="J301" s="1">
        <v>0</v>
      </c>
      <c r="K301" s="1">
        <v>0</v>
      </c>
      <c r="L301" s="1">
        <v>0</v>
      </c>
      <c r="M301" s="1"/>
      <c r="N301" s="1">
        <v>0</v>
      </c>
      <c r="O301" s="1">
        <v>0</v>
      </c>
      <c r="P301" s="1">
        <v>0</v>
      </c>
      <c r="Q301" s="1">
        <v>0</v>
      </c>
      <c r="R301" s="1">
        <v>0</v>
      </c>
      <c r="S301" s="1">
        <v>0</v>
      </c>
      <c r="T301" s="1">
        <v>0</v>
      </c>
      <c r="U301" s="1">
        <v>0</v>
      </c>
      <c r="V301" s="1">
        <v>0</v>
      </c>
      <c r="W301" s="1">
        <v>0</v>
      </c>
    </row>
    <row r="302" spans="1:23" x14ac:dyDescent="0.25">
      <c r="A302" s="1" t="s">
        <v>34</v>
      </c>
      <c r="B302" s="1" t="s">
        <v>6</v>
      </c>
      <c r="C302" s="1">
        <v>0</v>
      </c>
      <c r="D302" s="1">
        <v>0</v>
      </c>
      <c r="E302" s="1">
        <v>0</v>
      </c>
      <c r="F302" s="1">
        <v>0</v>
      </c>
      <c r="G302" s="1">
        <v>0</v>
      </c>
      <c r="H302" s="1">
        <v>0</v>
      </c>
      <c r="I302" s="1">
        <v>0</v>
      </c>
      <c r="J302" s="1">
        <v>0</v>
      </c>
      <c r="K302" s="1">
        <v>0</v>
      </c>
      <c r="L302" s="1">
        <v>0</v>
      </c>
      <c r="M302" s="1"/>
      <c r="N302" s="1">
        <v>0</v>
      </c>
      <c r="O302" s="1">
        <v>0</v>
      </c>
      <c r="P302" s="1">
        <v>0</v>
      </c>
      <c r="Q302" s="1">
        <v>0</v>
      </c>
      <c r="R302" s="1">
        <v>0</v>
      </c>
      <c r="S302" s="1">
        <v>0</v>
      </c>
      <c r="T302" s="1">
        <v>0</v>
      </c>
      <c r="U302" s="1">
        <v>0</v>
      </c>
      <c r="V302" s="1">
        <v>0</v>
      </c>
      <c r="W302" s="1">
        <v>0</v>
      </c>
    </row>
    <row r="303" spans="1:23" x14ac:dyDescent="0.25">
      <c r="A303" s="1" t="s">
        <v>35</v>
      </c>
      <c r="B303" s="1" t="s">
        <v>6</v>
      </c>
      <c r="C303" s="1">
        <v>0</v>
      </c>
      <c r="D303" s="1">
        <v>0</v>
      </c>
      <c r="E303" s="1">
        <v>0</v>
      </c>
      <c r="F303" s="1">
        <v>0</v>
      </c>
      <c r="G303" s="1">
        <v>0</v>
      </c>
      <c r="H303" s="1">
        <v>0</v>
      </c>
      <c r="I303" s="1">
        <v>0</v>
      </c>
      <c r="J303" s="1">
        <v>0</v>
      </c>
      <c r="K303" s="1">
        <v>0</v>
      </c>
      <c r="L303" s="1">
        <v>0</v>
      </c>
      <c r="M303" s="1"/>
      <c r="N303" s="1">
        <v>0</v>
      </c>
      <c r="O303" s="1">
        <v>0</v>
      </c>
      <c r="P303" s="1">
        <v>0</v>
      </c>
      <c r="Q303" s="1">
        <v>0</v>
      </c>
      <c r="R303" s="1">
        <v>0</v>
      </c>
      <c r="S303" s="1">
        <v>0</v>
      </c>
      <c r="T303" s="1">
        <v>0</v>
      </c>
      <c r="U303" s="1">
        <v>0</v>
      </c>
      <c r="V303" s="1">
        <v>0</v>
      </c>
      <c r="W303" s="1">
        <v>0</v>
      </c>
    </row>
    <row r="304" spans="1:23" x14ac:dyDescent="0.25">
      <c r="A304" s="1" t="s">
        <v>36</v>
      </c>
      <c r="B304" s="1" t="s">
        <v>6</v>
      </c>
      <c r="C304" s="1">
        <v>0</v>
      </c>
      <c r="D304" s="1">
        <v>0</v>
      </c>
      <c r="E304" s="1">
        <v>0</v>
      </c>
      <c r="F304" s="1">
        <v>0</v>
      </c>
      <c r="G304" s="1">
        <v>0</v>
      </c>
      <c r="H304" s="1">
        <v>0</v>
      </c>
      <c r="I304" s="1">
        <v>0</v>
      </c>
      <c r="J304" s="1">
        <v>0</v>
      </c>
      <c r="K304" s="1">
        <v>0</v>
      </c>
      <c r="L304" s="1">
        <v>0</v>
      </c>
      <c r="M304" s="1"/>
      <c r="N304" s="1">
        <v>0</v>
      </c>
      <c r="O304" s="1">
        <v>0</v>
      </c>
      <c r="P304" s="1">
        <v>0</v>
      </c>
      <c r="Q304" s="1">
        <v>0</v>
      </c>
      <c r="R304" s="1">
        <v>0</v>
      </c>
      <c r="S304" s="1">
        <v>0</v>
      </c>
      <c r="T304" s="1">
        <v>0</v>
      </c>
      <c r="U304" s="1">
        <v>0</v>
      </c>
      <c r="V304" s="1">
        <v>0</v>
      </c>
      <c r="W304" s="1">
        <v>0</v>
      </c>
    </row>
    <row r="305" spans="1:23" x14ac:dyDescent="0.25">
      <c r="A305" s="1" t="s">
        <v>37</v>
      </c>
      <c r="B305" s="1" t="s">
        <v>6</v>
      </c>
      <c r="C305" s="1">
        <v>0</v>
      </c>
      <c r="D305" s="1">
        <v>0</v>
      </c>
      <c r="E305" s="1">
        <v>0</v>
      </c>
      <c r="F305" s="1">
        <v>0</v>
      </c>
      <c r="G305" s="1">
        <v>0</v>
      </c>
      <c r="H305" s="1">
        <v>0</v>
      </c>
      <c r="I305" s="1">
        <v>0</v>
      </c>
      <c r="J305" s="1">
        <v>0</v>
      </c>
      <c r="K305" s="1">
        <v>0</v>
      </c>
      <c r="L305" s="1">
        <v>0</v>
      </c>
      <c r="M305" s="1"/>
      <c r="N305" s="1">
        <v>0</v>
      </c>
      <c r="O305" s="1">
        <v>0</v>
      </c>
      <c r="P305" s="1">
        <v>0</v>
      </c>
      <c r="Q305" s="1">
        <v>0</v>
      </c>
      <c r="R305" s="1">
        <v>0</v>
      </c>
      <c r="S305" s="1">
        <v>0</v>
      </c>
      <c r="T305" s="1">
        <v>0</v>
      </c>
      <c r="U305" s="1">
        <v>0</v>
      </c>
      <c r="V305" s="1">
        <v>0</v>
      </c>
      <c r="W305" s="1">
        <v>0</v>
      </c>
    </row>
    <row r="306" spans="1:23" x14ac:dyDescent="0.25">
      <c r="A306" s="1" t="s">
        <v>38</v>
      </c>
      <c r="B306" s="1" t="s">
        <v>6</v>
      </c>
      <c r="C306" s="1">
        <v>2138977.6357355299</v>
      </c>
      <c r="D306" s="1">
        <v>4204196.56644563</v>
      </c>
      <c r="E306" s="1">
        <v>2701240.4570301101</v>
      </c>
      <c r="F306" s="1">
        <v>3122437.4013103298</v>
      </c>
      <c r="G306" s="1">
        <v>2187601.7401014501</v>
      </c>
      <c r="H306" s="1">
        <v>3461526.29725709</v>
      </c>
      <c r="I306" s="1">
        <v>3085160.3594327299</v>
      </c>
      <c r="J306" s="1">
        <v>1652084.3010147</v>
      </c>
      <c r="K306" s="1">
        <v>5031507.5517680803</v>
      </c>
      <c r="L306" s="1">
        <v>4256898.4782988299</v>
      </c>
      <c r="M306" s="1"/>
      <c r="N306" s="1">
        <v>734237.31318468205</v>
      </c>
      <c r="O306" s="1">
        <v>732309.92824052996</v>
      </c>
      <c r="P306" s="1">
        <v>912833.61966930097</v>
      </c>
      <c r="Q306" s="1">
        <v>1030248.8038321</v>
      </c>
      <c r="R306" s="1">
        <v>1658794.98152958</v>
      </c>
      <c r="S306" s="1">
        <v>3148544.20313334</v>
      </c>
      <c r="T306" s="1">
        <v>1808923.4969160899</v>
      </c>
      <c r="U306" s="1">
        <v>2513917.6842273502</v>
      </c>
      <c r="V306" s="1">
        <v>6009563.2820718996</v>
      </c>
      <c r="W306" s="1">
        <v>10671292.876241</v>
      </c>
    </row>
    <row r="307" spans="1:23" x14ac:dyDescent="0.25">
      <c r="A307" s="1" t="s">
        <v>39</v>
      </c>
      <c r="B307" s="1" t="s">
        <v>6</v>
      </c>
      <c r="C307" s="1">
        <v>0</v>
      </c>
      <c r="D307" s="1">
        <v>0</v>
      </c>
      <c r="E307" s="1">
        <v>0</v>
      </c>
      <c r="F307" s="1">
        <v>0</v>
      </c>
      <c r="G307" s="1">
        <v>0</v>
      </c>
      <c r="H307" s="1">
        <v>0</v>
      </c>
      <c r="I307" s="1">
        <v>0</v>
      </c>
      <c r="J307" s="1">
        <v>0</v>
      </c>
      <c r="K307" s="1">
        <v>0</v>
      </c>
      <c r="L307" s="1">
        <v>0</v>
      </c>
      <c r="M307" s="1"/>
      <c r="N307" s="1">
        <v>0</v>
      </c>
      <c r="O307" s="1">
        <v>0</v>
      </c>
      <c r="P307" s="1">
        <v>0</v>
      </c>
      <c r="Q307" s="1">
        <v>0</v>
      </c>
      <c r="R307" s="1">
        <v>0</v>
      </c>
      <c r="S307" s="1">
        <v>0</v>
      </c>
      <c r="T307" s="1">
        <v>0</v>
      </c>
      <c r="U307" s="1">
        <v>0</v>
      </c>
      <c r="V307" s="1">
        <v>0</v>
      </c>
      <c r="W307" s="1">
        <v>0</v>
      </c>
    </row>
    <row r="308" spans="1:23" x14ac:dyDescent="0.25">
      <c r="A308" s="1" t="s">
        <v>40</v>
      </c>
      <c r="B308" s="1" t="s">
        <v>6</v>
      </c>
      <c r="C308" s="1">
        <v>0</v>
      </c>
      <c r="D308" s="1">
        <v>0</v>
      </c>
      <c r="E308" s="1">
        <v>0</v>
      </c>
      <c r="F308" s="1">
        <v>0</v>
      </c>
      <c r="G308" s="1">
        <v>0</v>
      </c>
      <c r="H308" s="1">
        <v>0</v>
      </c>
      <c r="I308" s="1">
        <v>0</v>
      </c>
      <c r="J308" s="1">
        <v>0</v>
      </c>
      <c r="K308" s="1">
        <v>0</v>
      </c>
      <c r="L308" s="1">
        <v>0</v>
      </c>
      <c r="M308" s="1"/>
      <c r="N308" s="1">
        <v>0</v>
      </c>
      <c r="O308" s="1">
        <v>0</v>
      </c>
      <c r="P308" s="1">
        <v>0</v>
      </c>
      <c r="Q308" s="1">
        <v>0</v>
      </c>
      <c r="R308" s="1">
        <v>0</v>
      </c>
      <c r="S308" s="1">
        <v>0</v>
      </c>
      <c r="T308" s="1">
        <v>0</v>
      </c>
      <c r="U308" s="1">
        <v>0</v>
      </c>
      <c r="V308" s="1">
        <v>0</v>
      </c>
      <c r="W308" s="1">
        <v>0</v>
      </c>
    </row>
    <row r="309" spans="1:23" x14ac:dyDescent="0.25">
      <c r="A309" s="1" t="s">
        <v>41</v>
      </c>
      <c r="B309" s="1" t="s">
        <v>6</v>
      </c>
      <c r="C309" s="1">
        <v>0</v>
      </c>
      <c r="D309" s="1">
        <v>0</v>
      </c>
      <c r="E309" s="1">
        <v>0</v>
      </c>
      <c r="F309" s="1">
        <v>0</v>
      </c>
      <c r="G309" s="1">
        <v>0</v>
      </c>
      <c r="H309" s="1">
        <v>0</v>
      </c>
      <c r="I309" s="1">
        <v>0</v>
      </c>
      <c r="J309" s="1">
        <v>0</v>
      </c>
      <c r="K309" s="1">
        <v>0</v>
      </c>
      <c r="L309" s="1">
        <v>0</v>
      </c>
      <c r="M309" s="1"/>
      <c r="N309" s="1">
        <v>0</v>
      </c>
      <c r="O309" s="1">
        <v>0</v>
      </c>
      <c r="P309" s="1">
        <v>0</v>
      </c>
      <c r="Q309" s="1">
        <v>0</v>
      </c>
      <c r="R309" s="1">
        <v>0</v>
      </c>
      <c r="S309" s="1">
        <v>0</v>
      </c>
      <c r="T309" s="1">
        <v>0</v>
      </c>
      <c r="U309" s="1">
        <v>0</v>
      </c>
      <c r="V309" s="1">
        <v>0</v>
      </c>
      <c r="W309" s="1">
        <v>0</v>
      </c>
    </row>
    <row r="310" spans="1:23" x14ac:dyDescent="0.25">
      <c r="A310" s="1" t="s">
        <v>42</v>
      </c>
      <c r="B310" s="1" t="s">
        <v>6</v>
      </c>
      <c r="C310" s="1">
        <v>0</v>
      </c>
      <c r="D310" s="1">
        <v>0</v>
      </c>
      <c r="E310" s="1">
        <v>0</v>
      </c>
      <c r="F310" s="1">
        <v>0</v>
      </c>
      <c r="G310" s="1">
        <v>0</v>
      </c>
      <c r="H310" s="1">
        <v>0</v>
      </c>
      <c r="I310" s="1">
        <v>0</v>
      </c>
      <c r="J310" s="1">
        <v>0</v>
      </c>
      <c r="K310" s="1">
        <v>0</v>
      </c>
      <c r="L310" s="1">
        <v>0</v>
      </c>
      <c r="M310" s="1"/>
      <c r="N310" s="1">
        <v>0</v>
      </c>
      <c r="O310" s="1">
        <v>0</v>
      </c>
      <c r="P310" s="1">
        <v>0</v>
      </c>
      <c r="Q310" s="1">
        <v>0</v>
      </c>
      <c r="R310" s="1">
        <v>0</v>
      </c>
      <c r="S310" s="1">
        <v>0</v>
      </c>
      <c r="T310" s="1">
        <v>0</v>
      </c>
      <c r="U310" s="1">
        <v>0</v>
      </c>
      <c r="V310" s="1">
        <v>0</v>
      </c>
      <c r="W310" s="1">
        <v>0</v>
      </c>
    </row>
    <row r="311" spans="1:23" x14ac:dyDescent="0.25">
      <c r="A311" s="1" t="s">
        <v>43</v>
      </c>
      <c r="B311" s="1" t="s">
        <v>6</v>
      </c>
      <c r="C311" s="1">
        <v>0</v>
      </c>
      <c r="D311" s="1">
        <v>0</v>
      </c>
      <c r="E311" s="1">
        <v>0</v>
      </c>
      <c r="F311" s="1">
        <v>0</v>
      </c>
      <c r="G311" s="1">
        <v>0</v>
      </c>
      <c r="H311" s="1">
        <v>0</v>
      </c>
      <c r="I311" s="1">
        <v>0</v>
      </c>
      <c r="J311" s="1">
        <v>0</v>
      </c>
      <c r="K311" s="1">
        <v>0</v>
      </c>
      <c r="L311" s="1">
        <v>0</v>
      </c>
      <c r="M311" s="1"/>
      <c r="N311" s="1">
        <v>0</v>
      </c>
      <c r="O311" s="1">
        <v>0</v>
      </c>
      <c r="P311" s="1">
        <v>0</v>
      </c>
      <c r="Q311" s="1">
        <v>0</v>
      </c>
      <c r="R311" s="1">
        <v>0</v>
      </c>
      <c r="S311" s="1">
        <v>0</v>
      </c>
      <c r="T311" s="1">
        <v>0</v>
      </c>
      <c r="U311" s="1">
        <v>0</v>
      </c>
      <c r="V311" s="1">
        <v>0</v>
      </c>
      <c r="W311" s="1">
        <v>0</v>
      </c>
    </row>
    <row r="312" spans="1:23" x14ac:dyDescent="0.25">
      <c r="A312" s="1" t="s">
        <v>44</v>
      </c>
      <c r="B312" s="1" t="s">
        <v>6</v>
      </c>
      <c r="C312" s="1">
        <v>124605.12460512501</v>
      </c>
      <c r="D312" s="1">
        <v>271777.63647924399</v>
      </c>
      <c r="E312" s="1">
        <v>336638.023824159</v>
      </c>
      <c r="F312" s="1">
        <v>34412.915319547297</v>
      </c>
      <c r="G312" s="1">
        <v>21167.0595547907</v>
      </c>
      <c r="H312" s="1">
        <v>5566.37515822353</v>
      </c>
      <c r="I312" s="1">
        <v>5202.4942166283199</v>
      </c>
      <c r="J312" s="1">
        <v>0</v>
      </c>
      <c r="K312" s="1">
        <v>43930.831408165599</v>
      </c>
      <c r="L312" s="1">
        <v>869459.34786216205</v>
      </c>
      <c r="M312" s="1"/>
      <c r="N312" s="1">
        <v>5042581.8846871499</v>
      </c>
      <c r="O312" s="1">
        <v>4524298.3013897697</v>
      </c>
      <c r="P312" s="1">
        <v>14907489.263749599</v>
      </c>
      <c r="Q312" s="1">
        <v>9501075.40020133</v>
      </c>
      <c r="R312" s="1">
        <v>9561317.9362755604</v>
      </c>
      <c r="S312" s="1">
        <v>10413169.8187203</v>
      </c>
      <c r="T312" s="1">
        <v>5695349.2546817204</v>
      </c>
      <c r="U312" s="1">
        <v>7996435.77281575</v>
      </c>
      <c r="V312" s="1">
        <v>18716595.915648598</v>
      </c>
      <c r="W312" s="1">
        <v>29262485.544900399</v>
      </c>
    </row>
    <row r="313" spans="1:23" x14ac:dyDescent="0.25">
      <c r="A313" s="1" t="s">
        <v>45</v>
      </c>
      <c r="B313" s="1" t="s">
        <v>6</v>
      </c>
      <c r="C313" s="1">
        <v>0</v>
      </c>
      <c r="D313" s="1">
        <v>0</v>
      </c>
      <c r="E313" s="1">
        <v>0</v>
      </c>
      <c r="F313" s="1">
        <v>0</v>
      </c>
      <c r="G313" s="1">
        <v>0</v>
      </c>
      <c r="H313" s="1">
        <v>0</v>
      </c>
      <c r="I313" s="1">
        <v>0</v>
      </c>
      <c r="J313" s="1">
        <v>0</v>
      </c>
      <c r="K313" s="1">
        <v>0</v>
      </c>
      <c r="L313" s="1">
        <v>0</v>
      </c>
      <c r="M313" s="1"/>
      <c r="N313" s="1">
        <v>0</v>
      </c>
      <c r="O313" s="1">
        <v>0</v>
      </c>
      <c r="P313" s="1">
        <v>0</v>
      </c>
      <c r="Q313" s="1">
        <v>0</v>
      </c>
      <c r="R313" s="1">
        <v>0</v>
      </c>
      <c r="S313" s="1">
        <v>0</v>
      </c>
      <c r="T313" s="1">
        <v>0</v>
      </c>
      <c r="U313" s="1">
        <v>0</v>
      </c>
      <c r="V313" s="1">
        <v>0</v>
      </c>
      <c r="W313" s="1">
        <v>0</v>
      </c>
    </row>
    <row r="314" spans="1:23" x14ac:dyDescent="0.25">
      <c r="A314" s="1" t="s">
        <v>46</v>
      </c>
      <c r="B314" s="1" t="s">
        <v>6</v>
      </c>
      <c r="C314" s="1">
        <v>0</v>
      </c>
      <c r="D314" s="1">
        <v>0</v>
      </c>
      <c r="E314" s="1">
        <v>0</v>
      </c>
      <c r="F314" s="1">
        <v>0</v>
      </c>
      <c r="G314" s="1">
        <v>0</v>
      </c>
      <c r="H314" s="1">
        <v>0</v>
      </c>
      <c r="I314" s="1">
        <v>0</v>
      </c>
      <c r="J314" s="1">
        <v>0</v>
      </c>
      <c r="K314" s="1">
        <v>0</v>
      </c>
      <c r="L314" s="1">
        <v>0</v>
      </c>
      <c r="M314" s="1"/>
      <c r="N314" s="1">
        <v>0</v>
      </c>
      <c r="O314" s="1">
        <v>0</v>
      </c>
      <c r="P314" s="1">
        <v>0</v>
      </c>
      <c r="Q314" s="1">
        <v>0</v>
      </c>
      <c r="R314" s="1">
        <v>0</v>
      </c>
      <c r="S314" s="1">
        <v>0</v>
      </c>
      <c r="T314" s="1">
        <v>0</v>
      </c>
      <c r="U314" s="1">
        <v>0</v>
      </c>
      <c r="V314" s="1">
        <v>0</v>
      </c>
      <c r="W314" s="1">
        <v>0</v>
      </c>
    </row>
    <row r="315" spans="1:23" x14ac:dyDescent="0.25">
      <c r="A315" s="1" t="s">
        <v>47</v>
      </c>
      <c r="B315" s="1" t="s">
        <v>6</v>
      </c>
      <c r="C315" s="1">
        <v>31959.505643716198</v>
      </c>
      <c r="D315" s="1">
        <v>155599.963666091</v>
      </c>
      <c r="E315" s="1">
        <v>0</v>
      </c>
      <c r="F315" s="1">
        <v>4763.3696346265997</v>
      </c>
      <c r="G315" s="1">
        <v>54627.651514765501</v>
      </c>
      <c r="H315" s="1">
        <v>9783.3260356655901</v>
      </c>
      <c r="I315" s="1">
        <v>670471.44216797501</v>
      </c>
      <c r="J315" s="1">
        <v>276823.45023149898</v>
      </c>
      <c r="K315" s="1">
        <v>140515.22248243599</v>
      </c>
      <c r="L315" s="1">
        <v>1287343.3335831901</v>
      </c>
      <c r="M315" s="1"/>
      <c r="N315" s="1">
        <v>18381426.5393213</v>
      </c>
      <c r="O315" s="1">
        <v>14898810.064492701</v>
      </c>
      <c r="P315" s="1">
        <v>12822016.243871</v>
      </c>
      <c r="Q315" s="1">
        <v>7585714.7489554603</v>
      </c>
      <c r="R315" s="1">
        <v>9799609.1132722907</v>
      </c>
      <c r="S315" s="1">
        <v>16832128.1053451</v>
      </c>
      <c r="T315" s="1">
        <v>18039567.407186601</v>
      </c>
      <c r="U315" s="1">
        <v>27013564.917821102</v>
      </c>
      <c r="V315" s="1">
        <v>48358091.784247398</v>
      </c>
      <c r="W315" s="1">
        <v>48484732.945148803</v>
      </c>
    </row>
    <row r="316" spans="1:23" x14ac:dyDescent="0.25">
      <c r="A316" s="1" t="s">
        <v>48</v>
      </c>
      <c r="B316" s="1" t="s">
        <v>6</v>
      </c>
      <c r="C316" s="1">
        <v>0</v>
      </c>
      <c r="D316" s="1">
        <v>0</v>
      </c>
      <c r="E316" s="1">
        <v>0</v>
      </c>
      <c r="F316" s="1">
        <v>0</v>
      </c>
      <c r="G316" s="1">
        <v>0</v>
      </c>
      <c r="H316" s="1">
        <v>0</v>
      </c>
      <c r="I316" s="1">
        <v>0</v>
      </c>
      <c r="J316" s="1">
        <v>0</v>
      </c>
      <c r="K316" s="1">
        <v>0</v>
      </c>
      <c r="L316" s="1">
        <v>0</v>
      </c>
      <c r="M316" s="1"/>
      <c r="N316" s="1">
        <v>0</v>
      </c>
      <c r="O316" s="1">
        <v>0</v>
      </c>
      <c r="P316" s="1">
        <v>0</v>
      </c>
      <c r="Q316" s="1">
        <v>0</v>
      </c>
      <c r="R316" s="1">
        <v>0</v>
      </c>
      <c r="S316" s="1">
        <v>0</v>
      </c>
      <c r="T316" s="1">
        <v>0</v>
      </c>
      <c r="U316" s="1">
        <v>0</v>
      </c>
      <c r="V316" s="1">
        <v>0</v>
      </c>
      <c r="W316" s="1">
        <v>0</v>
      </c>
    </row>
    <row r="317" spans="1:23" x14ac:dyDescent="0.25">
      <c r="A317" s="1" t="s">
        <v>49</v>
      </c>
      <c r="B317" s="1" t="s">
        <v>6</v>
      </c>
      <c r="C317" s="1">
        <v>0</v>
      </c>
      <c r="D317" s="1">
        <v>0</v>
      </c>
      <c r="E317" s="1">
        <v>0</v>
      </c>
      <c r="F317" s="1">
        <v>0</v>
      </c>
      <c r="G317" s="1">
        <v>0</v>
      </c>
      <c r="H317" s="1">
        <v>0</v>
      </c>
      <c r="I317" s="1">
        <v>0</v>
      </c>
      <c r="J317" s="1">
        <v>0</v>
      </c>
      <c r="K317" s="1">
        <v>0</v>
      </c>
      <c r="L317" s="1">
        <v>0</v>
      </c>
      <c r="M317" s="1"/>
      <c r="N317" s="1">
        <v>0</v>
      </c>
      <c r="O317" s="1">
        <v>0</v>
      </c>
      <c r="P317" s="1">
        <v>0</v>
      </c>
      <c r="Q317" s="1">
        <v>0</v>
      </c>
      <c r="R317" s="1">
        <v>0</v>
      </c>
      <c r="S317" s="1">
        <v>0</v>
      </c>
      <c r="T317" s="1">
        <v>0</v>
      </c>
      <c r="U317" s="1">
        <v>0</v>
      </c>
      <c r="V317" s="1">
        <v>0</v>
      </c>
      <c r="W317" s="1">
        <v>0</v>
      </c>
    </row>
    <row r="318" spans="1:23" x14ac:dyDescent="0.25">
      <c r="A318" s="1" t="s">
        <v>50</v>
      </c>
      <c r="B318" s="1" t="s">
        <v>6</v>
      </c>
      <c r="C318" s="1">
        <v>745506.30137998599</v>
      </c>
      <c r="D318" s="1">
        <v>694431.82850395096</v>
      </c>
      <c r="E318" s="1">
        <v>920784.97095984698</v>
      </c>
      <c r="F318" s="1">
        <v>1174510.8556236399</v>
      </c>
      <c r="G318" s="1">
        <v>952332.81481663103</v>
      </c>
      <c r="H318" s="1">
        <v>1645116.8763077001</v>
      </c>
      <c r="I318" s="1">
        <v>1880782.94828327</v>
      </c>
      <c r="J318" s="1">
        <v>1724398.02884154</v>
      </c>
      <c r="K318" s="1">
        <v>3676709.2582509201</v>
      </c>
      <c r="L318" s="1">
        <v>7512968.9702249896</v>
      </c>
      <c r="M318" s="1"/>
      <c r="N318" s="1">
        <v>9246365.2989968807</v>
      </c>
      <c r="O318" s="1">
        <v>11041420.655827001</v>
      </c>
      <c r="P318" s="1">
        <v>11360631.842727199</v>
      </c>
      <c r="Q318" s="1">
        <v>16919780.577069301</v>
      </c>
      <c r="R318" s="1">
        <v>38666949.149857499</v>
      </c>
      <c r="S318" s="1">
        <v>34469187.794176303</v>
      </c>
      <c r="T318" s="1">
        <v>33087781.928784002</v>
      </c>
      <c r="U318" s="1">
        <v>28865933.869502202</v>
      </c>
      <c r="V318" s="1">
        <v>41484819.809580296</v>
      </c>
      <c r="W318" s="1">
        <v>42732796.969162598</v>
      </c>
    </row>
    <row r="319" spans="1:23" x14ac:dyDescent="0.25">
      <c r="A319" s="1" t="s">
        <v>51</v>
      </c>
      <c r="B319" s="1" t="s">
        <v>6</v>
      </c>
      <c r="C319" s="1">
        <v>0</v>
      </c>
      <c r="D319" s="1">
        <v>0</v>
      </c>
      <c r="E319" s="1">
        <v>13868.635971882401</v>
      </c>
      <c r="F319" s="1">
        <v>0</v>
      </c>
      <c r="G319" s="1">
        <v>0</v>
      </c>
      <c r="H319" s="1">
        <v>2192.8144562698699</v>
      </c>
      <c r="I319" s="1">
        <v>0</v>
      </c>
      <c r="J319" s="1">
        <v>64432.344007507803</v>
      </c>
      <c r="K319" s="1">
        <v>3806.2814216461202</v>
      </c>
      <c r="L319" s="1">
        <v>31750.309465864299</v>
      </c>
      <c r="M319" s="1"/>
      <c r="N319" s="1">
        <v>8106260.7378396904</v>
      </c>
      <c r="O319" s="1">
        <v>6681805.7952584196</v>
      </c>
      <c r="P319" s="1">
        <v>9932347.2527696006</v>
      </c>
      <c r="Q319" s="1">
        <v>12924188.3582443</v>
      </c>
      <c r="R319" s="1">
        <v>6168025.6947213197</v>
      </c>
      <c r="S319" s="1">
        <v>6789628.2687519202</v>
      </c>
      <c r="T319" s="1">
        <v>11312579.8071419</v>
      </c>
      <c r="U319" s="1">
        <v>34703926.743756302</v>
      </c>
      <c r="V319" s="1">
        <v>35393817.964591101</v>
      </c>
      <c r="W319" s="1">
        <v>34357093.0615955</v>
      </c>
    </row>
    <row r="320" spans="1:23" x14ac:dyDescent="0.25">
      <c r="A320" s="1" t="s">
        <v>52</v>
      </c>
      <c r="B320" s="1" t="s">
        <v>6</v>
      </c>
      <c r="C320" s="1">
        <v>0</v>
      </c>
      <c r="D320" s="1">
        <v>0</v>
      </c>
      <c r="E320" s="1">
        <v>0</v>
      </c>
      <c r="F320" s="1">
        <v>0</v>
      </c>
      <c r="G320" s="1">
        <v>0</v>
      </c>
      <c r="H320" s="1">
        <v>0</v>
      </c>
      <c r="I320" s="1">
        <v>0</v>
      </c>
      <c r="J320" s="1">
        <v>0</v>
      </c>
      <c r="K320" s="1">
        <v>0</v>
      </c>
      <c r="L320" s="1">
        <v>0</v>
      </c>
      <c r="M320" s="1"/>
      <c r="N320" s="1">
        <v>169496.22212780101</v>
      </c>
      <c r="O320" s="1">
        <v>246798.07430284299</v>
      </c>
      <c r="P320" s="1">
        <v>164297.107480234</v>
      </c>
      <c r="Q320" s="1">
        <v>247014.73962420801</v>
      </c>
      <c r="R320" s="1">
        <v>552099.76733958395</v>
      </c>
      <c r="S320" s="1">
        <v>162689.96485171499</v>
      </c>
      <c r="T320" s="1">
        <v>157131.58313660201</v>
      </c>
      <c r="U320" s="1">
        <v>124558.364897238</v>
      </c>
      <c r="V320" s="1">
        <v>177626.46634348601</v>
      </c>
      <c r="W320" s="1">
        <v>60242.3994013888</v>
      </c>
    </row>
    <row r="321" spans="1:23" x14ac:dyDescent="0.25">
      <c r="A321" s="1" t="s">
        <v>53</v>
      </c>
      <c r="B321" s="1" t="s">
        <v>6</v>
      </c>
      <c r="C321" s="1">
        <v>0</v>
      </c>
      <c r="D321" s="1">
        <v>0</v>
      </c>
      <c r="E321" s="1">
        <v>0</v>
      </c>
      <c r="F321" s="1">
        <v>0</v>
      </c>
      <c r="G321" s="1">
        <v>0</v>
      </c>
      <c r="H321" s="1">
        <v>0</v>
      </c>
      <c r="I321" s="1">
        <v>0</v>
      </c>
      <c r="J321" s="1">
        <v>0</v>
      </c>
      <c r="K321" s="1">
        <v>0</v>
      </c>
      <c r="L321" s="1">
        <v>0</v>
      </c>
      <c r="M321" s="1"/>
      <c r="N321" s="1">
        <v>0</v>
      </c>
      <c r="O321" s="1">
        <v>0</v>
      </c>
      <c r="P321" s="1">
        <v>0</v>
      </c>
      <c r="Q321" s="1">
        <v>0</v>
      </c>
      <c r="R321" s="1">
        <v>0</v>
      </c>
      <c r="S321" s="1">
        <v>0</v>
      </c>
      <c r="T321" s="1">
        <v>0</v>
      </c>
      <c r="U321" s="1">
        <v>0</v>
      </c>
      <c r="V321" s="1">
        <v>0</v>
      </c>
      <c r="W321" s="1">
        <v>0</v>
      </c>
    </row>
    <row r="322" spans="1:23" x14ac:dyDescent="0.25">
      <c r="A322" s="1" t="s">
        <v>0</v>
      </c>
      <c r="B322" s="1" t="s">
        <v>7</v>
      </c>
      <c r="C322" s="1">
        <v>5700259.2892169096</v>
      </c>
      <c r="D322" s="1">
        <v>3465049.7015588498</v>
      </c>
      <c r="E322" s="1">
        <v>9632685.2356402706</v>
      </c>
      <c r="F322" s="1">
        <v>5802518.1486326298</v>
      </c>
      <c r="G322" s="1">
        <v>9631505.7354525495</v>
      </c>
      <c r="H322" s="1">
        <v>4341715.3500031298</v>
      </c>
      <c r="I322" s="1">
        <v>7098556.8633225299</v>
      </c>
      <c r="J322" s="1">
        <v>5788798.3091633702</v>
      </c>
      <c r="K322" s="1">
        <v>16244827.1602135</v>
      </c>
      <c r="L322" s="1">
        <v>5290050.9085343704</v>
      </c>
      <c r="M322" s="1"/>
      <c r="N322" s="1">
        <v>776045.10052864905</v>
      </c>
      <c r="O322" s="1">
        <v>85983.363887086802</v>
      </c>
      <c r="P322" s="1">
        <v>96082.646598713007</v>
      </c>
      <c r="Q322" s="1">
        <v>1120946.1567969299</v>
      </c>
      <c r="R322" s="1">
        <v>96070.881499269904</v>
      </c>
      <c r="S322" s="1">
        <v>4428742.0050149504</v>
      </c>
      <c r="T322" s="1">
        <v>383355.68252598902</v>
      </c>
      <c r="U322" s="1">
        <v>1373662.01831483</v>
      </c>
      <c r="V322" s="1">
        <v>1180257.36785616</v>
      </c>
      <c r="W322" s="1">
        <v>743853.08882458403</v>
      </c>
    </row>
    <row r="323" spans="1:23" x14ac:dyDescent="0.25">
      <c r="A323" s="1" t="s">
        <v>1</v>
      </c>
      <c r="B323" s="1" t="s">
        <v>7</v>
      </c>
      <c r="C323" s="1">
        <v>1975415.7897243099</v>
      </c>
      <c r="D323" s="1">
        <v>2594376.0123992101</v>
      </c>
      <c r="E323" s="1">
        <v>2964282.8602948799</v>
      </c>
      <c r="F323" s="1">
        <v>3663633.1796842301</v>
      </c>
      <c r="G323" s="1">
        <v>4546543.8674592702</v>
      </c>
      <c r="H323" s="1">
        <v>5190634.4311364498</v>
      </c>
      <c r="I323" s="1">
        <v>4541111.6352237696</v>
      </c>
      <c r="J323" s="1">
        <v>5767211.7767341901</v>
      </c>
      <c r="K323" s="1">
        <v>6459277.1899423003</v>
      </c>
      <c r="L323" s="1">
        <v>6734194.4364413703</v>
      </c>
      <c r="M323" s="1"/>
      <c r="N323" s="1">
        <v>1088493.74115764</v>
      </c>
      <c r="O323" s="1">
        <v>1429553.24463625</v>
      </c>
      <c r="P323" s="1">
        <v>1633379.34081317</v>
      </c>
      <c r="Q323" s="1">
        <v>2018735.40078378</v>
      </c>
      <c r="R323" s="1">
        <v>2505236.9072734299</v>
      </c>
      <c r="S323" s="1">
        <v>2860143.7329392899</v>
      </c>
      <c r="T323" s="1">
        <v>2502243.6383020901</v>
      </c>
      <c r="U323" s="1">
        <v>3177849.4206436598</v>
      </c>
      <c r="V323" s="1">
        <v>3559191.3511208901</v>
      </c>
      <c r="W323" s="1">
        <v>3710676.2707551098</v>
      </c>
    </row>
    <row r="324" spans="1:23" x14ac:dyDescent="0.25">
      <c r="A324" s="1" t="s">
        <v>3</v>
      </c>
      <c r="B324" s="1" t="s">
        <v>7</v>
      </c>
      <c r="C324" s="1">
        <v>3072542.9174791402</v>
      </c>
      <c r="D324" s="1">
        <v>9113210.1347292196</v>
      </c>
      <c r="E324" s="1">
        <v>8757628.2955319509</v>
      </c>
      <c r="F324" s="1">
        <v>10823777.321864801</v>
      </c>
      <c r="G324" s="1">
        <v>13432234.0670882</v>
      </c>
      <c r="H324" s="1">
        <v>15335124.584352501</v>
      </c>
      <c r="I324" s="1">
        <v>13416185.1699432</v>
      </c>
      <c r="J324" s="1">
        <v>17038555.1658279</v>
      </c>
      <c r="K324" s="1">
        <v>19083181.785727199</v>
      </c>
      <c r="L324" s="1">
        <v>19895392.7555773</v>
      </c>
      <c r="M324" s="1"/>
      <c r="N324" s="1">
        <v>5847468.13607929</v>
      </c>
      <c r="O324" s="1">
        <v>684904.92311525799</v>
      </c>
      <c r="P324" s="1">
        <v>505782.84228423098</v>
      </c>
      <c r="Q324" s="1">
        <v>625109.98107757198</v>
      </c>
      <c r="R324" s="1">
        <v>775757.236482059</v>
      </c>
      <c r="S324" s="1">
        <v>885655.64069598401</v>
      </c>
      <c r="T324" s="1">
        <v>774830.35804652795</v>
      </c>
      <c r="U324" s="1">
        <v>984034.55471909</v>
      </c>
      <c r="V324" s="1">
        <v>1102118.7012853799</v>
      </c>
      <c r="W324" s="1">
        <v>1149026.6493053699</v>
      </c>
    </row>
    <row r="325" spans="1:23" x14ac:dyDescent="0.25">
      <c r="A325" s="1" t="s">
        <v>4</v>
      </c>
      <c r="B325" s="1" t="s">
        <v>7</v>
      </c>
      <c r="C325" s="1">
        <v>481.76161182431701</v>
      </c>
      <c r="D325" s="1">
        <v>632.71275642998796</v>
      </c>
      <c r="E325" s="1">
        <v>722.92511587049603</v>
      </c>
      <c r="F325" s="1">
        <v>893.48168368343397</v>
      </c>
      <c r="G325" s="1">
        <v>1108.8046947943201</v>
      </c>
      <c r="H325" s="1">
        <v>1265.88459145812</v>
      </c>
      <c r="I325" s="1">
        <v>1107.47988967167</v>
      </c>
      <c r="J325" s="1">
        <v>1406.4994598830201</v>
      </c>
      <c r="K325" s="1">
        <v>1575.27939506898</v>
      </c>
      <c r="L325" s="1">
        <v>1642.32582472731</v>
      </c>
      <c r="M325" s="1"/>
      <c r="N325" s="1">
        <v>0</v>
      </c>
      <c r="O325" s="1">
        <v>0</v>
      </c>
      <c r="P325" s="1">
        <v>0</v>
      </c>
      <c r="Q325" s="1">
        <v>0</v>
      </c>
      <c r="R325" s="1">
        <v>0</v>
      </c>
      <c r="S325" s="1">
        <v>0</v>
      </c>
      <c r="T325" s="1">
        <v>0</v>
      </c>
      <c r="U325" s="1">
        <v>0</v>
      </c>
      <c r="V325" s="1">
        <v>0</v>
      </c>
      <c r="W325" s="1">
        <v>0</v>
      </c>
    </row>
    <row r="326" spans="1:23" x14ac:dyDescent="0.25">
      <c r="A326" s="1" t="s">
        <v>5</v>
      </c>
      <c r="B326" s="1" t="s">
        <v>7</v>
      </c>
      <c r="C326" s="1">
        <v>57778.840098576198</v>
      </c>
      <c r="D326" s="1">
        <v>2074294.3247976799</v>
      </c>
      <c r="E326" s="1">
        <v>5356290.7364620399</v>
      </c>
      <c r="F326" s="1">
        <v>6231797.8379255701</v>
      </c>
      <c r="G326" s="1">
        <v>8957812.1709238496</v>
      </c>
      <c r="H326" s="1">
        <v>10846029.676062901</v>
      </c>
      <c r="I326" s="1">
        <v>9488826.8883863501</v>
      </c>
      <c r="J326" s="1">
        <v>12050810.148250701</v>
      </c>
      <c r="K326" s="1">
        <v>13496907.3660408</v>
      </c>
      <c r="L326" s="1">
        <v>14071357.494160799</v>
      </c>
      <c r="M326" s="1"/>
      <c r="N326" s="1">
        <v>167.75627554596699</v>
      </c>
      <c r="O326" s="1">
        <v>2082.2101650947302</v>
      </c>
      <c r="P326" s="1">
        <v>43585.570639805803</v>
      </c>
      <c r="Q326" s="1">
        <v>25665.048455378099</v>
      </c>
      <c r="R326" s="1">
        <v>2947460.6864541001</v>
      </c>
      <c r="S326" s="1">
        <v>875715.49268425198</v>
      </c>
      <c r="T326" s="1">
        <v>766134.05658458197</v>
      </c>
      <c r="U326" s="1">
        <v>972990.25186241895</v>
      </c>
      <c r="V326" s="1">
        <v>1089749.08208591</v>
      </c>
      <c r="W326" s="1">
        <v>1136130.5591788001</v>
      </c>
    </row>
    <row r="327" spans="1:23" x14ac:dyDescent="0.25">
      <c r="A327" s="1" t="s">
        <v>6</v>
      </c>
      <c r="B327" s="1" t="s">
        <v>7</v>
      </c>
      <c r="C327" s="1">
        <v>0</v>
      </c>
      <c r="D327" s="1">
        <v>0</v>
      </c>
      <c r="E327" s="1">
        <v>0</v>
      </c>
      <c r="F327" s="1">
        <v>0</v>
      </c>
      <c r="G327" s="1">
        <v>0</v>
      </c>
      <c r="H327" s="1">
        <v>0</v>
      </c>
      <c r="I327" s="1">
        <v>0</v>
      </c>
      <c r="J327" s="1">
        <v>0</v>
      </c>
      <c r="K327" s="1">
        <v>0</v>
      </c>
      <c r="L327" s="1">
        <v>0</v>
      </c>
      <c r="M327" s="1"/>
      <c r="N327" s="1">
        <v>0</v>
      </c>
      <c r="O327" s="1">
        <v>0</v>
      </c>
      <c r="P327" s="1">
        <v>0</v>
      </c>
      <c r="Q327" s="1">
        <v>0</v>
      </c>
      <c r="R327" s="1">
        <v>0</v>
      </c>
      <c r="S327" s="1">
        <v>0</v>
      </c>
      <c r="T327" s="1">
        <v>0</v>
      </c>
      <c r="U327" s="1">
        <v>0</v>
      </c>
      <c r="V327" s="1">
        <v>0</v>
      </c>
      <c r="W327" s="1">
        <v>0</v>
      </c>
    </row>
    <row r="328" spans="1:23" x14ac:dyDescent="0.25">
      <c r="A328" s="1" t="s">
        <v>7</v>
      </c>
      <c r="B328" s="1" t="s">
        <v>7</v>
      </c>
      <c r="C328" s="1">
        <v>0</v>
      </c>
      <c r="D328" s="1">
        <v>0</v>
      </c>
      <c r="E328" s="1">
        <v>0</v>
      </c>
      <c r="F328" s="1">
        <v>0</v>
      </c>
      <c r="G328" s="1">
        <v>0</v>
      </c>
      <c r="H328" s="1">
        <v>0</v>
      </c>
      <c r="I328" s="1">
        <v>0</v>
      </c>
      <c r="J328" s="1">
        <v>0</v>
      </c>
      <c r="K328" s="1">
        <v>0</v>
      </c>
      <c r="L328" s="1">
        <v>0</v>
      </c>
      <c r="M328" s="1"/>
      <c r="N328" s="1">
        <v>0</v>
      </c>
      <c r="O328" s="1">
        <v>0</v>
      </c>
      <c r="P328" s="1">
        <v>0</v>
      </c>
      <c r="Q328" s="1">
        <v>0</v>
      </c>
      <c r="R328" s="1">
        <v>0</v>
      </c>
      <c r="S328" s="1">
        <v>0</v>
      </c>
      <c r="T328" s="1">
        <v>0</v>
      </c>
      <c r="U328" s="1">
        <v>0</v>
      </c>
      <c r="V328" s="1">
        <v>0</v>
      </c>
      <c r="W328" s="1">
        <v>0</v>
      </c>
    </row>
    <row r="329" spans="1:23" x14ac:dyDescent="0.25">
      <c r="A329" s="1" t="s">
        <v>8</v>
      </c>
      <c r="B329" s="1" t="s">
        <v>7</v>
      </c>
      <c r="C329" s="1">
        <v>1886291.1922931599</v>
      </c>
      <c r="D329" s="1">
        <v>0</v>
      </c>
      <c r="E329" s="1">
        <v>135148.23664516999</v>
      </c>
      <c r="F329" s="1">
        <v>80473.019884807305</v>
      </c>
      <c r="G329" s="1">
        <v>0</v>
      </c>
      <c r="H329" s="1">
        <v>15734.40081126</v>
      </c>
      <c r="I329" s="1">
        <v>0</v>
      </c>
      <c r="J329" s="1">
        <v>0</v>
      </c>
      <c r="K329" s="1">
        <v>0</v>
      </c>
      <c r="L329" s="1">
        <v>0</v>
      </c>
      <c r="M329" s="1"/>
      <c r="N329" s="1">
        <v>0</v>
      </c>
      <c r="O329" s="1">
        <v>0</v>
      </c>
      <c r="P329" s="1">
        <v>0</v>
      </c>
      <c r="Q329" s="1">
        <v>0</v>
      </c>
      <c r="R329" s="1">
        <v>0</v>
      </c>
      <c r="S329" s="1">
        <v>0</v>
      </c>
      <c r="T329" s="1">
        <v>0</v>
      </c>
      <c r="U329" s="1">
        <v>0</v>
      </c>
      <c r="V329" s="1">
        <v>0</v>
      </c>
      <c r="W329" s="1">
        <v>0</v>
      </c>
    </row>
    <row r="330" spans="1:23" x14ac:dyDescent="0.25">
      <c r="A330" s="1" t="s">
        <v>9</v>
      </c>
      <c r="B330" s="1" t="s">
        <v>7</v>
      </c>
      <c r="C330" s="1">
        <v>45610679.0630458</v>
      </c>
      <c r="D330" s="1">
        <v>59901946.864016503</v>
      </c>
      <c r="E330" s="1">
        <v>68442782.980825305</v>
      </c>
      <c r="F330" s="1">
        <v>84590190.091891199</v>
      </c>
      <c r="G330" s="1">
        <v>104975850.787182</v>
      </c>
      <c r="H330" s="1">
        <v>119847356.89755701</v>
      </c>
      <c r="I330" s="1">
        <v>104850425.141413</v>
      </c>
      <c r="J330" s="1">
        <v>133160039.929594</v>
      </c>
      <c r="K330" s="1">
        <v>149139244.72114599</v>
      </c>
      <c r="L330" s="1">
        <v>155486851.31829399</v>
      </c>
      <c r="M330" s="1"/>
      <c r="N330" s="1">
        <v>86396.739303440103</v>
      </c>
      <c r="O330" s="1">
        <v>113467.56929063299</v>
      </c>
      <c r="P330" s="1">
        <v>129645.80663714001</v>
      </c>
      <c r="Q330" s="1">
        <v>160232.57603544099</v>
      </c>
      <c r="R330" s="1">
        <v>198847.53746113999</v>
      </c>
      <c r="S330" s="1">
        <v>227017.46746134001</v>
      </c>
      <c r="T330" s="1">
        <v>198609.95347769401</v>
      </c>
      <c r="U330" s="1">
        <v>252234.64091667099</v>
      </c>
      <c r="V330" s="1">
        <v>282502.79782667197</v>
      </c>
      <c r="W330" s="1">
        <v>294526.57216286601</v>
      </c>
    </row>
    <row r="331" spans="1:23" x14ac:dyDescent="0.25">
      <c r="A331" s="1" t="s">
        <v>10</v>
      </c>
      <c r="B331" s="1" t="s">
        <v>7</v>
      </c>
      <c r="C331" s="1">
        <v>0</v>
      </c>
      <c r="D331" s="1">
        <v>0</v>
      </c>
      <c r="E331" s="1">
        <v>0</v>
      </c>
      <c r="F331" s="1">
        <v>0</v>
      </c>
      <c r="G331" s="1">
        <v>0</v>
      </c>
      <c r="H331" s="1">
        <v>0</v>
      </c>
      <c r="I331" s="1">
        <v>0</v>
      </c>
      <c r="J331" s="1">
        <v>0</v>
      </c>
      <c r="K331" s="1">
        <v>0</v>
      </c>
      <c r="L331" s="1">
        <v>0</v>
      </c>
      <c r="M331" s="1"/>
      <c r="N331" s="1">
        <v>1678.4626173274801</v>
      </c>
      <c r="O331" s="1">
        <v>2204.3780224673301</v>
      </c>
      <c r="P331" s="1">
        <v>2518.6788493190502</v>
      </c>
      <c r="Q331" s="1">
        <v>3112.8997589711298</v>
      </c>
      <c r="R331" s="1">
        <v>3863.0874367136998</v>
      </c>
      <c r="S331" s="1">
        <v>4410.3554796893004</v>
      </c>
      <c r="T331" s="1">
        <v>3858.4718014720702</v>
      </c>
      <c r="U331" s="1">
        <v>4900.2591878695303</v>
      </c>
      <c r="V331" s="1">
        <v>5488.29029041388</v>
      </c>
      <c r="W331" s="1">
        <v>5721.8807696980903</v>
      </c>
    </row>
    <row r="332" spans="1:23" x14ac:dyDescent="0.25">
      <c r="A332" s="1" t="s">
        <v>11</v>
      </c>
      <c r="B332" s="1" t="s">
        <v>7</v>
      </c>
      <c r="C332" s="1">
        <v>0</v>
      </c>
      <c r="D332" s="1">
        <v>0</v>
      </c>
      <c r="E332" s="1">
        <v>0</v>
      </c>
      <c r="F332" s="1">
        <v>0</v>
      </c>
      <c r="G332" s="1">
        <v>0</v>
      </c>
      <c r="H332" s="1">
        <v>0</v>
      </c>
      <c r="I332" s="1">
        <v>0</v>
      </c>
      <c r="J332" s="1">
        <v>0</v>
      </c>
      <c r="K332" s="1">
        <v>0</v>
      </c>
      <c r="L332" s="1">
        <v>0</v>
      </c>
      <c r="M332" s="1"/>
      <c r="N332" s="1">
        <v>131908.96524174599</v>
      </c>
      <c r="O332" s="1">
        <v>173240.21455318399</v>
      </c>
      <c r="P332" s="1">
        <v>197940.85215847701</v>
      </c>
      <c r="Q332" s="1">
        <v>244640.17361373801</v>
      </c>
      <c r="R332" s="1">
        <v>303596.79218037199</v>
      </c>
      <c r="S332" s="1">
        <v>346606.12733835698</v>
      </c>
      <c r="T332" s="1">
        <v>303234.05328921397</v>
      </c>
      <c r="U332" s="1">
        <v>385107.247677301</v>
      </c>
      <c r="V332" s="1">
        <v>431320.11739857699</v>
      </c>
      <c r="W332" s="1">
        <v>449677.79667877802</v>
      </c>
    </row>
    <row r="333" spans="1:23" x14ac:dyDescent="0.25">
      <c r="A333" s="1" t="s">
        <v>12</v>
      </c>
      <c r="B333" s="1" t="s">
        <v>7</v>
      </c>
      <c r="C333" s="1">
        <v>20325715.7079941</v>
      </c>
      <c r="D333" s="1">
        <v>10171854.781714801</v>
      </c>
      <c r="E333" s="1">
        <v>11622160.643923599</v>
      </c>
      <c r="F333" s="1">
        <v>14364126.286674</v>
      </c>
      <c r="G333" s="1">
        <v>17825783.062079601</v>
      </c>
      <c r="H333" s="1">
        <v>20351089.975451201</v>
      </c>
      <c r="I333" s="1">
        <v>17804484.731700402</v>
      </c>
      <c r="J333" s="1">
        <v>22611695.609259501</v>
      </c>
      <c r="K333" s="1">
        <v>25325099.082370602</v>
      </c>
      <c r="L333" s="1">
        <v>26402976.111379899</v>
      </c>
      <c r="M333" s="1"/>
      <c r="N333" s="1">
        <v>14892719.140930999</v>
      </c>
      <c r="O333" s="1">
        <v>1147297.8009671899</v>
      </c>
      <c r="P333" s="1">
        <v>1310879.83808329</v>
      </c>
      <c r="Q333" s="1">
        <v>1620149.99773108</v>
      </c>
      <c r="R333" s="1">
        <v>2010595.13201135</v>
      </c>
      <c r="S333" s="1">
        <v>2295428.0489820801</v>
      </c>
      <c r="T333" s="1">
        <v>2008192.86338555</v>
      </c>
      <c r="U333" s="1">
        <v>2550404.9364996501</v>
      </c>
      <c r="V333" s="1">
        <v>2856453.5288796099</v>
      </c>
      <c r="W333" s="1">
        <v>2978028.79431873</v>
      </c>
    </row>
    <row r="334" spans="1:23" x14ac:dyDescent="0.25">
      <c r="A334" s="1" t="s">
        <v>13</v>
      </c>
      <c r="B334" s="1" t="s">
        <v>7</v>
      </c>
      <c r="C334" s="1">
        <v>2473974.3315693499</v>
      </c>
      <c r="D334" s="1">
        <v>16638318.775551001</v>
      </c>
      <c r="E334" s="1">
        <v>22737420.481057301</v>
      </c>
      <c r="F334" s="1">
        <v>1924129.2556032401</v>
      </c>
      <c r="G334" s="1">
        <v>7403286.3125673505</v>
      </c>
      <c r="H334" s="1">
        <v>5220330.9922535503</v>
      </c>
      <c r="I334" s="1">
        <v>29689589.518920802</v>
      </c>
      <c r="J334" s="1">
        <v>2853050.5266358601</v>
      </c>
      <c r="K334" s="1">
        <v>2035726.0473737901</v>
      </c>
      <c r="L334" s="1">
        <v>2955746.9918854702</v>
      </c>
      <c r="M334" s="1"/>
      <c r="N334" s="1">
        <v>34659917.433747202</v>
      </c>
      <c r="O334" s="1">
        <v>61358426.453962997</v>
      </c>
      <c r="P334" s="1">
        <v>44463129.119016401</v>
      </c>
      <c r="Q334" s="1">
        <v>75186605.030626297</v>
      </c>
      <c r="R334" s="1">
        <v>66702028.770644002</v>
      </c>
      <c r="S334" s="1">
        <v>52240652.129149601</v>
      </c>
      <c r="T334" s="1">
        <v>124919043.04128601</v>
      </c>
      <c r="U334" s="1">
        <v>73640754.580261007</v>
      </c>
      <c r="V334" s="1">
        <v>29758244.7587993</v>
      </c>
      <c r="W334" s="1">
        <v>137497003.06480399</v>
      </c>
    </row>
    <row r="335" spans="1:23" x14ac:dyDescent="0.25">
      <c r="A335" s="1" t="s">
        <v>14</v>
      </c>
      <c r="B335" s="1" t="s">
        <v>7</v>
      </c>
      <c r="C335" s="1">
        <v>0</v>
      </c>
      <c r="D335" s="1">
        <v>0</v>
      </c>
      <c r="E335" s="1">
        <v>0</v>
      </c>
      <c r="F335" s="1">
        <v>0</v>
      </c>
      <c r="G335" s="1">
        <v>0</v>
      </c>
      <c r="H335" s="1">
        <v>0</v>
      </c>
      <c r="I335" s="1">
        <v>0</v>
      </c>
      <c r="J335" s="1">
        <v>0</v>
      </c>
      <c r="K335" s="1">
        <v>0</v>
      </c>
      <c r="L335" s="1">
        <v>0</v>
      </c>
      <c r="M335" s="1"/>
      <c r="N335" s="1">
        <v>0</v>
      </c>
      <c r="O335" s="1">
        <v>0</v>
      </c>
      <c r="P335" s="1">
        <v>0</v>
      </c>
      <c r="Q335" s="1">
        <v>0</v>
      </c>
      <c r="R335" s="1">
        <v>0</v>
      </c>
      <c r="S335" s="1">
        <v>0</v>
      </c>
      <c r="T335" s="1">
        <v>0</v>
      </c>
      <c r="U335" s="1">
        <v>0</v>
      </c>
      <c r="V335" s="1">
        <v>0</v>
      </c>
      <c r="W335" s="1">
        <v>0</v>
      </c>
    </row>
    <row r="336" spans="1:23" x14ac:dyDescent="0.25">
      <c r="A336" s="1" t="s">
        <v>15</v>
      </c>
      <c r="B336" s="1" t="s">
        <v>7</v>
      </c>
      <c r="C336" s="1">
        <v>1097108.5764916199</v>
      </c>
      <c r="D336" s="1">
        <v>186163.636363636</v>
      </c>
      <c r="E336" s="1">
        <v>281805.454545455</v>
      </c>
      <c r="F336" s="1">
        <v>224959.090909091</v>
      </c>
      <c r="G336" s="1">
        <v>601879.09090909106</v>
      </c>
      <c r="H336" s="1">
        <v>726196.363636364</v>
      </c>
      <c r="I336" s="1">
        <v>1071549.0909090899</v>
      </c>
      <c r="J336" s="1">
        <v>4688814.5454545496</v>
      </c>
      <c r="K336" s="1">
        <v>5931615.4545454504</v>
      </c>
      <c r="L336" s="1">
        <v>3761881.8181818202</v>
      </c>
      <c r="M336" s="1"/>
      <c r="N336" s="1">
        <v>11674406.9370647</v>
      </c>
      <c r="O336" s="1">
        <v>3152006</v>
      </c>
      <c r="P336" s="1">
        <v>5603086.5</v>
      </c>
      <c r="Q336" s="1">
        <v>3000987</v>
      </c>
      <c r="R336" s="1">
        <v>2786220.8</v>
      </c>
      <c r="S336" s="1">
        <v>12143508.300000001</v>
      </c>
      <c r="T336" s="1">
        <v>21826643.300000001</v>
      </c>
      <c r="U336" s="1">
        <v>26501318.800000001</v>
      </c>
      <c r="V336" s="1">
        <v>57132469.899999999</v>
      </c>
      <c r="W336" s="1">
        <v>36976370.200000003</v>
      </c>
    </row>
    <row r="337" spans="1:23" x14ac:dyDescent="0.25">
      <c r="A337" s="1" t="s">
        <v>16</v>
      </c>
      <c r="B337" s="1" t="s">
        <v>7</v>
      </c>
      <c r="C337" s="1">
        <v>0</v>
      </c>
      <c r="D337" s="1">
        <v>0</v>
      </c>
      <c r="E337" s="1">
        <v>0</v>
      </c>
      <c r="F337" s="1">
        <v>0</v>
      </c>
      <c r="G337" s="1">
        <v>0</v>
      </c>
      <c r="H337" s="1">
        <v>0</v>
      </c>
      <c r="I337" s="1">
        <v>0</v>
      </c>
      <c r="J337" s="1">
        <v>0</v>
      </c>
      <c r="K337" s="1">
        <v>0</v>
      </c>
      <c r="L337" s="1">
        <v>0</v>
      </c>
      <c r="M337" s="1"/>
      <c r="N337" s="1">
        <v>0</v>
      </c>
      <c r="O337" s="1">
        <v>0</v>
      </c>
      <c r="P337" s="1">
        <v>0</v>
      </c>
      <c r="Q337" s="1">
        <v>0</v>
      </c>
      <c r="R337" s="1">
        <v>0</v>
      </c>
      <c r="S337" s="1">
        <v>0</v>
      </c>
      <c r="T337" s="1">
        <v>0</v>
      </c>
      <c r="U337" s="1">
        <v>0</v>
      </c>
      <c r="V337" s="1">
        <v>0</v>
      </c>
      <c r="W337" s="1">
        <v>0</v>
      </c>
    </row>
    <row r="338" spans="1:23" x14ac:dyDescent="0.25">
      <c r="A338" s="1" t="s">
        <v>17</v>
      </c>
      <c r="B338" s="1" t="s">
        <v>7</v>
      </c>
      <c r="C338" s="1">
        <v>0</v>
      </c>
      <c r="D338" s="1">
        <v>0</v>
      </c>
      <c r="E338" s="1">
        <v>0</v>
      </c>
      <c r="F338" s="1">
        <v>0</v>
      </c>
      <c r="G338" s="1">
        <v>0</v>
      </c>
      <c r="H338" s="1">
        <v>0</v>
      </c>
      <c r="I338" s="1">
        <v>0</v>
      </c>
      <c r="J338" s="1">
        <v>0</v>
      </c>
      <c r="K338" s="1">
        <v>0</v>
      </c>
      <c r="L338" s="1">
        <v>0</v>
      </c>
      <c r="M338" s="1"/>
      <c r="N338" s="1">
        <v>0</v>
      </c>
      <c r="O338" s="1">
        <v>0</v>
      </c>
      <c r="P338" s="1">
        <v>0</v>
      </c>
      <c r="Q338" s="1">
        <v>0</v>
      </c>
      <c r="R338" s="1">
        <v>0</v>
      </c>
      <c r="S338" s="1">
        <v>0</v>
      </c>
      <c r="T338" s="1">
        <v>0</v>
      </c>
      <c r="U338" s="1">
        <v>0</v>
      </c>
      <c r="V338" s="1">
        <v>0</v>
      </c>
      <c r="W338" s="1">
        <v>0</v>
      </c>
    </row>
    <row r="339" spans="1:23" x14ac:dyDescent="0.25">
      <c r="A339" s="1" t="s">
        <v>18</v>
      </c>
      <c r="B339" s="1" t="s">
        <v>7</v>
      </c>
      <c r="C339" s="1">
        <v>0</v>
      </c>
      <c r="D339" s="1">
        <v>0</v>
      </c>
      <c r="E339" s="1">
        <v>0</v>
      </c>
      <c r="F339" s="1">
        <v>0</v>
      </c>
      <c r="G339" s="1">
        <v>0</v>
      </c>
      <c r="H339" s="1">
        <v>0</v>
      </c>
      <c r="I339" s="1">
        <v>0</v>
      </c>
      <c r="J339" s="1">
        <v>0</v>
      </c>
      <c r="K339" s="1">
        <v>0</v>
      </c>
      <c r="L339" s="1">
        <v>0</v>
      </c>
      <c r="M339" s="1"/>
      <c r="N339" s="1">
        <v>1290.4328888151299</v>
      </c>
      <c r="O339" s="1">
        <v>0</v>
      </c>
      <c r="P339" s="1">
        <v>0</v>
      </c>
      <c r="Q339" s="1">
        <v>0</v>
      </c>
      <c r="R339" s="1">
        <v>0</v>
      </c>
      <c r="S339" s="1">
        <v>0</v>
      </c>
      <c r="T339" s="1">
        <v>0</v>
      </c>
      <c r="U339" s="1">
        <v>0</v>
      </c>
      <c r="V339" s="1">
        <v>0</v>
      </c>
      <c r="W339" s="1">
        <v>0</v>
      </c>
    </row>
    <row r="340" spans="1:23" x14ac:dyDescent="0.25">
      <c r="A340" s="1" t="s">
        <v>19</v>
      </c>
      <c r="B340" s="1" t="s">
        <v>7</v>
      </c>
      <c r="C340" s="1">
        <v>42784027.466666996</v>
      </c>
      <c r="D340" s="1">
        <v>56189615.953632101</v>
      </c>
      <c r="E340" s="1">
        <v>64201146.904634997</v>
      </c>
      <c r="F340" s="1">
        <v>79347843.326329604</v>
      </c>
      <c r="G340" s="1">
        <v>98470134.093101695</v>
      </c>
      <c r="H340" s="1">
        <v>112420001.513788</v>
      </c>
      <c r="I340" s="1">
        <v>98352481.508578494</v>
      </c>
      <c r="J340" s="1">
        <v>124907651.51589499</v>
      </c>
      <c r="K340" s="1">
        <v>139896569.69780201</v>
      </c>
      <c r="L340" s="1">
        <v>145850793.15114301</v>
      </c>
      <c r="M340" s="1"/>
      <c r="N340" s="1">
        <v>2265524.8295473801</v>
      </c>
      <c r="O340" s="1">
        <v>2975385.3866343801</v>
      </c>
      <c r="P340" s="1">
        <v>3399616.65626708</v>
      </c>
      <c r="Q340" s="1">
        <v>4201673.3783861203</v>
      </c>
      <c r="R340" s="1">
        <v>5214248.0959883602</v>
      </c>
      <c r="S340" s="1">
        <v>5952929.6293031499</v>
      </c>
      <c r="T340" s="1">
        <v>5208018.0875651101</v>
      </c>
      <c r="U340" s="1">
        <v>6614182.9712076802</v>
      </c>
      <c r="V340" s="1">
        <v>7407884.9277526103</v>
      </c>
      <c r="W340" s="1">
        <v>7723176.4482792197</v>
      </c>
    </row>
    <row r="341" spans="1:23" x14ac:dyDescent="0.25">
      <c r="A341" s="1" t="s">
        <v>20</v>
      </c>
      <c r="B341" s="1" t="s">
        <v>7</v>
      </c>
      <c r="C341" s="1">
        <v>1486357.4939532699</v>
      </c>
      <c r="D341" s="1">
        <v>1952080.2902463099</v>
      </c>
      <c r="E341" s="1">
        <v>2230408.4368037898</v>
      </c>
      <c r="F341" s="1">
        <v>2756618.9660149799</v>
      </c>
      <c r="G341" s="1">
        <v>3420945.3949583299</v>
      </c>
      <c r="H341" s="1">
        <v>3905576.9551018099</v>
      </c>
      <c r="I341" s="1">
        <v>3416858.03313094</v>
      </c>
      <c r="J341" s="1">
        <v>4339409.7020763</v>
      </c>
      <c r="K341" s="1">
        <v>4860138.8663254604</v>
      </c>
      <c r="L341" s="1">
        <v>5066994.2087179199</v>
      </c>
      <c r="M341" s="1"/>
      <c r="N341" s="1">
        <v>42726.602872763899</v>
      </c>
      <c r="O341" s="1">
        <v>56114.198418893902</v>
      </c>
      <c r="P341" s="1">
        <v>64114.9763169785</v>
      </c>
      <c r="Q341" s="1">
        <v>79241.342887967301</v>
      </c>
      <c r="R341" s="1">
        <v>98337.967773175595</v>
      </c>
      <c r="S341" s="1">
        <v>112269.111723468</v>
      </c>
      <c r="T341" s="1">
        <v>98220.473101600102</v>
      </c>
      <c r="U341" s="1">
        <v>124740.000839032</v>
      </c>
      <c r="V341" s="1">
        <v>139708.800939715</v>
      </c>
      <c r="W341" s="1">
        <v>145655.03265211801</v>
      </c>
    </row>
    <row r="342" spans="1:23" x14ac:dyDescent="0.25">
      <c r="A342" s="1" t="s">
        <v>21</v>
      </c>
      <c r="B342" s="1" t="s">
        <v>7</v>
      </c>
      <c r="C342" s="1">
        <v>32660122.195729401</v>
      </c>
      <c r="D342" s="1">
        <v>42893571.0787514</v>
      </c>
      <c r="E342" s="1">
        <v>49009348.281785399</v>
      </c>
      <c r="F342" s="1">
        <v>60571909.949912101</v>
      </c>
      <c r="G342" s="1">
        <v>75169328.427908793</v>
      </c>
      <c r="H342" s="1">
        <v>85818264.527456999</v>
      </c>
      <c r="I342" s="1">
        <v>75079515.756809399</v>
      </c>
      <c r="J342" s="1">
        <v>95350985.011147901</v>
      </c>
      <c r="K342" s="1">
        <v>106793103.212486</v>
      </c>
      <c r="L342" s="1">
        <v>111338389.785105</v>
      </c>
      <c r="M342" s="1"/>
      <c r="N342" s="1">
        <v>10004758.671481</v>
      </c>
      <c r="O342" s="1">
        <v>13139565.878814699</v>
      </c>
      <c r="P342" s="1">
        <v>15013008.808336301</v>
      </c>
      <c r="Q342" s="1">
        <v>18554962.461187299</v>
      </c>
      <c r="R342" s="1">
        <v>23026582.261742499</v>
      </c>
      <c r="S342" s="1">
        <v>26288665.457436599</v>
      </c>
      <c r="T342" s="1">
        <v>22999069.991745401</v>
      </c>
      <c r="U342" s="1">
        <v>29208818.889516599</v>
      </c>
      <c r="V342" s="1">
        <v>32713877.156258602</v>
      </c>
      <c r="W342" s="1">
        <v>34106232.487302803</v>
      </c>
    </row>
    <row r="343" spans="1:23" x14ac:dyDescent="0.25">
      <c r="A343" s="1" t="s">
        <v>22</v>
      </c>
      <c r="B343" s="1" t="s">
        <v>7</v>
      </c>
      <c r="C343" s="1">
        <v>2084211.1008961101</v>
      </c>
      <c r="D343" s="1">
        <v>1016246.99306386</v>
      </c>
      <c r="E343" s="1">
        <v>1161143.7698190799</v>
      </c>
      <c r="F343" s="1">
        <v>1435087.3523148301</v>
      </c>
      <c r="G343" s="1">
        <v>1780933.64726479</v>
      </c>
      <c r="H343" s="1">
        <v>2033231.3463914599</v>
      </c>
      <c r="I343" s="1">
        <v>1778805.7792732001</v>
      </c>
      <c r="J343" s="1">
        <v>2259083.3396769599</v>
      </c>
      <c r="K343" s="1">
        <v>2530173.3404382002</v>
      </c>
      <c r="L343" s="1">
        <v>2637861.59524816</v>
      </c>
      <c r="M343" s="1"/>
      <c r="N343" s="1">
        <v>25719707.072445899</v>
      </c>
      <c r="O343" s="1">
        <v>6616.0433836820903</v>
      </c>
      <c r="P343" s="1">
        <v>7559.3606753554504</v>
      </c>
      <c r="Q343" s="1">
        <v>9342.8076511826002</v>
      </c>
      <c r="R343" s="1">
        <v>11594.360774676899</v>
      </c>
      <c r="S343" s="1">
        <v>13236.887182546299</v>
      </c>
      <c r="T343" s="1">
        <v>11580.507777282401</v>
      </c>
      <c r="U343" s="1">
        <v>14707.2448771487</v>
      </c>
      <c r="V343" s="1">
        <v>16472.1142624065</v>
      </c>
      <c r="W343" s="1">
        <v>17173.1939906601</v>
      </c>
    </row>
    <row r="344" spans="1:23" x14ac:dyDescent="0.25">
      <c r="A344" s="1" t="s">
        <v>23</v>
      </c>
      <c r="B344" s="1" t="s">
        <v>7</v>
      </c>
      <c r="C344" s="1">
        <v>0</v>
      </c>
      <c r="D344" s="1">
        <v>0</v>
      </c>
      <c r="E344" s="1">
        <v>0</v>
      </c>
      <c r="F344" s="1">
        <v>0</v>
      </c>
      <c r="G344" s="1">
        <v>0</v>
      </c>
      <c r="H344" s="1">
        <v>0</v>
      </c>
      <c r="I344" s="1">
        <v>0</v>
      </c>
      <c r="J344" s="1">
        <v>0</v>
      </c>
      <c r="K344" s="1">
        <v>0</v>
      </c>
      <c r="L344" s="1">
        <v>0</v>
      </c>
      <c r="M344" s="1"/>
      <c r="N344" s="1">
        <v>0</v>
      </c>
      <c r="O344" s="1">
        <v>0</v>
      </c>
      <c r="P344" s="1">
        <v>0</v>
      </c>
      <c r="Q344" s="1">
        <v>0</v>
      </c>
      <c r="R344" s="1">
        <v>0</v>
      </c>
      <c r="S344" s="1">
        <v>0</v>
      </c>
      <c r="T344" s="1">
        <v>0</v>
      </c>
      <c r="U344" s="1">
        <v>0</v>
      </c>
      <c r="V344" s="1">
        <v>0</v>
      </c>
      <c r="W344" s="1">
        <v>0</v>
      </c>
    </row>
    <row r="345" spans="1:23" x14ac:dyDescent="0.25">
      <c r="A345" s="1" t="s">
        <v>24</v>
      </c>
      <c r="B345" s="1" t="s">
        <v>7</v>
      </c>
      <c r="C345" s="1">
        <v>1836.2619127033499</v>
      </c>
      <c r="D345" s="1">
        <v>81756.351899172005</v>
      </c>
      <c r="E345" s="1">
        <v>93413.195117708994</v>
      </c>
      <c r="F345" s="1">
        <v>119283.636363636</v>
      </c>
      <c r="G345" s="1">
        <v>337971.818181818</v>
      </c>
      <c r="H345" s="1">
        <v>476787.272727273</v>
      </c>
      <c r="I345" s="1">
        <v>15883.6363636364</v>
      </c>
      <c r="J345" s="1">
        <v>424754.545454545</v>
      </c>
      <c r="K345" s="1">
        <v>1014913.63636364</v>
      </c>
      <c r="L345" s="1">
        <v>2465072.7272727299</v>
      </c>
      <c r="M345" s="1"/>
      <c r="N345" s="1">
        <v>196784.85243683099</v>
      </c>
      <c r="O345" s="1">
        <v>1955376.67089127</v>
      </c>
      <c r="P345" s="1">
        <v>2234174.81631091</v>
      </c>
      <c r="Q345" s="1">
        <v>635691.1</v>
      </c>
      <c r="R345" s="1">
        <v>566062.19999999995</v>
      </c>
      <c r="S345" s="1">
        <v>699937.7</v>
      </c>
      <c r="T345" s="1">
        <v>501182</v>
      </c>
      <c r="U345" s="1">
        <v>1033377.4</v>
      </c>
      <c r="V345" s="1">
        <v>610244.80000000098</v>
      </c>
      <c r="W345" s="1">
        <v>354371.6</v>
      </c>
    </row>
    <row r="346" spans="1:23" x14ac:dyDescent="0.25">
      <c r="A346" s="1" t="s">
        <v>25</v>
      </c>
      <c r="B346" s="1" t="s">
        <v>7</v>
      </c>
      <c r="C346" s="1">
        <v>0</v>
      </c>
      <c r="D346" s="1">
        <v>0</v>
      </c>
      <c r="E346" s="1">
        <v>0</v>
      </c>
      <c r="F346" s="1">
        <v>0</v>
      </c>
      <c r="G346" s="1">
        <v>0</v>
      </c>
      <c r="H346" s="1">
        <v>0</v>
      </c>
      <c r="I346" s="1">
        <v>0</v>
      </c>
      <c r="J346" s="1">
        <v>0</v>
      </c>
      <c r="K346" s="1">
        <v>0</v>
      </c>
      <c r="L346" s="1">
        <v>0</v>
      </c>
      <c r="M346" s="1"/>
      <c r="N346" s="1">
        <v>0</v>
      </c>
      <c r="O346" s="1">
        <v>0</v>
      </c>
      <c r="P346" s="1">
        <v>0</v>
      </c>
      <c r="Q346" s="1">
        <v>0</v>
      </c>
      <c r="R346" s="1">
        <v>0</v>
      </c>
      <c r="S346" s="1">
        <v>0</v>
      </c>
      <c r="T346" s="1">
        <v>0</v>
      </c>
      <c r="U346" s="1">
        <v>0</v>
      </c>
      <c r="V346" s="1">
        <v>0</v>
      </c>
      <c r="W346" s="1">
        <v>0</v>
      </c>
    </row>
    <row r="347" spans="1:23" x14ac:dyDescent="0.25">
      <c r="A347" s="1" t="s">
        <v>26</v>
      </c>
      <c r="B347" s="1" t="s">
        <v>7</v>
      </c>
      <c r="C347" s="1">
        <v>2787379.1778072198</v>
      </c>
      <c r="D347" s="1">
        <v>3660753.2014175798</v>
      </c>
      <c r="E347" s="1">
        <v>4182704.4032435799</v>
      </c>
      <c r="F347" s="1">
        <v>5169511.6001885599</v>
      </c>
      <c r="G347" s="1">
        <v>6415328.7490486698</v>
      </c>
      <c r="H347" s="1">
        <v>7324162.5424985196</v>
      </c>
      <c r="I347" s="1">
        <v>6407663.6837489903</v>
      </c>
      <c r="J347" s="1">
        <v>8137732.8783612195</v>
      </c>
      <c r="K347" s="1">
        <v>9114260.8237645607</v>
      </c>
      <c r="L347" s="1">
        <v>9502178.4522950891</v>
      </c>
      <c r="M347" s="1"/>
      <c r="N347" s="1">
        <v>0</v>
      </c>
      <c r="O347" s="1">
        <v>0</v>
      </c>
      <c r="P347" s="1">
        <v>0</v>
      </c>
      <c r="Q347" s="1">
        <v>0</v>
      </c>
      <c r="R347" s="1">
        <v>0</v>
      </c>
      <c r="S347" s="1">
        <v>0</v>
      </c>
      <c r="T347" s="1">
        <v>0</v>
      </c>
      <c r="U347" s="1">
        <v>0</v>
      </c>
      <c r="V347" s="1">
        <v>0</v>
      </c>
      <c r="W347" s="1">
        <v>0</v>
      </c>
    </row>
    <row r="348" spans="1:23" x14ac:dyDescent="0.25">
      <c r="A348" s="1" t="s">
        <v>27</v>
      </c>
      <c r="B348" s="1" t="s">
        <v>7</v>
      </c>
      <c r="C348" s="1">
        <v>0</v>
      </c>
      <c r="D348" s="1">
        <v>0</v>
      </c>
      <c r="E348" s="1">
        <v>0</v>
      </c>
      <c r="F348" s="1">
        <v>0</v>
      </c>
      <c r="G348" s="1">
        <v>0</v>
      </c>
      <c r="H348" s="1">
        <v>0</v>
      </c>
      <c r="I348" s="1">
        <v>0</v>
      </c>
      <c r="J348" s="1">
        <v>0</v>
      </c>
      <c r="K348" s="1">
        <v>0</v>
      </c>
      <c r="L348" s="1">
        <v>0</v>
      </c>
      <c r="M348" s="1"/>
      <c r="N348" s="1">
        <v>0</v>
      </c>
      <c r="O348" s="1">
        <v>0</v>
      </c>
      <c r="P348" s="1">
        <v>0</v>
      </c>
      <c r="Q348" s="1">
        <v>0</v>
      </c>
      <c r="R348" s="1">
        <v>0</v>
      </c>
      <c r="S348" s="1">
        <v>0</v>
      </c>
      <c r="T348" s="1">
        <v>0</v>
      </c>
      <c r="U348" s="1">
        <v>0</v>
      </c>
      <c r="V348" s="1">
        <v>0</v>
      </c>
      <c r="W348" s="1">
        <v>0</v>
      </c>
    </row>
    <row r="349" spans="1:23" x14ac:dyDescent="0.25">
      <c r="A349" s="1" t="s">
        <v>28</v>
      </c>
      <c r="B349" s="1" t="s">
        <v>7</v>
      </c>
      <c r="C349" s="1">
        <v>97664.486143526199</v>
      </c>
      <c r="D349" s="1">
        <v>251694.42133011701</v>
      </c>
      <c r="E349" s="1">
        <v>75904.208712114807</v>
      </c>
      <c r="F349" s="1">
        <v>83727.534340543294</v>
      </c>
      <c r="G349" s="1">
        <v>427141.96610397601</v>
      </c>
      <c r="H349" s="1">
        <v>258970.49266546001</v>
      </c>
      <c r="I349" s="1">
        <v>139522.11417920701</v>
      </c>
      <c r="J349" s="1">
        <v>177193.085007594</v>
      </c>
      <c r="K349" s="1">
        <v>198456.255208505</v>
      </c>
      <c r="L349" s="1">
        <v>206902.87324765499</v>
      </c>
      <c r="M349" s="1"/>
      <c r="N349" s="1">
        <v>8821.7708726122401</v>
      </c>
      <c r="O349" s="1">
        <v>53618.867210070501</v>
      </c>
      <c r="P349" s="1">
        <v>187764.942289395</v>
      </c>
      <c r="Q349" s="1">
        <v>108609.395968977</v>
      </c>
      <c r="R349" s="1">
        <v>76111.391180138206</v>
      </c>
      <c r="S349" s="1">
        <v>140093.03210417301</v>
      </c>
      <c r="T349" s="1">
        <v>107703.691712742</v>
      </c>
      <c r="U349" s="1">
        <v>136783.68847518199</v>
      </c>
      <c r="V349" s="1">
        <v>153197.73109220399</v>
      </c>
      <c r="W349" s="1">
        <v>159718.073409662</v>
      </c>
    </row>
    <row r="350" spans="1:23" x14ac:dyDescent="0.25">
      <c r="A350" s="1" t="s">
        <v>29</v>
      </c>
      <c r="B350" s="1" t="s">
        <v>7</v>
      </c>
      <c r="C350" s="1">
        <v>0</v>
      </c>
      <c r="D350" s="1">
        <v>0</v>
      </c>
      <c r="E350" s="1">
        <v>0</v>
      </c>
      <c r="F350" s="1">
        <v>0</v>
      </c>
      <c r="G350" s="1">
        <v>0</v>
      </c>
      <c r="H350" s="1">
        <v>0</v>
      </c>
      <c r="I350" s="1">
        <v>0</v>
      </c>
      <c r="J350" s="1">
        <v>0</v>
      </c>
      <c r="K350" s="1">
        <v>0</v>
      </c>
      <c r="L350" s="1">
        <v>0</v>
      </c>
      <c r="M350" s="1"/>
      <c r="N350" s="1">
        <v>0</v>
      </c>
      <c r="O350" s="1">
        <v>0</v>
      </c>
      <c r="P350" s="1">
        <v>0</v>
      </c>
      <c r="Q350" s="1">
        <v>0</v>
      </c>
      <c r="R350" s="1">
        <v>0</v>
      </c>
      <c r="S350" s="1">
        <v>0</v>
      </c>
      <c r="T350" s="1">
        <v>0</v>
      </c>
      <c r="U350" s="1">
        <v>0</v>
      </c>
      <c r="V350" s="1">
        <v>0</v>
      </c>
      <c r="W350" s="1">
        <v>0</v>
      </c>
    </row>
    <row r="351" spans="1:23" x14ac:dyDescent="0.25">
      <c r="A351" s="1" t="s">
        <v>30</v>
      </c>
      <c r="B351" s="1" t="s">
        <v>7</v>
      </c>
      <c r="C351" s="1">
        <v>185662.995056846</v>
      </c>
      <c r="D351" s="1">
        <v>243837.081424209</v>
      </c>
      <c r="E351" s="1">
        <v>278603.43979270803</v>
      </c>
      <c r="F351" s="1">
        <v>344333.133544882</v>
      </c>
      <c r="G351" s="1">
        <v>427315.07765645202</v>
      </c>
      <c r="H351" s="1">
        <v>487851.08418338501</v>
      </c>
      <c r="I351" s="1">
        <v>426804.51956942299</v>
      </c>
      <c r="J351" s="1">
        <v>542041.73985316698</v>
      </c>
      <c r="K351" s="1">
        <v>607086.748635547</v>
      </c>
      <c r="L351" s="1">
        <v>632925.33899374399</v>
      </c>
      <c r="M351" s="1"/>
      <c r="N351" s="1">
        <v>17155.216131439101</v>
      </c>
      <c r="O351" s="1">
        <v>22530.487733491798</v>
      </c>
      <c r="P351" s="1">
        <v>25742.8908929477</v>
      </c>
      <c r="Q351" s="1">
        <v>31816.298801866698</v>
      </c>
      <c r="R351" s="1">
        <v>39483.810498557301</v>
      </c>
      <c r="S351" s="1">
        <v>45077.322955823001</v>
      </c>
      <c r="T351" s="1">
        <v>39436.635053994702</v>
      </c>
      <c r="U351" s="1">
        <v>50084.526518573301</v>
      </c>
      <c r="V351" s="1">
        <v>56094.6697008021</v>
      </c>
      <c r="W351" s="1">
        <v>58482.149241304302</v>
      </c>
    </row>
    <row r="352" spans="1:23" x14ac:dyDescent="0.25">
      <c r="A352" s="1" t="s">
        <v>31</v>
      </c>
      <c r="B352" s="1" t="s">
        <v>7</v>
      </c>
      <c r="C352" s="1">
        <v>46507.843088187503</v>
      </c>
      <c r="D352" s="1">
        <v>61080.220743431099</v>
      </c>
      <c r="E352" s="1">
        <v>69789.055475170302</v>
      </c>
      <c r="F352" s="1">
        <v>86254.082780825702</v>
      </c>
      <c r="G352" s="1">
        <v>107040.730301577</v>
      </c>
      <c r="H352" s="1">
        <v>122204.759578806</v>
      </c>
      <c r="I352" s="1">
        <v>106912.837527943</v>
      </c>
      <c r="J352" s="1">
        <v>135779.30366048799</v>
      </c>
      <c r="K352" s="1">
        <v>152072.82009974599</v>
      </c>
      <c r="L352" s="1">
        <v>158545.284392542</v>
      </c>
      <c r="M352" s="1"/>
      <c r="N352" s="1">
        <v>18871339.273852099</v>
      </c>
      <c r="O352" s="1">
        <v>24784326.5142483</v>
      </c>
      <c r="P352" s="1">
        <v>28318082.629124001</v>
      </c>
      <c r="Q352" s="1">
        <v>34999044.286474697</v>
      </c>
      <c r="R352" s="1">
        <v>43433576.005914897</v>
      </c>
      <c r="S352" s="1">
        <v>49586635.8394273</v>
      </c>
      <c r="T352" s="1">
        <v>43381681.362739801</v>
      </c>
      <c r="U352" s="1">
        <v>55094735.330679499</v>
      </c>
      <c r="V352" s="1">
        <v>61706103.570361197</v>
      </c>
      <c r="W352" s="1">
        <v>64332414.779325202</v>
      </c>
    </row>
    <row r="353" spans="1:23" x14ac:dyDescent="0.25">
      <c r="A353" s="1" t="s">
        <v>32</v>
      </c>
      <c r="B353" s="1" t="s">
        <v>7</v>
      </c>
      <c r="C353" s="1">
        <v>1651068.84340787</v>
      </c>
      <c r="D353" s="1">
        <v>2906677.0158015699</v>
      </c>
      <c r="E353" s="1">
        <v>1408617.45367179</v>
      </c>
      <c r="F353" s="1">
        <v>1018303.53465164</v>
      </c>
      <c r="G353" s="1">
        <v>4986426.3636363596</v>
      </c>
      <c r="H353" s="1">
        <v>4590738.1818181798</v>
      </c>
      <c r="I353" s="1">
        <v>3379495.4545454499</v>
      </c>
      <c r="J353" s="1">
        <v>1371130.9090909101</v>
      </c>
      <c r="K353" s="1">
        <v>1661714.5454545501</v>
      </c>
      <c r="L353" s="1">
        <v>892379.12750481395</v>
      </c>
      <c r="M353" s="1"/>
      <c r="N353" s="1">
        <v>920042.67933855997</v>
      </c>
      <c r="O353" s="1">
        <v>90475.560196883394</v>
      </c>
      <c r="P353" s="1">
        <v>69241.125703055906</v>
      </c>
      <c r="Q353" s="1">
        <v>1566306.7862857101</v>
      </c>
      <c r="R353" s="1">
        <v>947521.3</v>
      </c>
      <c r="S353" s="1">
        <v>524143.4</v>
      </c>
      <c r="T353" s="1">
        <v>1075919.8999999999</v>
      </c>
      <c r="U353" s="1">
        <v>1133199.1000000001</v>
      </c>
      <c r="V353" s="1">
        <v>116015.9</v>
      </c>
      <c r="W353" s="1">
        <v>24811.715932995401</v>
      </c>
    </row>
    <row r="354" spans="1:23" x14ac:dyDescent="0.25">
      <c r="A354" s="1" t="s">
        <v>33</v>
      </c>
      <c r="B354" s="1" t="s">
        <v>7</v>
      </c>
      <c r="C354" s="1">
        <v>10940751.328441501</v>
      </c>
      <c r="D354" s="1">
        <v>15023139.846616</v>
      </c>
      <c r="E354" s="1">
        <v>11499731.8181818</v>
      </c>
      <c r="F354" s="1">
        <v>6324412.7272727303</v>
      </c>
      <c r="G354" s="1">
        <v>7427985.4545454504</v>
      </c>
      <c r="H354" s="1">
        <v>5288177.2727272697</v>
      </c>
      <c r="I354" s="1">
        <v>2968793.63636364</v>
      </c>
      <c r="J354" s="1">
        <v>9164105.4545454495</v>
      </c>
      <c r="K354" s="1">
        <v>13847586.363636401</v>
      </c>
      <c r="L354" s="1">
        <v>5977272.7272727303</v>
      </c>
      <c r="M354" s="1"/>
      <c r="N354" s="1">
        <v>4161765.24220753</v>
      </c>
      <c r="O354" s="1">
        <v>6583117.98391598</v>
      </c>
      <c r="P354" s="1">
        <v>6061290.4000000004</v>
      </c>
      <c r="Q354" s="1">
        <v>10856364.199999999</v>
      </c>
      <c r="R354" s="1">
        <v>17624524.5</v>
      </c>
      <c r="S354" s="1">
        <v>21170420.699999999</v>
      </c>
      <c r="T354" s="1">
        <v>20129491.800000001</v>
      </c>
      <c r="U354" s="1">
        <v>29439625.600000001</v>
      </c>
      <c r="V354" s="1">
        <v>33135522.199999999</v>
      </c>
      <c r="W354" s="1">
        <v>36495935.299999997</v>
      </c>
    </row>
    <row r="355" spans="1:23" x14ac:dyDescent="0.25">
      <c r="A355" s="1" t="s">
        <v>34</v>
      </c>
      <c r="B355" s="1" t="s">
        <v>7</v>
      </c>
      <c r="C355" s="1">
        <v>45586.634019251702</v>
      </c>
      <c r="D355" s="1">
        <v>59870.3677477815</v>
      </c>
      <c r="E355" s="1">
        <v>68406.701305481605</v>
      </c>
      <c r="F355" s="1">
        <v>84545.595824340504</v>
      </c>
      <c r="G355" s="1">
        <v>104920.50960434201</v>
      </c>
      <c r="H355" s="1">
        <v>119784.17575216699</v>
      </c>
      <c r="I355" s="1">
        <v>104795.15008048101</v>
      </c>
      <c r="J355" s="1">
        <v>133089.84060221101</v>
      </c>
      <c r="K355" s="1">
        <v>149060.62147447601</v>
      </c>
      <c r="L355" s="1">
        <v>155404.88173954299</v>
      </c>
      <c r="M355" s="1"/>
      <c r="N355" s="1">
        <v>0</v>
      </c>
      <c r="O355" s="1">
        <v>0</v>
      </c>
      <c r="P355" s="1">
        <v>0</v>
      </c>
      <c r="Q355" s="1">
        <v>0</v>
      </c>
      <c r="R355" s="1">
        <v>0</v>
      </c>
      <c r="S355" s="1">
        <v>0</v>
      </c>
      <c r="T355" s="1">
        <v>0</v>
      </c>
      <c r="U355" s="1">
        <v>0</v>
      </c>
      <c r="V355" s="1">
        <v>0</v>
      </c>
      <c r="W355" s="1">
        <v>0</v>
      </c>
    </row>
    <row r="356" spans="1:23" x14ac:dyDescent="0.25">
      <c r="A356" s="1" t="s">
        <v>35</v>
      </c>
      <c r="B356" s="1" t="s">
        <v>7</v>
      </c>
      <c r="C356" s="1">
        <v>4627876.3893245598</v>
      </c>
      <c r="D356" s="1">
        <v>8605440.9259501901</v>
      </c>
      <c r="E356" s="1">
        <v>12583005.462575801</v>
      </c>
      <c r="F356" s="1">
        <v>16560569.999201501</v>
      </c>
      <c r="G356" s="1">
        <v>20538134.5358271</v>
      </c>
      <c r="H356" s="1">
        <v>24515699.072452702</v>
      </c>
      <c r="I356" s="1">
        <v>28493263.6090784</v>
      </c>
      <c r="J356" s="1">
        <v>32470828.145703901</v>
      </c>
      <c r="K356" s="1">
        <v>36448392.682329603</v>
      </c>
      <c r="L356" s="1">
        <v>40425957.218955196</v>
      </c>
      <c r="M356" s="1"/>
      <c r="N356" s="1">
        <v>4020129.1848339699</v>
      </c>
      <c r="O356" s="1">
        <v>5263799.4468736202</v>
      </c>
      <c r="P356" s="1">
        <v>6507469.7089132704</v>
      </c>
      <c r="Q356" s="1">
        <v>7751139.9709529197</v>
      </c>
      <c r="R356" s="1">
        <v>8994810.2329925597</v>
      </c>
      <c r="S356" s="1">
        <v>10238480.495032201</v>
      </c>
      <c r="T356" s="1">
        <v>11482150.757071899</v>
      </c>
      <c r="U356" s="1">
        <v>12725821.019111499</v>
      </c>
      <c r="V356" s="1">
        <v>13969491.2811512</v>
      </c>
      <c r="W356" s="1">
        <v>15213161.543191001</v>
      </c>
    </row>
    <row r="357" spans="1:23" x14ac:dyDescent="0.25">
      <c r="A357" s="1" t="s">
        <v>36</v>
      </c>
      <c r="B357" s="1" t="s">
        <v>7</v>
      </c>
      <c r="C357" s="1">
        <v>9048.1334482366292</v>
      </c>
      <c r="D357" s="1">
        <v>431929.54664361698</v>
      </c>
      <c r="E357" s="1">
        <v>493514.18061661802</v>
      </c>
      <c r="F357" s="1">
        <v>609946.82760195795</v>
      </c>
      <c r="G357" s="1">
        <v>756939.86611097795</v>
      </c>
      <c r="H357" s="1">
        <v>864172.48922995303</v>
      </c>
      <c r="I357" s="1">
        <v>756035.47075905895</v>
      </c>
      <c r="J357" s="1">
        <v>960165.04786400602</v>
      </c>
      <c r="K357" s="1">
        <v>1075384.85360769</v>
      </c>
      <c r="L357" s="1">
        <v>1121154.9659882099</v>
      </c>
      <c r="M357" s="1"/>
      <c r="N357" s="1">
        <v>0</v>
      </c>
      <c r="O357" s="1">
        <v>2082.2101650947302</v>
      </c>
      <c r="P357" s="1">
        <v>2379.0922651239398</v>
      </c>
      <c r="Q357" s="1">
        <v>2940.3811211090401</v>
      </c>
      <c r="R357" s="1">
        <v>3648.9929800569098</v>
      </c>
      <c r="S357" s="1">
        <v>4165.9311233794597</v>
      </c>
      <c r="T357" s="1">
        <v>3644.6331458902901</v>
      </c>
      <c r="U357" s="1">
        <v>4628.6840952806697</v>
      </c>
      <c r="V357" s="1">
        <v>5184.1261867143603</v>
      </c>
      <c r="W357" s="1">
        <v>5404.7709515766701</v>
      </c>
    </row>
    <row r="358" spans="1:23" x14ac:dyDescent="0.25">
      <c r="A358" s="1" t="s">
        <v>37</v>
      </c>
      <c r="B358" s="1" t="s">
        <v>7</v>
      </c>
      <c r="C358" s="1">
        <v>16636969.3534953</v>
      </c>
      <c r="D358" s="1">
        <v>21636980.7097206</v>
      </c>
      <c r="E358" s="1">
        <v>27550444.846619301</v>
      </c>
      <c r="F358" s="1">
        <v>34011110.234768197</v>
      </c>
      <c r="G358" s="1">
        <v>44058595.102107897</v>
      </c>
      <c r="H358" s="1">
        <v>55654649.538657904</v>
      </c>
      <c r="I358" s="1">
        <v>52158359.7993927</v>
      </c>
      <c r="J358" s="1">
        <v>59982113.769301496</v>
      </c>
      <c r="K358" s="1">
        <v>68979430.8346968</v>
      </c>
      <c r="L358" s="1">
        <v>76931565.903310105</v>
      </c>
      <c r="M358" s="1"/>
      <c r="N358" s="1">
        <v>169256878.93036899</v>
      </c>
      <c r="O358" s="1">
        <v>223966149.05034599</v>
      </c>
      <c r="P358" s="1">
        <v>304659178.29158199</v>
      </c>
      <c r="Q358" s="1">
        <v>383013112.920573</v>
      </c>
      <c r="R358" s="1">
        <v>462059851.75099599</v>
      </c>
      <c r="S358" s="1">
        <v>607354669.66291296</v>
      </c>
      <c r="T358" s="1">
        <v>423008189.63045299</v>
      </c>
      <c r="U358" s="1">
        <v>554140728.41589296</v>
      </c>
      <c r="V358" s="1">
        <v>703758725.08818495</v>
      </c>
      <c r="W358" s="1">
        <v>769793078.77233005</v>
      </c>
    </row>
    <row r="359" spans="1:23" x14ac:dyDescent="0.25">
      <c r="A359" s="1" t="s">
        <v>38</v>
      </c>
      <c r="B359" s="1" t="s">
        <v>7</v>
      </c>
      <c r="C359" s="1">
        <v>441046.64585557801</v>
      </c>
      <c r="D359" s="1">
        <v>579240.50435808895</v>
      </c>
      <c r="E359" s="1">
        <v>661828.77533984405</v>
      </c>
      <c r="F359" s="1">
        <v>817971.15014983097</v>
      </c>
      <c r="G359" s="1">
        <v>1015096.63606466</v>
      </c>
      <c r="H359" s="1">
        <v>0</v>
      </c>
      <c r="I359" s="1">
        <v>0</v>
      </c>
      <c r="J359" s="1">
        <v>0</v>
      </c>
      <c r="K359" s="1">
        <v>0</v>
      </c>
      <c r="L359" s="1">
        <v>0</v>
      </c>
      <c r="M359" s="1"/>
      <c r="N359" s="1">
        <v>108.95727082281</v>
      </c>
      <c r="O359" s="1">
        <v>143.097028620305</v>
      </c>
      <c r="P359" s="1">
        <v>163.499842455768</v>
      </c>
      <c r="Q359" s="1">
        <v>202.073646789061</v>
      </c>
      <c r="R359" s="1">
        <v>250.77202179480301</v>
      </c>
      <c r="S359" s="1">
        <v>17557.9242400041</v>
      </c>
      <c r="T359" s="1">
        <v>15360.8378926433</v>
      </c>
      <c r="U359" s="1">
        <v>19508.264123657002</v>
      </c>
      <c r="V359" s="1">
        <v>21849.255818495902</v>
      </c>
      <c r="W359" s="1">
        <v>22779.1953567817</v>
      </c>
    </row>
    <row r="360" spans="1:23" x14ac:dyDescent="0.25">
      <c r="A360" s="1" t="s">
        <v>39</v>
      </c>
      <c r="B360" s="1" t="s">
        <v>7</v>
      </c>
      <c r="C360" s="1">
        <v>427485.68449339602</v>
      </c>
      <c r="D360" s="1">
        <v>561430.465050856</v>
      </c>
      <c r="E360" s="1">
        <v>641479.37571261497</v>
      </c>
      <c r="F360" s="1">
        <v>792820.805471336</v>
      </c>
      <c r="G360" s="1">
        <v>983885.22931231302</v>
      </c>
      <c r="H360" s="1">
        <v>1123268.2882721201</v>
      </c>
      <c r="I360" s="1">
        <v>982709.67856112402</v>
      </c>
      <c r="J360" s="1">
        <v>1248041.2917726301</v>
      </c>
      <c r="K360" s="1">
        <v>1397806.2467853399</v>
      </c>
      <c r="L360" s="1">
        <v>1457299.13325006</v>
      </c>
      <c r="M360" s="1"/>
      <c r="N360" s="1">
        <v>54828.248092528498</v>
      </c>
      <c r="O360" s="1">
        <v>72007.671697805301</v>
      </c>
      <c r="P360" s="1">
        <v>82274.545402595701</v>
      </c>
      <c r="Q360" s="1">
        <v>101685.219861374</v>
      </c>
      <c r="R360" s="1">
        <v>126190.666504397</v>
      </c>
      <c r="S360" s="1">
        <v>144067.590138928</v>
      </c>
      <c r="T360" s="1">
        <v>126039.89329591399</v>
      </c>
      <c r="U360" s="1">
        <v>160070.66448581</v>
      </c>
      <c r="V360" s="1">
        <v>179279.14422410601</v>
      </c>
      <c r="W360" s="1">
        <v>186909.55351534201</v>
      </c>
    </row>
    <row r="361" spans="1:23" x14ac:dyDescent="0.25">
      <c r="A361" s="1" t="s">
        <v>40</v>
      </c>
      <c r="B361" s="1" t="s">
        <v>7</v>
      </c>
      <c r="C361" s="1">
        <v>9501833.3873279095</v>
      </c>
      <c r="D361" s="1">
        <v>11525503.120546</v>
      </c>
      <c r="E361" s="1">
        <v>12025045.122214699</v>
      </c>
      <c r="F361" s="1">
        <v>10668751.9983312</v>
      </c>
      <c r="G361" s="1">
        <v>11060149.090909099</v>
      </c>
      <c r="H361" s="1">
        <v>12202323.636363599</v>
      </c>
      <c r="I361" s="1">
        <v>8608339.0909090899</v>
      </c>
      <c r="J361" s="1">
        <v>7975541.8181818202</v>
      </c>
      <c r="K361" s="1">
        <v>8928481.8181818202</v>
      </c>
      <c r="L361" s="1">
        <v>13711849.090909099</v>
      </c>
      <c r="M361" s="1"/>
      <c r="N361" s="1">
        <v>11320701.298756899</v>
      </c>
      <c r="O361" s="1">
        <v>11327706.237612201</v>
      </c>
      <c r="P361" s="1">
        <v>9189446.44410556</v>
      </c>
      <c r="Q361" s="1">
        <v>11011437.1363522</v>
      </c>
      <c r="R361" s="1">
        <v>35054666.899999999</v>
      </c>
      <c r="S361" s="1">
        <v>13076827.5</v>
      </c>
      <c r="T361" s="1">
        <v>16911871.899999999</v>
      </c>
      <c r="U361" s="1">
        <v>33922749.299999997</v>
      </c>
      <c r="V361" s="1">
        <v>52537783.100000001</v>
      </c>
      <c r="W361" s="1">
        <v>53980548.600000001</v>
      </c>
    </row>
    <row r="362" spans="1:23" x14ac:dyDescent="0.25">
      <c r="A362" s="1" t="s">
        <v>41</v>
      </c>
      <c r="B362" s="1" t="s">
        <v>7</v>
      </c>
      <c r="C362" s="1">
        <v>0</v>
      </c>
      <c r="D362" s="1">
        <v>0</v>
      </c>
      <c r="E362" s="1">
        <v>0</v>
      </c>
      <c r="F362" s="1">
        <v>0</v>
      </c>
      <c r="G362" s="1">
        <v>0</v>
      </c>
      <c r="H362" s="1">
        <v>0</v>
      </c>
      <c r="I362" s="1">
        <v>0</v>
      </c>
      <c r="J362" s="1">
        <v>0</v>
      </c>
      <c r="K362" s="1">
        <v>0</v>
      </c>
      <c r="L362" s="1">
        <v>0</v>
      </c>
      <c r="M362" s="1"/>
      <c r="N362" s="1">
        <v>3028.9247235531102</v>
      </c>
      <c r="O362" s="1">
        <v>3977.9826034729599</v>
      </c>
      <c r="P362" s="1">
        <v>4545.16446099933</v>
      </c>
      <c r="Q362" s="1">
        <v>5617.4852776304297</v>
      </c>
      <c r="R362" s="1">
        <v>6971.2610370437396</v>
      </c>
      <c r="S362" s="1">
        <v>7958.8515193499097</v>
      </c>
      <c r="T362" s="1">
        <v>6962.9317412024402</v>
      </c>
      <c r="U362" s="1">
        <v>8842.9233113271002</v>
      </c>
      <c r="V362" s="1">
        <v>9904.0741086863509</v>
      </c>
      <c r="W362" s="1">
        <v>10325.607463427999</v>
      </c>
    </row>
    <row r="363" spans="1:23" x14ac:dyDescent="0.25">
      <c r="A363" s="1" t="s">
        <v>42</v>
      </c>
      <c r="B363" s="1" t="s">
        <v>7</v>
      </c>
      <c r="C363" s="1">
        <v>1459780.2233780001</v>
      </c>
      <c r="D363" s="1">
        <v>1917175.5205192501</v>
      </c>
      <c r="E363" s="1">
        <v>2190526.93537533</v>
      </c>
      <c r="F363" s="1">
        <v>2707328.39599348</v>
      </c>
      <c r="G363" s="1">
        <v>3359776.1326813302</v>
      </c>
      <c r="H363" s="1">
        <v>3835742.0897275498</v>
      </c>
      <c r="I363" s="1">
        <v>3355761.8561794301</v>
      </c>
      <c r="J363" s="1">
        <v>4261817.5573478602</v>
      </c>
      <c r="K363" s="1">
        <v>4773235.66422961</v>
      </c>
      <c r="L363" s="1">
        <v>4976392.2662940798</v>
      </c>
      <c r="M363" s="1"/>
      <c r="N363" s="1">
        <v>3637.9281799461501</v>
      </c>
      <c r="O363" s="1">
        <v>4777.80609731818</v>
      </c>
      <c r="P363" s="1">
        <v>5459.0270093482804</v>
      </c>
      <c r="Q363" s="1">
        <v>6746.95142900472</v>
      </c>
      <c r="R363" s="1">
        <v>8372.9208518170708</v>
      </c>
      <c r="S363" s="1">
        <v>9559.0788364941109</v>
      </c>
      <c r="T363" s="1">
        <v>8362.9168461629997</v>
      </c>
      <c r="U363" s="1">
        <v>10620.904394626999</v>
      </c>
      <c r="V363" s="1">
        <v>11895.412921982201</v>
      </c>
      <c r="W363" s="1">
        <v>12401.700865712701</v>
      </c>
    </row>
    <row r="364" spans="1:23" x14ac:dyDescent="0.25">
      <c r="A364" s="1" t="s">
        <v>43</v>
      </c>
      <c r="B364" s="1" t="s">
        <v>7</v>
      </c>
      <c r="C364" s="1">
        <v>0</v>
      </c>
      <c r="D364" s="1">
        <v>0</v>
      </c>
      <c r="E364" s="1">
        <v>0</v>
      </c>
      <c r="F364" s="1">
        <v>0</v>
      </c>
      <c r="G364" s="1">
        <v>0</v>
      </c>
      <c r="H364" s="1">
        <v>0</v>
      </c>
      <c r="I364" s="1">
        <v>0</v>
      </c>
      <c r="J364" s="1">
        <v>0</v>
      </c>
      <c r="K364" s="1">
        <v>0</v>
      </c>
      <c r="L364" s="1">
        <v>0</v>
      </c>
      <c r="M364" s="1"/>
      <c r="N364" s="1">
        <v>0</v>
      </c>
      <c r="O364" s="1">
        <v>0</v>
      </c>
      <c r="P364" s="1">
        <v>0</v>
      </c>
      <c r="Q364" s="1">
        <v>0</v>
      </c>
      <c r="R364" s="1">
        <v>0</v>
      </c>
      <c r="S364" s="1">
        <v>0</v>
      </c>
      <c r="T364" s="1">
        <v>0</v>
      </c>
      <c r="U364" s="1">
        <v>0</v>
      </c>
      <c r="V364" s="1">
        <v>0</v>
      </c>
      <c r="W364" s="1">
        <v>0</v>
      </c>
    </row>
    <row r="365" spans="1:23" x14ac:dyDescent="0.25">
      <c r="A365" s="1" t="s">
        <v>44</v>
      </c>
      <c r="B365" s="1" t="s">
        <v>7</v>
      </c>
      <c r="C365" s="1">
        <v>53102476.557184197</v>
      </c>
      <c r="D365" s="1">
        <v>29307901.575810298</v>
      </c>
      <c r="E365" s="1">
        <v>2750209.6946241199</v>
      </c>
      <c r="F365" s="1">
        <v>1401600.87485537</v>
      </c>
      <c r="G365" s="1">
        <v>2633978.5914048199</v>
      </c>
      <c r="H365" s="1">
        <v>3682923.9508735002</v>
      </c>
      <c r="I365" s="1">
        <v>1256098.76919284</v>
      </c>
      <c r="J365" s="1">
        <v>1595245.4368749</v>
      </c>
      <c r="K365" s="1">
        <v>2067594.7946409299</v>
      </c>
      <c r="L365" s="1">
        <v>2467739.40211443</v>
      </c>
      <c r="M365" s="1"/>
      <c r="N365" s="1">
        <v>44028566.345510498</v>
      </c>
      <c r="O365" s="1">
        <v>36278535.9519822</v>
      </c>
      <c r="P365" s="1">
        <v>39009228.337855399</v>
      </c>
      <c r="Q365" s="1">
        <v>43737898.415123701</v>
      </c>
      <c r="R365" s="1">
        <v>51150970.482025601</v>
      </c>
      <c r="S365" s="1">
        <v>63006339.122283399</v>
      </c>
      <c r="T365" s="1">
        <v>65774711.175452501</v>
      </c>
      <c r="U365" s="1">
        <v>83533883.192824706</v>
      </c>
      <c r="V365" s="1">
        <v>88606858.155847996</v>
      </c>
      <c r="W365" s="1">
        <v>75677484.894281596</v>
      </c>
    </row>
    <row r="366" spans="1:23" x14ac:dyDescent="0.25">
      <c r="A366" s="1" t="s">
        <v>45</v>
      </c>
      <c r="B366" s="1" t="s">
        <v>7</v>
      </c>
      <c r="C366" s="1">
        <v>122444.531261268</v>
      </c>
      <c r="D366" s="1">
        <v>0</v>
      </c>
      <c r="E366" s="1">
        <v>0</v>
      </c>
      <c r="F366" s="1">
        <v>0</v>
      </c>
      <c r="G366" s="1">
        <v>0</v>
      </c>
      <c r="H366" s="1">
        <v>0</v>
      </c>
      <c r="I366" s="1">
        <v>0</v>
      </c>
      <c r="J366" s="1">
        <v>0</v>
      </c>
      <c r="K366" s="1">
        <v>0</v>
      </c>
      <c r="L366" s="1">
        <v>0</v>
      </c>
      <c r="M366" s="1"/>
      <c r="N366" s="1">
        <v>0</v>
      </c>
      <c r="O366" s="1">
        <v>0</v>
      </c>
      <c r="P366" s="1">
        <v>0</v>
      </c>
      <c r="Q366" s="1">
        <v>0</v>
      </c>
      <c r="R366" s="1">
        <v>0</v>
      </c>
      <c r="S366" s="1">
        <v>0</v>
      </c>
      <c r="T366" s="1">
        <v>0</v>
      </c>
      <c r="U366" s="1">
        <v>0</v>
      </c>
      <c r="V366" s="1">
        <v>0</v>
      </c>
      <c r="W366" s="1">
        <v>0</v>
      </c>
    </row>
    <row r="367" spans="1:23" x14ac:dyDescent="0.25">
      <c r="A367" s="1" t="s">
        <v>46</v>
      </c>
      <c r="B367" s="1" t="s">
        <v>7</v>
      </c>
      <c r="C367" s="1">
        <v>0</v>
      </c>
      <c r="D367" s="1">
        <v>0</v>
      </c>
      <c r="E367" s="1">
        <v>0</v>
      </c>
      <c r="F367" s="1">
        <v>0</v>
      </c>
      <c r="G367" s="1">
        <v>0</v>
      </c>
      <c r="H367" s="1">
        <v>0</v>
      </c>
      <c r="I367" s="1">
        <v>0</v>
      </c>
      <c r="J367" s="1">
        <v>0</v>
      </c>
      <c r="K367" s="1">
        <v>0</v>
      </c>
      <c r="L367" s="1">
        <v>0</v>
      </c>
      <c r="M367" s="1"/>
      <c r="N367" s="1">
        <v>17593.381758547599</v>
      </c>
      <c r="O367" s="1">
        <v>23105.9445048415</v>
      </c>
      <c r="P367" s="1">
        <v>26400.396449582498</v>
      </c>
      <c r="Q367" s="1">
        <v>32628.9267751886</v>
      </c>
      <c r="R367" s="1">
        <v>40492.276288506</v>
      </c>
      <c r="S367" s="1">
        <v>46228.654033786697</v>
      </c>
      <c r="T367" s="1">
        <v>40443.895924221397</v>
      </c>
      <c r="U367" s="1">
        <v>51363.747823761303</v>
      </c>
      <c r="V367" s="1">
        <v>57527.397562612598</v>
      </c>
      <c r="W367" s="1">
        <v>59975.8563097921</v>
      </c>
    </row>
    <row r="368" spans="1:23" x14ac:dyDescent="0.25">
      <c r="A368" s="1" t="s">
        <v>47</v>
      </c>
      <c r="B368" s="1" t="s">
        <v>7</v>
      </c>
      <c r="C368" s="1">
        <v>69683.375996017305</v>
      </c>
      <c r="D368" s="1">
        <v>91517.380840766098</v>
      </c>
      <c r="E368" s="1">
        <v>104565.95425984</v>
      </c>
      <c r="F368" s="1">
        <v>129235.743532782</v>
      </c>
      <c r="G368" s="1">
        <v>160380.679068464</v>
      </c>
      <c r="H368" s="1">
        <v>183101.164121621</v>
      </c>
      <c r="I368" s="1">
        <v>160189.05547036699</v>
      </c>
      <c r="J368" s="1">
        <v>203440.10044736601</v>
      </c>
      <c r="K368" s="1">
        <v>227852.91250105001</v>
      </c>
      <c r="L368" s="1">
        <v>237550.699648059</v>
      </c>
      <c r="M368" s="1"/>
      <c r="N368" s="1">
        <v>69833.578943121</v>
      </c>
      <c r="O368" s="1">
        <v>91714.647120090405</v>
      </c>
      <c r="P368" s="1">
        <v>104791.34681971501</v>
      </c>
      <c r="Q368" s="1">
        <v>129514.311975719</v>
      </c>
      <c r="R368" s="1">
        <v>160726.38061220001</v>
      </c>
      <c r="S368" s="1">
        <v>183495.83981113901</v>
      </c>
      <c r="T368" s="1">
        <v>160534.34396825399</v>
      </c>
      <c r="U368" s="1">
        <v>203878.616839683</v>
      </c>
      <c r="V368" s="1">
        <v>228344.050860444</v>
      </c>
      <c r="W368" s="1">
        <v>238062.74164751</v>
      </c>
    </row>
    <row r="369" spans="1:23" x14ac:dyDescent="0.25">
      <c r="A369" s="1" t="s">
        <v>48</v>
      </c>
      <c r="B369" s="1" t="s">
        <v>7</v>
      </c>
      <c r="C369" s="1">
        <v>5116176.7656838298</v>
      </c>
      <c r="D369" s="1">
        <v>952282.87547121395</v>
      </c>
      <c r="E369" s="1">
        <v>10503953.221422199</v>
      </c>
      <c r="F369" s="1">
        <v>9855337.2562681809</v>
      </c>
      <c r="G369" s="1">
        <v>1344094.2208626</v>
      </c>
      <c r="H369" s="1">
        <v>1497932.5719208401</v>
      </c>
      <c r="I369" s="1">
        <v>2052120.12267539</v>
      </c>
      <c r="J369" s="1">
        <v>2071581.39637436</v>
      </c>
      <c r="K369" s="1">
        <v>1432005.8862161001</v>
      </c>
      <c r="L369" s="1">
        <v>1492954.36444862</v>
      </c>
      <c r="M369" s="1"/>
      <c r="N369" s="1">
        <v>1531266.1569002499</v>
      </c>
      <c r="O369" s="1">
        <v>184995.25308814301</v>
      </c>
      <c r="P369" s="1">
        <v>85695.696723264206</v>
      </c>
      <c r="Q369" s="1">
        <v>126617.593033602</v>
      </c>
      <c r="R369" s="1">
        <v>155008.483790417</v>
      </c>
      <c r="S369" s="1">
        <v>1971212.5131148801</v>
      </c>
      <c r="T369" s="1">
        <v>2212678.8953510998</v>
      </c>
      <c r="U369" s="1">
        <v>5871470.2368923398</v>
      </c>
      <c r="V369" s="1">
        <v>9178508.1082925107</v>
      </c>
      <c r="W369" s="1">
        <v>9569160.2047887295</v>
      </c>
    </row>
    <row r="370" spans="1:23" x14ac:dyDescent="0.25">
      <c r="A370" s="1" t="s">
        <v>49</v>
      </c>
      <c r="B370" s="1" t="s">
        <v>7</v>
      </c>
      <c r="C370" s="1">
        <v>6139935.3852276197</v>
      </c>
      <c r="D370" s="1">
        <v>5544265.7492384501</v>
      </c>
      <c r="E370" s="1">
        <v>9229381.5528561007</v>
      </c>
      <c r="F370" s="1">
        <v>7545839.4163076598</v>
      </c>
      <c r="G370" s="1">
        <v>10432843.4609816</v>
      </c>
      <c r="H370" s="1">
        <v>14721943.4994624</v>
      </c>
      <c r="I370" s="1">
        <v>4752166.6461882396</v>
      </c>
      <c r="J370" s="1">
        <v>6035251.6406590603</v>
      </c>
      <c r="K370" s="1">
        <v>6759481.8375381501</v>
      </c>
      <c r="L370" s="1">
        <v>7047176.2776266001</v>
      </c>
      <c r="M370" s="1"/>
      <c r="N370" s="1">
        <v>4210772.2064512903</v>
      </c>
      <c r="O370" s="1">
        <v>4873698.3192377696</v>
      </c>
      <c r="P370" s="1">
        <v>3217406.31503224</v>
      </c>
      <c r="Q370" s="1">
        <v>4486206.6452545999</v>
      </c>
      <c r="R370" s="1">
        <v>6148751.8323654002</v>
      </c>
      <c r="S370" s="1">
        <v>9215716.1852330305</v>
      </c>
      <c r="T370" s="1">
        <v>15446029.290329801</v>
      </c>
      <c r="U370" s="1">
        <v>19616457.198718801</v>
      </c>
      <c r="V370" s="1">
        <v>21970432.062565099</v>
      </c>
      <c r="W370" s="1">
        <v>22905529.057077099</v>
      </c>
    </row>
    <row r="371" spans="1:23" x14ac:dyDescent="0.25">
      <c r="A371" s="1" t="s">
        <v>50</v>
      </c>
      <c r="B371" s="1" t="s">
        <v>7</v>
      </c>
      <c r="C371" s="1">
        <v>0</v>
      </c>
      <c r="D371" s="1">
        <v>39690.081818181803</v>
      </c>
      <c r="E371" s="1">
        <v>88555.809090909097</v>
      </c>
      <c r="F371" s="1">
        <v>17135.872727272701</v>
      </c>
      <c r="G371" s="1">
        <v>174451.84545454499</v>
      </c>
      <c r="H371" s="1">
        <v>106503.818181818</v>
      </c>
      <c r="I371" s="1">
        <v>93176.611521709594</v>
      </c>
      <c r="J371" s="1">
        <v>118334.296632571</v>
      </c>
      <c r="K371" s="1">
        <v>132534.41222848001</v>
      </c>
      <c r="L371" s="1">
        <v>138175.290395616</v>
      </c>
      <c r="M371" s="1"/>
      <c r="N371" s="1">
        <v>0</v>
      </c>
      <c r="O371" s="1">
        <v>287856.96500000003</v>
      </c>
      <c r="P371" s="1">
        <v>51507.334999999999</v>
      </c>
      <c r="Q371" s="1">
        <v>22255.75</v>
      </c>
      <c r="R371" s="1">
        <v>2866.7539999999999</v>
      </c>
      <c r="S371" s="1">
        <v>64430.069000000003</v>
      </c>
      <c r="T371" s="1">
        <v>56367.702229053197</v>
      </c>
      <c r="U371" s="1">
        <v>71586.981830897596</v>
      </c>
      <c r="V371" s="1">
        <v>80177.419650605196</v>
      </c>
      <c r="W371" s="1">
        <v>83589.899838956306</v>
      </c>
    </row>
    <row r="372" spans="1:23" x14ac:dyDescent="0.25">
      <c r="A372" s="1" t="s">
        <v>51</v>
      </c>
      <c r="B372" s="1" t="s">
        <v>7</v>
      </c>
      <c r="C372" s="1">
        <v>86.028859254342294</v>
      </c>
      <c r="D372" s="1">
        <v>0</v>
      </c>
      <c r="E372" s="1">
        <v>0</v>
      </c>
      <c r="F372" s="1">
        <v>13540.1026854066</v>
      </c>
      <c r="G372" s="1">
        <v>15362.4263627743</v>
      </c>
      <c r="H372" s="1">
        <v>374479.44040302699</v>
      </c>
      <c r="I372" s="1">
        <v>0</v>
      </c>
      <c r="J372" s="1">
        <v>0</v>
      </c>
      <c r="K372" s="1">
        <v>100069.867053605</v>
      </c>
      <c r="L372" s="1">
        <v>49492.789726913303</v>
      </c>
      <c r="M372" s="1"/>
      <c r="N372" s="1">
        <v>0</v>
      </c>
      <c r="O372" s="1">
        <v>0</v>
      </c>
      <c r="P372" s="1">
        <v>3773.8463989553902</v>
      </c>
      <c r="Q372" s="1">
        <v>0</v>
      </c>
      <c r="R372" s="1">
        <v>5662.79925609978</v>
      </c>
      <c r="S372" s="1">
        <v>9347.1232171809006</v>
      </c>
      <c r="T372" s="1">
        <v>656.36708185469001</v>
      </c>
      <c r="U372" s="1">
        <v>5893.0984744937095</v>
      </c>
      <c r="V372" s="1">
        <v>244.273425554672</v>
      </c>
      <c r="W372" s="1">
        <v>6285.1004418478697</v>
      </c>
    </row>
    <row r="373" spans="1:23" x14ac:dyDescent="0.25">
      <c r="A373" s="1" t="s">
        <v>52</v>
      </c>
      <c r="B373" s="1" t="s">
        <v>7</v>
      </c>
      <c r="C373" s="1">
        <v>0</v>
      </c>
      <c r="D373" s="1">
        <v>259.59082599172001</v>
      </c>
      <c r="E373" s="1">
        <v>15907.483260269601</v>
      </c>
      <c r="F373" s="1">
        <v>236.70007617551099</v>
      </c>
      <c r="G373" s="1">
        <v>293.74318524314401</v>
      </c>
      <c r="H373" s="1">
        <v>335.356599580509</v>
      </c>
      <c r="I373" s="1">
        <v>293.39221948841799</v>
      </c>
      <c r="J373" s="1">
        <v>372.60811875028998</v>
      </c>
      <c r="K373" s="1">
        <v>417.32109300032499</v>
      </c>
      <c r="L373" s="1">
        <v>435.08295124234002</v>
      </c>
      <c r="M373" s="1"/>
      <c r="N373" s="1">
        <v>332218.16023507202</v>
      </c>
      <c r="O373" s="1">
        <v>410886.27676063398</v>
      </c>
      <c r="P373" s="1">
        <v>135346.91760725901</v>
      </c>
      <c r="Q373" s="1">
        <v>2402.84122643106</v>
      </c>
      <c r="R373" s="1">
        <v>2981.9096254199899</v>
      </c>
      <c r="S373" s="1">
        <v>3404.3447558093599</v>
      </c>
      <c r="T373" s="1">
        <v>2978.3468256180399</v>
      </c>
      <c r="U373" s="1">
        <v>3782.5004685349099</v>
      </c>
      <c r="V373" s="1">
        <v>4236.4005247591003</v>
      </c>
      <c r="W373" s="1">
        <v>4416.7085581637502</v>
      </c>
    </row>
    <row r="374" spans="1:23" x14ac:dyDescent="0.25">
      <c r="A374" s="1" t="s">
        <v>53</v>
      </c>
      <c r="B374" s="1" t="s">
        <v>7</v>
      </c>
      <c r="C374" s="1">
        <v>13042149.150957899</v>
      </c>
      <c r="D374" s="1">
        <v>17128666.8272001</v>
      </c>
      <c r="E374" s="1">
        <v>19570876.8709343</v>
      </c>
      <c r="F374" s="1">
        <v>24188148.4457043</v>
      </c>
      <c r="G374" s="1">
        <v>30017327.769285601</v>
      </c>
      <c r="H374" s="1">
        <v>34269761.733769901</v>
      </c>
      <c r="I374" s="1">
        <v>29981462.923309099</v>
      </c>
      <c r="J374" s="1">
        <v>38076457.912602499</v>
      </c>
      <c r="K374" s="1">
        <v>42645632.862114802</v>
      </c>
      <c r="L374" s="1">
        <v>44460699.721285798</v>
      </c>
      <c r="M374" s="1"/>
      <c r="N374" s="1">
        <v>2438.93192447809</v>
      </c>
      <c r="O374" s="1">
        <v>3203.1264069341501</v>
      </c>
      <c r="P374" s="1">
        <v>3659.8290540977</v>
      </c>
      <c r="Q374" s="1">
        <v>4523.2765516954896</v>
      </c>
      <c r="R374" s="1">
        <v>5613.3554475303499</v>
      </c>
      <c r="S374" s="1">
        <v>6408.5769123879199</v>
      </c>
      <c r="T374" s="1">
        <v>5606.6485837453902</v>
      </c>
      <c r="U374" s="1">
        <v>7120.4437013566503</v>
      </c>
      <c r="V374" s="1">
        <v>7974.8969455194401</v>
      </c>
      <c r="W374" s="1">
        <v>8314.3214112769892</v>
      </c>
    </row>
    <row r="375" spans="1:23" x14ac:dyDescent="0.25">
      <c r="A375" s="1" t="s">
        <v>0</v>
      </c>
      <c r="B375" s="1" t="s">
        <v>8</v>
      </c>
      <c r="C375" s="1">
        <v>0</v>
      </c>
      <c r="D375" s="1">
        <v>0</v>
      </c>
      <c r="E375" s="1">
        <v>0</v>
      </c>
      <c r="F375" s="1">
        <v>0</v>
      </c>
      <c r="G375" s="1">
        <v>0</v>
      </c>
      <c r="H375" s="1">
        <v>0</v>
      </c>
      <c r="I375" s="1">
        <v>0</v>
      </c>
      <c r="J375" s="1">
        <v>0</v>
      </c>
      <c r="K375" s="1">
        <v>5176.9705326053399</v>
      </c>
      <c r="L375" s="1">
        <v>9685.5578539132694</v>
      </c>
      <c r="M375" s="1"/>
      <c r="N375" s="1">
        <v>7072.4551753081296</v>
      </c>
      <c r="O375" s="1">
        <v>469149.04445414699</v>
      </c>
      <c r="P375" s="1">
        <v>132479.515206941</v>
      </c>
      <c r="Q375" s="1">
        <v>25415.036507508699</v>
      </c>
      <c r="R375" s="1">
        <v>14525.7516285934</v>
      </c>
      <c r="S375" s="1">
        <v>32800.795374132802</v>
      </c>
      <c r="T375" s="1">
        <v>30116.937735225001</v>
      </c>
      <c r="U375" s="1">
        <v>240379.35151573899</v>
      </c>
      <c r="V375" s="1">
        <v>101558.58466782099</v>
      </c>
      <c r="W375" s="1">
        <v>660512.46152860695</v>
      </c>
    </row>
    <row r="376" spans="1:23" x14ac:dyDescent="0.25">
      <c r="A376" s="1" t="s">
        <v>1</v>
      </c>
      <c r="B376" s="1" t="s">
        <v>8</v>
      </c>
      <c r="C376" s="1">
        <v>11268.8468133347</v>
      </c>
      <c r="D376" s="1">
        <v>6812.4801242021604</v>
      </c>
      <c r="E376" s="1">
        <v>0</v>
      </c>
      <c r="F376" s="1">
        <v>0</v>
      </c>
      <c r="G376" s="1">
        <v>6243.2201852021799</v>
      </c>
      <c r="H376" s="1">
        <v>0</v>
      </c>
      <c r="I376" s="1">
        <v>2895.59483777897</v>
      </c>
      <c r="J376" s="1">
        <v>18470.430433398298</v>
      </c>
      <c r="K376" s="1">
        <v>20686.882085406</v>
      </c>
      <c r="L376" s="1">
        <v>21567.349124415599</v>
      </c>
      <c r="M376" s="1"/>
      <c r="N376" s="1">
        <v>0</v>
      </c>
      <c r="O376" s="1">
        <v>0</v>
      </c>
      <c r="P376" s="1">
        <v>0</v>
      </c>
      <c r="Q376" s="1">
        <v>33697.107491155301</v>
      </c>
      <c r="R376" s="1">
        <v>204.74783335008999</v>
      </c>
      <c r="S376" s="1">
        <v>14426.156433268499</v>
      </c>
      <c r="T376" s="1">
        <v>18053.084673634901</v>
      </c>
      <c r="U376" s="1">
        <v>7877.7972537492697</v>
      </c>
      <c r="V376" s="1">
        <v>8823.1329241991898</v>
      </c>
      <c r="W376" s="1">
        <v>9198.6596801639498</v>
      </c>
    </row>
    <row r="377" spans="1:23" x14ac:dyDescent="0.25">
      <c r="A377" s="1" t="s">
        <v>3</v>
      </c>
      <c r="B377" s="1" t="s">
        <v>8</v>
      </c>
      <c r="C377" s="1">
        <v>0</v>
      </c>
      <c r="D377" s="1">
        <v>0</v>
      </c>
      <c r="E377" s="1">
        <v>0</v>
      </c>
      <c r="F377" s="1">
        <v>0</v>
      </c>
      <c r="G377" s="1">
        <v>0</v>
      </c>
      <c r="H377" s="1">
        <v>0</v>
      </c>
      <c r="I377" s="1">
        <v>0</v>
      </c>
      <c r="J377" s="1">
        <v>0</v>
      </c>
      <c r="K377" s="1">
        <v>0</v>
      </c>
      <c r="L377" s="1">
        <v>0</v>
      </c>
      <c r="M377" s="1"/>
      <c r="N377" s="1">
        <v>1412.4440147503899</v>
      </c>
      <c r="O377" s="1">
        <v>112.60297725954</v>
      </c>
      <c r="P377" s="1">
        <v>436222.66520851903</v>
      </c>
      <c r="Q377" s="1">
        <v>0</v>
      </c>
      <c r="R377" s="1">
        <v>0</v>
      </c>
      <c r="S377" s="1">
        <v>987756.02710387204</v>
      </c>
      <c r="T377" s="1">
        <v>3451063.4029550799</v>
      </c>
      <c r="U377" s="1">
        <v>1683550.3809533</v>
      </c>
      <c r="V377" s="1">
        <v>1885576.4266677001</v>
      </c>
      <c r="W377" s="1">
        <v>1965829.5980427</v>
      </c>
    </row>
    <row r="378" spans="1:23" x14ac:dyDescent="0.25">
      <c r="A378" s="1" t="s">
        <v>4</v>
      </c>
      <c r="B378" s="1" t="s">
        <v>8</v>
      </c>
      <c r="C378" s="1">
        <v>0</v>
      </c>
      <c r="D378" s="1">
        <v>0</v>
      </c>
      <c r="E378" s="1">
        <v>0</v>
      </c>
      <c r="F378" s="1">
        <v>0</v>
      </c>
      <c r="G378" s="1">
        <v>0</v>
      </c>
      <c r="H378" s="1">
        <v>0</v>
      </c>
      <c r="I378" s="1">
        <v>0</v>
      </c>
      <c r="J378" s="1">
        <v>0</v>
      </c>
      <c r="K378" s="1">
        <v>0</v>
      </c>
      <c r="L378" s="1">
        <v>0</v>
      </c>
      <c r="M378" s="1"/>
      <c r="N378" s="1">
        <v>0</v>
      </c>
      <c r="O378" s="1">
        <v>0</v>
      </c>
      <c r="P378" s="1">
        <v>0</v>
      </c>
      <c r="Q378" s="1">
        <v>91.011769051060796</v>
      </c>
      <c r="R378" s="1">
        <v>0</v>
      </c>
      <c r="S378" s="1">
        <v>3826.9870594857298</v>
      </c>
      <c r="T378" s="1">
        <v>0</v>
      </c>
      <c r="U378" s="1">
        <v>0</v>
      </c>
      <c r="V378" s="1">
        <v>0</v>
      </c>
      <c r="W378" s="1">
        <v>0</v>
      </c>
    </row>
    <row r="379" spans="1:23" x14ac:dyDescent="0.25">
      <c r="A379" s="1" t="s">
        <v>5</v>
      </c>
      <c r="B379" s="1" t="s">
        <v>8</v>
      </c>
      <c r="C379" s="1">
        <v>0</v>
      </c>
      <c r="D379" s="1">
        <v>0</v>
      </c>
      <c r="E379" s="1">
        <v>0</v>
      </c>
      <c r="F379" s="1">
        <v>0</v>
      </c>
      <c r="G379" s="1">
        <v>0</v>
      </c>
      <c r="H379" s="1">
        <v>0</v>
      </c>
      <c r="I379" s="1">
        <v>0</v>
      </c>
      <c r="J379" s="1">
        <v>0</v>
      </c>
      <c r="K379" s="1">
        <v>0</v>
      </c>
      <c r="L379" s="1">
        <v>0</v>
      </c>
      <c r="M379" s="1"/>
      <c r="N379" s="1">
        <v>0</v>
      </c>
      <c r="O379" s="1">
        <v>540.49429084579197</v>
      </c>
      <c r="P379" s="1">
        <v>0</v>
      </c>
      <c r="Q379" s="1">
        <v>0</v>
      </c>
      <c r="R379" s="1">
        <v>0</v>
      </c>
      <c r="S379" s="1">
        <v>0</v>
      </c>
      <c r="T379" s="1">
        <v>0</v>
      </c>
      <c r="U379" s="1">
        <v>0</v>
      </c>
      <c r="V379" s="1">
        <v>0</v>
      </c>
      <c r="W379" s="1">
        <v>0</v>
      </c>
    </row>
    <row r="380" spans="1:23" x14ac:dyDescent="0.25">
      <c r="A380" s="1" t="s">
        <v>6</v>
      </c>
      <c r="B380" s="1" t="s">
        <v>8</v>
      </c>
      <c r="C380" s="1">
        <v>0</v>
      </c>
      <c r="D380" s="1">
        <v>0</v>
      </c>
      <c r="E380" s="1">
        <v>0</v>
      </c>
      <c r="F380" s="1">
        <v>0</v>
      </c>
      <c r="G380" s="1">
        <v>0</v>
      </c>
      <c r="H380" s="1">
        <v>0</v>
      </c>
      <c r="I380" s="1">
        <v>0</v>
      </c>
      <c r="J380" s="1">
        <v>0</v>
      </c>
      <c r="K380" s="1">
        <v>0</v>
      </c>
      <c r="L380" s="1">
        <v>0</v>
      </c>
      <c r="M380" s="1"/>
      <c r="N380" s="1">
        <v>0</v>
      </c>
      <c r="O380" s="1">
        <v>0</v>
      </c>
      <c r="P380" s="1">
        <v>0</v>
      </c>
      <c r="Q380" s="1">
        <v>0</v>
      </c>
      <c r="R380" s="1">
        <v>0</v>
      </c>
      <c r="S380" s="1">
        <v>0</v>
      </c>
      <c r="T380" s="1">
        <v>0</v>
      </c>
      <c r="U380" s="1">
        <v>0</v>
      </c>
      <c r="V380" s="1">
        <v>0</v>
      </c>
      <c r="W380" s="1">
        <v>0</v>
      </c>
    </row>
    <row r="381" spans="1:23" x14ac:dyDescent="0.25">
      <c r="A381" s="1" t="s">
        <v>7</v>
      </c>
      <c r="B381" s="1" t="s">
        <v>8</v>
      </c>
      <c r="C381" s="1">
        <v>0</v>
      </c>
      <c r="D381" s="1">
        <v>0</v>
      </c>
      <c r="E381" s="1">
        <v>0</v>
      </c>
      <c r="F381" s="1">
        <v>0</v>
      </c>
      <c r="G381" s="1">
        <v>0</v>
      </c>
      <c r="H381" s="1">
        <v>0</v>
      </c>
      <c r="I381" s="1">
        <v>0</v>
      </c>
      <c r="J381" s="1">
        <v>0</v>
      </c>
      <c r="K381" s="1">
        <v>0</v>
      </c>
      <c r="L381" s="1">
        <v>0</v>
      </c>
      <c r="M381" s="1"/>
      <c r="N381" s="1">
        <v>0</v>
      </c>
      <c r="O381" s="1">
        <v>0</v>
      </c>
      <c r="P381" s="1">
        <v>148663.06030968699</v>
      </c>
      <c r="Q381" s="1">
        <v>88520.321873288005</v>
      </c>
      <c r="R381" s="1">
        <v>0</v>
      </c>
      <c r="S381" s="1">
        <v>17307.840892386001</v>
      </c>
      <c r="T381" s="1">
        <v>0</v>
      </c>
      <c r="U381" s="1">
        <v>0</v>
      </c>
      <c r="V381" s="1">
        <v>0</v>
      </c>
      <c r="W381" s="1">
        <v>0</v>
      </c>
    </row>
    <row r="382" spans="1:23" x14ac:dyDescent="0.25">
      <c r="A382" s="1" t="s">
        <v>8</v>
      </c>
      <c r="B382" s="1" t="s">
        <v>8</v>
      </c>
      <c r="C382" s="1">
        <v>0</v>
      </c>
      <c r="D382" s="1">
        <v>0</v>
      </c>
      <c r="E382" s="1">
        <v>0</v>
      </c>
      <c r="F382" s="1">
        <v>0</v>
      </c>
      <c r="G382" s="1">
        <v>0</v>
      </c>
      <c r="H382" s="1">
        <v>0</v>
      </c>
      <c r="I382" s="1">
        <v>0</v>
      </c>
      <c r="J382" s="1">
        <v>0</v>
      </c>
      <c r="K382" s="1">
        <v>0</v>
      </c>
      <c r="L382" s="1">
        <v>0</v>
      </c>
      <c r="M382" s="1"/>
      <c r="N382" s="1">
        <v>0</v>
      </c>
      <c r="O382" s="1">
        <v>0</v>
      </c>
      <c r="P382" s="1">
        <v>0</v>
      </c>
      <c r="Q382" s="1">
        <v>0</v>
      </c>
      <c r="R382" s="1">
        <v>0</v>
      </c>
      <c r="S382" s="1">
        <v>0</v>
      </c>
      <c r="T382" s="1">
        <v>0</v>
      </c>
      <c r="U382" s="1">
        <v>0</v>
      </c>
      <c r="V382" s="1">
        <v>0</v>
      </c>
      <c r="W382" s="1">
        <v>0</v>
      </c>
    </row>
    <row r="383" spans="1:23" x14ac:dyDescent="0.25">
      <c r="A383" s="1" t="s">
        <v>9</v>
      </c>
      <c r="B383" s="1" t="s">
        <v>8</v>
      </c>
      <c r="C383" s="1">
        <v>0</v>
      </c>
      <c r="D383" s="1">
        <v>0</v>
      </c>
      <c r="E383" s="1">
        <v>0</v>
      </c>
      <c r="F383" s="1">
        <v>0</v>
      </c>
      <c r="G383" s="1">
        <v>0</v>
      </c>
      <c r="H383" s="1">
        <v>0</v>
      </c>
      <c r="I383" s="1">
        <v>0</v>
      </c>
      <c r="J383" s="1">
        <v>0</v>
      </c>
      <c r="K383" s="1">
        <v>0</v>
      </c>
      <c r="L383" s="1">
        <v>0</v>
      </c>
      <c r="M383" s="1"/>
      <c r="N383" s="1">
        <v>0</v>
      </c>
      <c r="O383" s="1">
        <v>0</v>
      </c>
      <c r="P383" s="1">
        <v>0</v>
      </c>
      <c r="Q383" s="1">
        <v>0</v>
      </c>
      <c r="R383" s="1">
        <v>0</v>
      </c>
      <c r="S383" s="1">
        <v>0</v>
      </c>
      <c r="T383" s="1">
        <v>0</v>
      </c>
      <c r="U383" s="1">
        <v>0</v>
      </c>
      <c r="V383" s="1">
        <v>0</v>
      </c>
      <c r="W383" s="1">
        <v>0</v>
      </c>
    </row>
    <row r="384" spans="1:23" x14ac:dyDescent="0.25">
      <c r="A384" s="1" t="s">
        <v>10</v>
      </c>
      <c r="B384" s="1" t="s">
        <v>8</v>
      </c>
      <c r="C384" s="1">
        <v>0</v>
      </c>
      <c r="D384" s="1">
        <v>0</v>
      </c>
      <c r="E384" s="1">
        <v>0</v>
      </c>
      <c r="F384" s="1">
        <v>0</v>
      </c>
      <c r="G384" s="1">
        <v>0</v>
      </c>
      <c r="H384" s="1">
        <v>0</v>
      </c>
      <c r="I384" s="1">
        <v>0</v>
      </c>
      <c r="J384" s="1">
        <v>0</v>
      </c>
      <c r="K384" s="1">
        <v>0</v>
      </c>
      <c r="L384" s="1">
        <v>0</v>
      </c>
      <c r="M384" s="1"/>
      <c r="N384" s="1">
        <v>0</v>
      </c>
      <c r="O384" s="1">
        <v>0</v>
      </c>
      <c r="P384" s="1">
        <v>0</v>
      </c>
      <c r="Q384" s="1">
        <v>0</v>
      </c>
      <c r="R384" s="1">
        <v>162875.70988101501</v>
      </c>
      <c r="S384" s="1">
        <v>0</v>
      </c>
      <c r="T384" s="1">
        <v>0</v>
      </c>
      <c r="U384" s="1">
        <v>0</v>
      </c>
      <c r="V384" s="1">
        <v>0</v>
      </c>
      <c r="W384" s="1">
        <v>0</v>
      </c>
    </row>
    <row r="385" spans="1:23" x14ac:dyDescent="0.25">
      <c r="A385" s="1" t="s">
        <v>11</v>
      </c>
      <c r="B385" s="1" t="s">
        <v>8</v>
      </c>
      <c r="C385" s="1">
        <v>0</v>
      </c>
      <c r="D385" s="1">
        <v>0</v>
      </c>
      <c r="E385" s="1">
        <v>0</v>
      </c>
      <c r="F385" s="1">
        <v>0</v>
      </c>
      <c r="G385" s="1">
        <v>0</v>
      </c>
      <c r="H385" s="1">
        <v>0</v>
      </c>
      <c r="I385" s="1">
        <v>0</v>
      </c>
      <c r="J385" s="1">
        <v>0</v>
      </c>
      <c r="K385" s="1">
        <v>0</v>
      </c>
      <c r="L385" s="1">
        <v>0</v>
      </c>
      <c r="M385" s="1"/>
      <c r="N385" s="1">
        <v>92.115914005460397</v>
      </c>
      <c r="O385" s="1">
        <v>0</v>
      </c>
      <c r="P385" s="1">
        <v>722834.94063792203</v>
      </c>
      <c r="Q385" s="1">
        <v>0</v>
      </c>
      <c r="R385" s="1">
        <v>495113.103109324</v>
      </c>
      <c r="S385" s="1">
        <v>0</v>
      </c>
      <c r="T385" s="1">
        <v>0</v>
      </c>
      <c r="U385" s="1">
        <v>0</v>
      </c>
      <c r="V385" s="1">
        <v>0</v>
      </c>
      <c r="W385" s="1">
        <v>0</v>
      </c>
    </row>
    <row r="386" spans="1:23" x14ac:dyDescent="0.25">
      <c r="A386" s="1" t="s">
        <v>12</v>
      </c>
      <c r="B386" s="1" t="s">
        <v>8</v>
      </c>
      <c r="C386" s="1">
        <v>0</v>
      </c>
      <c r="D386" s="1">
        <v>0</v>
      </c>
      <c r="E386" s="1">
        <v>0</v>
      </c>
      <c r="F386" s="1">
        <v>0</v>
      </c>
      <c r="G386" s="1">
        <v>0</v>
      </c>
      <c r="H386" s="1">
        <v>0</v>
      </c>
      <c r="I386" s="1">
        <v>0</v>
      </c>
      <c r="J386" s="1">
        <v>0</v>
      </c>
      <c r="K386" s="1">
        <v>0</v>
      </c>
      <c r="L386" s="1">
        <v>0</v>
      </c>
      <c r="M386" s="1"/>
      <c r="N386" s="1">
        <v>0</v>
      </c>
      <c r="O386" s="1">
        <v>0</v>
      </c>
      <c r="P386" s="1">
        <v>0</v>
      </c>
      <c r="Q386" s="1">
        <v>0</v>
      </c>
      <c r="R386" s="1">
        <v>0</v>
      </c>
      <c r="S386" s="1">
        <v>0</v>
      </c>
      <c r="T386" s="1">
        <v>539731.02159459703</v>
      </c>
      <c r="U386" s="1">
        <v>0</v>
      </c>
      <c r="V386" s="1">
        <v>0</v>
      </c>
      <c r="W386" s="1">
        <v>0</v>
      </c>
    </row>
    <row r="387" spans="1:23" x14ac:dyDescent="0.25">
      <c r="A387" s="1" t="s">
        <v>13</v>
      </c>
      <c r="B387" s="1" t="s">
        <v>8</v>
      </c>
      <c r="C387" s="1">
        <v>0</v>
      </c>
      <c r="D387" s="1">
        <v>0</v>
      </c>
      <c r="E387" s="1">
        <v>0</v>
      </c>
      <c r="F387" s="1">
        <v>0</v>
      </c>
      <c r="G387" s="1">
        <v>0</v>
      </c>
      <c r="H387" s="1">
        <v>1924115.49445767</v>
      </c>
      <c r="I387" s="1">
        <v>0</v>
      </c>
      <c r="J387" s="1">
        <v>0</v>
      </c>
      <c r="K387" s="1">
        <v>0</v>
      </c>
      <c r="L387" s="1">
        <v>0</v>
      </c>
      <c r="M387" s="1"/>
      <c r="N387" s="1">
        <v>9203833.1935664695</v>
      </c>
      <c r="O387" s="1">
        <v>3590526.09468405</v>
      </c>
      <c r="P387" s="1">
        <v>3187684.7205063002</v>
      </c>
      <c r="Q387" s="1">
        <v>1202390.6103469599</v>
      </c>
      <c r="R387" s="1">
        <v>3640403.7174609201</v>
      </c>
      <c r="S387" s="1">
        <v>3766460.1819017702</v>
      </c>
      <c r="T387" s="1">
        <v>2395362.8268855298</v>
      </c>
      <c r="U387" s="1">
        <v>1748492.95224617</v>
      </c>
      <c r="V387" s="1">
        <v>207441.506461204</v>
      </c>
      <c r="W387" s="1">
        <v>2346786.9444012102</v>
      </c>
    </row>
    <row r="388" spans="1:23" x14ac:dyDescent="0.25">
      <c r="A388" s="1" t="s">
        <v>14</v>
      </c>
      <c r="B388" s="1" t="s">
        <v>8</v>
      </c>
      <c r="C388" s="1">
        <v>0</v>
      </c>
      <c r="D388" s="1">
        <v>0</v>
      </c>
      <c r="E388" s="1">
        <v>0</v>
      </c>
      <c r="F388" s="1">
        <v>0</v>
      </c>
      <c r="G388" s="1">
        <v>0</v>
      </c>
      <c r="H388" s="1">
        <v>0</v>
      </c>
      <c r="I388" s="1">
        <v>0</v>
      </c>
      <c r="J388" s="1">
        <v>0</v>
      </c>
      <c r="K388" s="1">
        <v>0</v>
      </c>
      <c r="L388" s="1">
        <v>0</v>
      </c>
      <c r="M388" s="1"/>
      <c r="N388" s="1">
        <v>0</v>
      </c>
      <c r="O388" s="1">
        <v>0</v>
      </c>
      <c r="P388" s="1">
        <v>0</v>
      </c>
      <c r="Q388" s="1">
        <v>0</v>
      </c>
      <c r="R388" s="1">
        <v>0</v>
      </c>
      <c r="S388" s="1">
        <v>0</v>
      </c>
      <c r="T388" s="1">
        <v>0</v>
      </c>
      <c r="U388" s="1">
        <v>0</v>
      </c>
      <c r="V388" s="1">
        <v>0</v>
      </c>
      <c r="W388" s="1">
        <v>0</v>
      </c>
    </row>
    <row r="389" spans="1:23" x14ac:dyDescent="0.25">
      <c r="A389" s="1" t="s">
        <v>15</v>
      </c>
      <c r="B389" s="1" t="s">
        <v>8</v>
      </c>
      <c r="C389" s="1">
        <v>0</v>
      </c>
      <c r="D389" s="1">
        <v>0</v>
      </c>
      <c r="E389" s="1">
        <v>0</v>
      </c>
      <c r="F389" s="1">
        <v>0</v>
      </c>
      <c r="G389" s="1">
        <v>0</v>
      </c>
      <c r="H389" s="1">
        <v>0</v>
      </c>
      <c r="I389" s="1">
        <v>0</v>
      </c>
      <c r="J389" s="1">
        <v>0</v>
      </c>
      <c r="K389" s="1">
        <v>0</v>
      </c>
      <c r="L389" s="1">
        <v>0</v>
      </c>
      <c r="M389" s="1"/>
      <c r="N389" s="1">
        <v>1107642.6904078801</v>
      </c>
      <c r="O389" s="1">
        <v>1040327.64660316</v>
      </c>
      <c r="P389" s="1">
        <v>1127818.2888188399</v>
      </c>
      <c r="Q389" s="1">
        <v>48793.684682500003</v>
      </c>
      <c r="R389" s="1">
        <v>153139.07908502501</v>
      </c>
      <c r="S389" s="1">
        <v>129491.405480407</v>
      </c>
      <c r="T389" s="1">
        <v>963922.51292580098</v>
      </c>
      <c r="U389" s="1">
        <v>1011406.73497429</v>
      </c>
      <c r="V389" s="1">
        <v>1694686.4</v>
      </c>
      <c r="W389" s="1">
        <v>1291060.1000000001</v>
      </c>
    </row>
    <row r="390" spans="1:23" x14ac:dyDescent="0.25">
      <c r="A390" s="1" t="s">
        <v>16</v>
      </c>
      <c r="B390" s="1" t="s">
        <v>8</v>
      </c>
      <c r="C390" s="1">
        <v>0</v>
      </c>
      <c r="D390" s="1">
        <v>0</v>
      </c>
      <c r="E390" s="1">
        <v>0</v>
      </c>
      <c r="F390" s="1">
        <v>52695.814280564198</v>
      </c>
      <c r="G390" s="1">
        <v>0</v>
      </c>
      <c r="H390" s="1">
        <v>0</v>
      </c>
      <c r="I390" s="1">
        <v>0</v>
      </c>
      <c r="J390" s="1">
        <v>0</v>
      </c>
      <c r="K390" s="1">
        <v>0</v>
      </c>
      <c r="L390" s="1">
        <v>0</v>
      </c>
      <c r="M390" s="1"/>
      <c r="N390" s="1">
        <v>0</v>
      </c>
      <c r="O390" s="1">
        <v>0</v>
      </c>
      <c r="P390" s="1">
        <v>0</v>
      </c>
      <c r="Q390" s="1">
        <v>726660.71704593196</v>
      </c>
      <c r="R390" s="1">
        <v>5354832.7288102098</v>
      </c>
      <c r="S390" s="1">
        <v>1404396.7700013199</v>
      </c>
      <c r="T390" s="1">
        <v>307157.65150963998</v>
      </c>
      <c r="U390" s="1">
        <v>0</v>
      </c>
      <c r="V390" s="1">
        <v>0</v>
      </c>
      <c r="W390" s="1">
        <v>0</v>
      </c>
    </row>
    <row r="391" spans="1:23" x14ac:dyDescent="0.25">
      <c r="A391" s="1" t="s">
        <v>17</v>
      </c>
      <c r="B391" s="1" t="s">
        <v>8</v>
      </c>
      <c r="C391" s="1">
        <v>0</v>
      </c>
      <c r="D391" s="1">
        <v>0</v>
      </c>
      <c r="E391" s="1">
        <v>0</v>
      </c>
      <c r="F391" s="1">
        <v>0</v>
      </c>
      <c r="G391" s="1">
        <v>0</v>
      </c>
      <c r="H391" s="1">
        <v>0</v>
      </c>
      <c r="I391" s="1">
        <v>0</v>
      </c>
      <c r="J391" s="1">
        <v>0</v>
      </c>
      <c r="K391" s="1">
        <v>0</v>
      </c>
      <c r="L391" s="1">
        <v>0</v>
      </c>
      <c r="M391" s="1"/>
      <c r="N391" s="1">
        <v>0</v>
      </c>
      <c r="O391" s="1">
        <v>0</v>
      </c>
      <c r="P391" s="1">
        <v>0</v>
      </c>
      <c r="Q391" s="1">
        <v>0</v>
      </c>
      <c r="R391" s="1">
        <v>0</v>
      </c>
      <c r="S391" s="1">
        <v>0</v>
      </c>
      <c r="T391" s="1">
        <v>0</v>
      </c>
      <c r="U391" s="1">
        <v>0</v>
      </c>
      <c r="V391" s="1">
        <v>0</v>
      </c>
      <c r="W391" s="1">
        <v>0</v>
      </c>
    </row>
    <row r="392" spans="1:23" x14ac:dyDescent="0.25">
      <c r="A392" s="1" t="s">
        <v>18</v>
      </c>
      <c r="B392" s="1" t="s">
        <v>8</v>
      </c>
      <c r="C392" s="1">
        <v>0</v>
      </c>
      <c r="D392" s="1">
        <v>0</v>
      </c>
      <c r="E392" s="1">
        <v>0</v>
      </c>
      <c r="F392" s="1">
        <v>0</v>
      </c>
      <c r="G392" s="1">
        <v>0</v>
      </c>
      <c r="H392" s="1">
        <v>0</v>
      </c>
      <c r="I392" s="1">
        <v>0</v>
      </c>
      <c r="J392" s="1">
        <v>0</v>
      </c>
      <c r="K392" s="1">
        <v>0</v>
      </c>
      <c r="L392" s="1">
        <v>0</v>
      </c>
      <c r="M392" s="1"/>
      <c r="N392" s="1">
        <v>0</v>
      </c>
      <c r="O392" s="1">
        <v>0</v>
      </c>
      <c r="P392" s="1">
        <v>0</v>
      </c>
      <c r="Q392" s="1">
        <v>0</v>
      </c>
      <c r="R392" s="1">
        <v>0</v>
      </c>
      <c r="S392" s="1">
        <v>0</v>
      </c>
      <c r="T392" s="1">
        <v>0</v>
      </c>
      <c r="U392" s="1">
        <v>22.7603549889843</v>
      </c>
      <c r="V392" s="1">
        <v>25.491597587662401</v>
      </c>
      <c r="W392" s="1">
        <v>26.5765610613734</v>
      </c>
    </row>
    <row r="393" spans="1:23" x14ac:dyDescent="0.25">
      <c r="A393" s="1" t="s">
        <v>19</v>
      </c>
      <c r="B393" s="1" t="s">
        <v>8</v>
      </c>
      <c r="C393" s="1">
        <v>0</v>
      </c>
      <c r="D393" s="1">
        <v>0</v>
      </c>
      <c r="E393" s="1">
        <v>0</v>
      </c>
      <c r="F393" s="1">
        <v>0</v>
      </c>
      <c r="G393" s="1">
        <v>0</v>
      </c>
      <c r="H393" s="1">
        <v>0</v>
      </c>
      <c r="I393" s="1">
        <v>0</v>
      </c>
      <c r="J393" s="1">
        <v>0</v>
      </c>
      <c r="K393" s="1">
        <v>0</v>
      </c>
      <c r="L393" s="1">
        <v>0</v>
      </c>
      <c r="M393" s="1"/>
      <c r="N393" s="1">
        <v>766332.75881453697</v>
      </c>
      <c r="O393" s="1">
        <v>1303345.6808859999</v>
      </c>
      <c r="P393" s="1">
        <v>1974133.11470413</v>
      </c>
      <c r="Q393" s="1">
        <v>177052.020217707</v>
      </c>
      <c r="R393" s="1">
        <v>0</v>
      </c>
      <c r="S393" s="1">
        <v>0</v>
      </c>
      <c r="T393" s="1">
        <v>0</v>
      </c>
      <c r="U393" s="1">
        <v>25786.185042445999</v>
      </c>
      <c r="V393" s="1">
        <v>28880.527247539601</v>
      </c>
      <c r="W393" s="1">
        <v>30109.729028924401</v>
      </c>
    </row>
    <row r="394" spans="1:23" x14ac:dyDescent="0.25">
      <c r="A394" s="1" t="s">
        <v>20</v>
      </c>
      <c r="B394" s="1" t="s">
        <v>8</v>
      </c>
      <c r="C394" s="1">
        <v>0</v>
      </c>
      <c r="D394" s="1">
        <v>0</v>
      </c>
      <c r="E394" s="1">
        <v>0</v>
      </c>
      <c r="F394" s="1">
        <v>0</v>
      </c>
      <c r="G394" s="1">
        <v>37881.328042220797</v>
      </c>
      <c r="H394" s="1">
        <v>149931.706151113</v>
      </c>
      <c r="I394" s="1">
        <v>0</v>
      </c>
      <c r="J394" s="1">
        <v>0</v>
      </c>
      <c r="K394" s="1">
        <v>0</v>
      </c>
      <c r="L394" s="1">
        <v>0</v>
      </c>
      <c r="M394" s="1"/>
      <c r="N394" s="1">
        <v>0</v>
      </c>
      <c r="O394" s="1">
        <v>68518.911662429993</v>
      </c>
      <c r="P394" s="1">
        <v>0</v>
      </c>
      <c r="Q394" s="1">
        <v>0</v>
      </c>
      <c r="R394" s="1">
        <v>0</v>
      </c>
      <c r="S394" s="1">
        <v>0</v>
      </c>
      <c r="T394" s="1">
        <v>0</v>
      </c>
      <c r="U394" s="1">
        <v>14535.639480088999</v>
      </c>
      <c r="V394" s="1">
        <v>16279.9162176997</v>
      </c>
      <c r="W394" s="1">
        <v>16972.815687438298</v>
      </c>
    </row>
    <row r="395" spans="1:23" x14ac:dyDescent="0.25">
      <c r="A395" s="1" t="s">
        <v>21</v>
      </c>
      <c r="B395" s="1" t="s">
        <v>8</v>
      </c>
      <c r="C395" s="1">
        <v>0</v>
      </c>
      <c r="D395" s="1">
        <v>0</v>
      </c>
      <c r="E395" s="1">
        <v>0</v>
      </c>
      <c r="F395" s="1">
        <v>0</v>
      </c>
      <c r="G395" s="1">
        <v>0</v>
      </c>
      <c r="H395" s="1">
        <v>0</v>
      </c>
      <c r="I395" s="1">
        <v>0</v>
      </c>
      <c r="J395" s="1">
        <v>0</v>
      </c>
      <c r="K395" s="1">
        <v>0</v>
      </c>
      <c r="L395" s="1">
        <v>0</v>
      </c>
      <c r="M395" s="1"/>
      <c r="N395" s="1">
        <v>481817.40575633902</v>
      </c>
      <c r="O395" s="1">
        <v>587089.40283578902</v>
      </c>
      <c r="P395" s="1">
        <v>848863.59326732205</v>
      </c>
      <c r="Q395" s="1">
        <v>1346052.68779406</v>
      </c>
      <c r="R395" s="1">
        <v>714322.84092174005</v>
      </c>
      <c r="S395" s="1">
        <v>2077834.6810574301</v>
      </c>
      <c r="T395" s="1">
        <v>329016.08931631298</v>
      </c>
      <c r="U395" s="1">
        <v>979862.04800147295</v>
      </c>
      <c r="V395" s="1">
        <v>1097445.4937616501</v>
      </c>
      <c r="W395" s="1">
        <v>1144154.5425384301</v>
      </c>
    </row>
    <row r="396" spans="1:23" x14ac:dyDescent="0.25">
      <c r="A396" s="1" t="s">
        <v>22</v>
      </c>
      <c r="B396" s="1" t="s">
        <v>8</v>
      </c>
      <c r="C396" s="1">
        <v>11872.717805148201</v>
      </c>
      <c r="D396" s="1">
        <v>63204.051135779802</v>
      </c>
      <c r="E396" s="1">
        <v>51110.680422053003</v>
      </c>
      <c r="F396" s="1">
        <v>863121.488266867</v>
      </c>
      <c r="G396" s="1">
        <v>15514.9606988126</v>
      </c>
      <c r="H396" s="1">
        <v>0</v>
      </c>
      <c r="I396" s="1">
        <v>12752.1999679327</v>
      </c>
      <c r="J396" s="1">
        <v>0</v>
      </c>
      <c r="K396" s="1">
        <v>0</v>
      </c>
      <c r="L396" s="1">
        <v>0</v>
      </c>
      <c r="M396" s="1"/>
      <c r="N396" s="1">
        <v>82935.027909582801</v>
      </c>
      <c r="O396" s="1">
        <v>99811.2790428562</v>
      </c>
      <c r="P396" s="1">
        <v>78244.903082127901</v>
      </c>
      <c r="Q396" s="1">
        <v>183081.54991733999</v>
      </c>
      <c r="R396" s="1">
        <v>79652.591854785001</v>
      </c>
      <c r="S396" s="1">
        <v>33326.788569340599</v>
      </c>
      <c r="T396" s="1">
        <v>59179.768287897401</v>
      </c>
      <c r="U396" s="1">
        <v>12367.6766324786</v>
      </c>
      <c r="V396" s="1">
        <v>13851.7978283761</v>
      </c>
      <c r="W396" s="1">
        <v>14441.352666488399</v>
      </c>
    </row>
    <row r="397" spans="1:23" x14ac:dyDescent="0.25">
      <c r="A397" s="1" t="s">
        <v>23</v>
      </c>
      <c r="B397" s="1" t="s">
        <v>8</v>
      </c>
      <c r="C397" s="1">
        <v>0</v>
      </c>
      <c r="D397" s="1">
        <v>16901.706886656899</v>
      </c>
      <c r="E397" s="1">
        <v>0</v>
      </c>
      <c r="F397" s="1">
        <v>0</v>
      </c>
      <c r="G397" s="1">
        <v>17600.171416732999</v>
      </c>
      <c r="H397" s="1">
        <v>7681.8439473264898</v>
      </c>
      <c r="I397" s="1">
        <v>0</v>
      </c>
      <c r="J397" s="1">
        <v>165184.747648377</v>
      </c>
      <c r="K397" s="1">
        <v>185006.91736618301</v>
      </c>
      <c r="L397" s="1">
        <v>192881.10991280299</v>
      </c>
      <c r="M397" s="1"/>
      <c r="N397" s="1">
        <v>0</v>
      </c>
      <c r="O397" s="1">
        <v>0</v>
      </c>
      <c r="P397" s="1">
        <v>0</v>
      </c>
      <c r="Q397" s="1">
        <v>0</v>
      </c>
      <c r="R397" s="1">
        <v>2606.1286263751799</v>
      </c>
      <c r="S397" s="1">
        <v>274223.21006759099</v>
      </c>
      <c r="T397" s="1">
        <v>196565.61699772699</v>
      </c>
      <c r="U397" s="1">
        <v>244343.67688219799</v>
      </c>
      <c r="V397" s="1">
        <v>273664.918108062</v>
      </c>
      <c r="W397" s="1">
        <v>285312.53804095701</v>
      </c>
    </row>
    <row r="398" spans="1:23" x14ac:dyDescent="0.25">
      <c r="A398" s="1" t="s">
        <v>24</v>
      </c>
      <c r="B398" s="1" t="s">
        <v>8</v>
      </c>
      <c r="C398" s="1">
        <v>0</v>
      </c>
      <c r="D398" s="1">
        <v>0</v>
      </c>
      <c r="E398" s="1">
        <v>0</v>
      </c>
      <c r="F398" s="1">
        <v>0</v>
      </c>
      <c r="G398" s="1">
        <v>0</v>
      </c>
      <c r="H398" s="1">
        <v>0</v>
      </c>
      <c r="I398" s="1">
        <v>0</v>
      </c>
      <c r="J398" s="1">
        <v>0</v>
      </c>
      <c r="K398" s="1">
        <v>535.45454545454504</v>
      </c>
      <c r="L398" s="1">
        <v>5991.8181818181802</v>
      </c>
      <c r="M398" s="1"/>
      <c r="N398" s="1">
        <v>0</v>
      </c>
      <c r="O398" s="1">
        <v>0</v>
      </c>
      <c r="P398" s="1">
        <v>0</v>
      </c>
      <c r="Q398" s="1">
        <v>0</v>
      </c>
      <c r="R398" s="1">
        <v>122664.444336795</v>
      </c>
      <c r="S398" s="1">
        <v>76308.546483951504</v>
      </c>
      <c r="T398" s="1">
        <v>0</v>
      </c>
      <c r="U398" s="1">
        <v>0</v>
      </c>
      <c r="V398" s="1">
        <v>849.2</v>
      </c>
      <c r="W398" s="1">
        <v>786.5</v>
      </c>
    </row>
    <row r="399" spans="1:23" x14ac:dyDescent="0.25">
      <c r="A399" s="1" t="s">
        <v>25</v>
      </c>
      <c r="B399" s="1" t="s">
        <v>8</v>
      </c>
      <c r="C399" s="1">
        <v>0</v>
      </c>
      <c r="D399" s="1">
        <v>0</v>
      </c>
      <c r="E399" s="1">
        <v>0</v>
      </c>
      <c r="F399" s="1">
        <v>0</v>
      </c>
      <c r="G399" s="1">
        <v>0</v>
      </c>
      <c r="H399" s="1">
        <v>0</v>
      </c>
      <c r="I399" s="1">
        <v>0</v>
      </c>
      <c r="J399" s="1">
        <v>0</v>
      </c>
      <c r="K399" s="1">
        <v>0</v>
      </c>
      <c r="L399" s="1">
        <v>0</v>
      </c>
      <c r="M399" s="1"/>
      <c r="N399" s="1">
        <v>0</v>
      </c>
      <c r="O399" s="1">
        <v>0</v>
      </c>
      <c r="P399" s="1">
        <v>0</v>
      </c>
      <c r="Q399" s="1">
        <v>0</v>
      </c>
      <c r="R399" s="1">
        <v>0</v>
      </c>
      <c r="S399" s="1">
        <v>0</v>
      </c>
      <c r="T399" s="1">
        <v>0</v>
      </c>
      <c r="U399" s="1">
        <v>0</v>
      </c>
      <c r="V399" s="1">
        <v>0</v>
      </c>
      <c r="W399" s="1">
        <v>0</v>
      </c>
    </row>
    <row r="400" spans="1:23" x14ac:dyDescent="0.25">
      <c r="A400" s="1" t="s">
        <v>26</v>
      </c>
      <c r="B400" s="1" t="s">
        <v>8</v>
      </c>
      <c r="C400" s="1">
        <v>0</v>
      </c>
      <c r="D400" s="1">
        <v>0</v>
      </c>
      <c r="E400" s="1">
        <v>0</v>
      </c>
      <c r="F400" s="1">
        <v>5346.9414317498204</v>
      </c>
      <c r="G400" s="1">
        <v>0</v>
      </c>
      <c r="H400" s="1">
        <v>172.69197741439999</v>
      </c>
      <c r="I400" s="1">
        <v>0</v>
      </c>
      <c r="J400" s="1">
        <v>0</v>
      </c>
      <c r="K400" s="1">
        <v>0</v>
      </c>
      <c r="L400" s="1">
        <v>0</v>
      </c>
      <c r="M400" s="1"/>
      <c r="N400" s="1">
        <v>415831.70602376002</v>
      </c>
      <c r="O400" s="1">
        <v>236.46625224503401</v>
      </c>
      <c r="P400" s="1">
        <v>1825154.2779046299</v>
      </c>
      <c r="Q400" s="1">
        <v>636342.91273388604</v>
      </c>
      <c r="R400" s="1">
        <v>483095.07802036998</v>
      </c>
      <c r="S400" s="1">
        <v>381017.15102849598</v>
      </c>
      <c r="T400" s="1">
        <v>0</v>
      </c>
      <c r="U400" s="1">
        <v>0</v>
      </c>
      <c r="V400" s="1">
        <v>0</v>
      </c>
      <c r="W400" s="1">
        <v>0</v>
      </c>
    </row>
    <row r="401" spans="1:23" x14ac:dyDescent="0.25">
      <c r="A401" s="1" t="s">
        <v>27</v>
      </c>
      <c r="B401" s="1" t="s">
        <v>8</v>
      </c>
      <c r="C401" s="1">
        <v>0</v>
      </c>
      <c r="D401" s="1">
        <v>0</v>
      </c>
      <c r="E401" s="1">
        <v>0</v>
      </c>
      <c r="F401" s="1">
        <v>0</v>
      </c>
      <c r="G401" s="1">
        <v>0</v>
      </c>
      <c r="H401" s="1">
        <v>0</v>
      </c>
      <c r="I401" s="1">
        <v>0</v>
      </c>
      <c r="J401" s="1">
        <v>0</v>
      </c>
      <c r="K401" s="1">
        <v>0</v>
      </c>
      <c r="L401" s="1">
        <v>0</v>
      </c>
      <c r="M401" s="1"/>
      <c r="N401" s="1">
        <v>26723.850163139701</v>
      </c>
      <c r="O401" s="1">
        <v>0</v>
      </c>
      <c r="P401" s="1">
        <v>30585.208584423599</v>
      </c>
      <c r="Q401" s="1">
        <v>0</v>
      </c>
      <c r="R401" s="1">
        <v>0</v>
      </c>
      <c r="S401" s="1">
        <v>0</v>
      </c>
      <c r="T401" s="1">
        <v>0</v>
      </c>
      <c r="U401" s="1">
        <v>0</v>
      </c>
      <c r="V401" s="1">
        <v>0</v>
      </c>
      <c r="W401" s="1">
        <v>0</v>
      </c>
    </row>
    <row r="402" spans="1:23" x14ac:dyDescent="0.25">
      <c r="A402" s="1" t="s">
        <v>28</v>
      </c>
      <c r="B402" s="1" t="s">
        <v>8</v>
      </c>
      <c r="C402" s="1">
        <v>0</v>
      </c>
      <c r="D402" s="1">
        <v>0</v>
      </c>
      <c r="E402" s="1">
        <v>0</v>
      </c>
      <c r="F402" s="1">
        <v>0</v>
      </c>
      <c r="G402" s="1">
        <v>0</v>
      </c>
      <c r="H402" s="1">
        <v>0</v>
      </c>
      <c r="I402" s="1">
        <v>0</v>
      </c>
      <c r="J402" s="1">
        <v>0</v>
      </c>
      <c r="K402" s="1">
        <v>0</v>
      </c>
      <c r="L402" s="1">
        <v>0</v>
      </c>
      <c r="M402" s="1"/>
      <c r="N402" s="1">
        <v>61.4106093369736</v>
      </c>
      <c r="O402" s="1">
        <v>0</v>
      </c>
      <c r="P402" s="1">
        <v>0</v>
      </c>
      <c r="Q402" s="1">
        <v>0</v>
      </c>
      <c r="R402" s="1">
        <v>0</v>
      </c>
      <c r="S402" s="1">
        <v>273.07915228521699</v>
      </c>
      <c r="T402" s="1">
        <v>0</v>
      </c>
      <c r="U402" s="1">
        <v>0</v>
      </c>
      <c r="V402" s="1">
        <v>0</v>
      </c>
      <c r="W402" s="1">
        <v>0</v>
      </c>
    </row>
    <row r="403" spans="1:23" x14ac:dyDescent="0.25">
      <c r="A403" s="1" t="s">
        <v>29</v>
      </c>
      <c r="B403" s="1" t="s">
        <v>8</v>
      </c>
      <c r="C403" s="1">
        <v>0</v>
      </c>
      <c r="D403" s="1">
        <v>0</v>
      </c>
      <c r="E403" s="1">
        <v>0</v>
      </c>
      <c r="F403" s="1">
        <v>0</v>
      </c>
      <c r="G403" s="1">
        <v>0</v>
      </c>
      <c r="H403" s="1">
        <v>0</v>
      </c>
      <c r="I403" s="1">
        <v>0</v>
      </c>
      <c r="J403" s="1">
        <v>0</v>
      </c>
      <c r="K403" s="1">
        <v>0</v>
      </c>
      <c r="L403" s="1">
        <v>0</v>
      </c>
      <c r="M403" s="1"/>
      <c r="N403" s="1">
        <v>34226.179603806602</v>
      </c>
      <c r="O403" s="1">
        <v>0</v>
      </c>
      <c r="P403" s="1">
        <v>0</v>
      </c>
      <c r="Q403" s="1">
        <v>0</v>
      </c>
      <c r="R403" s="1">
        <v>0</v>
      </c>
      <c r="S403" s="1">
        <v>0</v>
      </c>
      <c r="T403" s="1">
        <v>0</v>
      </c>
      <c r="U403" s="1">
        <v>0</v>
      </c>
      <c r="V403" s="1">
        <v>0</v>
      </c>
      <c r="W403" s="1">
        <v>0</v>
      </c>
    </row>
    <row r="404" spans="1:23" x14ac:dyDescent="0.25">
      <c r="A404" s="1" t="s">
        <v>30</v>
      </c>
      <c r="B404" s="1" t="s">
        <v>8</v>
      </c>
      <c r="C404" s="1">
        <v>0</v>
      </c>
      <c r="D404" s="1">
        <v>0</v>
      </c>
      <c r="E404" s="1">
        <v>0</v>
      </c>
      <c r="F404" s="1">
        <v>0</v>
      </c>
      <c r="G404" s="1">
        <v>0</v>
      </c>
      <c r="H404" s="1">
        <v>0</v>
      </c>
      <c r="I404" s="1">
        <v>0</v>
      </c>
      <c r="J404" s="1">
        <v>0</v>
      </c>
      <c r="K404" s="1">
        <v>0</v>
      </c>
      <c r="L404" s="1">
        <v>0</v>
      </c>
      <c r="M404" s="1"/>
      <c r="N404" s="1">
        <v>18024.013840401702</v>
      </c>
      <c r="O404" s="1">
        <v>698.13845900914703</v>
      </c>
      <c r="P404" s="1">
        <v>2830.7106765082299</v>
      </c>
      <c r="Q404" s="1">
        <v>125.141182445209</v>
      </c>
      <c r="R404" s="1">
        <v>0</v>
      </c>
      <c r="S404" s="1">
        <v>11432.9262407395</v>
      </c>
      <c r="T404" s="1">
        <v>8233.7950788421404</v>
      </c>
      <c r="U404" s="1">
        <v>27.384490435295099</v>
      </c>
      <c r="V404" s="1">
        <v>30.670629287530598</v>
      </c>
      <c r="W404" s="1">
        <v>31.976020696533901</v>
      </c>
    </row>
    <row r="405" spans="1:23" x14ac:dyDescent="0.25">
      <c r="A405" s="1" t="s">
        <v>31</v>
      </c>
      <c r="B405" s="1" t="s">
        <v>8</v>
      </c>
      <c r="C405" s="1">
        <v>83057.849128256799</v>
      </c>
      <c r="D405" s="1">
        <v>0</v>
      </c>
      <c r="E405" s="1">
        <v>0</v>
      </c>
      <c r="F405" s="1">
        <v>0</v>
      </c>
      <c r="G405" s="1">
        <v>0</v>
      </c>
      <c r="H405" s="1">
        <v>0</v>
      </c>
      <c r="I405" s="1">
        <v>0</v>
      </c>
      <c r="J405" s="1">
        <v>0</v>
      </c>
      <c r="K405" s="1">
        <v>0</v>
      </c>
      <c r="L405" s="1">
        <v>0</v>
      </c>
      <c r="M405" s="1"/>
      <c r="N405" s="1">
        <v>0</v>
      </c>
      <c r="O405" s="1">
        <v>0</v>
      </c>
      <c r="P405" s="1">
        <v>0</v>
      </c>
      <c r="Q405" s="1">
        <v>386.80001846700799</v>
      </c>
      <c r="R405" s="1">
        <v>496.18085511658501</v>
      </c>
      <c r="S405" s="1">
        <v>0</v>
      </c>
      <c r="T405" s="1">
        <v>0</v>
      </c>
      <c r="U405" s="1">
        <v>57.831719932432399</v>
      </c>
      <c r="V405" s="1">
        <v>64.771526324324299</v>
      </c>
      <c r="W405" s="1">
        <v>67.528306865706298</v>
      </c>
    </row>
    <row r="406" spans="1:23" x14ac:dyDescent="0.25">
      <c r="A406" s="1" t="s">
        <v>32</v>
      </c>
      <c r="B406" s="1" t="s">
        <v>8</v>
      </c>
      <c r="C406" s="1">
        <v>0</v>
      </c>
      <c r="D406" s="1">
        <v>0</v>
      </c>
      <c r="E406" s="1">
        <v>0</v>
      </c>
      <c r="F406" s="1">
        <v>0</v>
      </c>
      <c r="G406" s="1">
        <v>0</v>
      </c>
      <c r="H406" s="1">
        <v>0</v>
      </c>
      <c r="I406" s="1">
        <v>0</v>
      </c>
      <c r="J406" s="1">
        <v>0</v>
      </c>
      <c r="K406" s="1">
        <v>0</v>
      </c>
      <c r="L406" s="1">
        <v>0</v>
      </c>
      <c r="M406" s="1"/>
      <c r="N406" s="1">
        <v>0</v>
      </c>
      <c r="O406" s="1">
        <v>0</v>
      </c>
      <c r="P406" s="1">
        <v>0</v>
      </c>
      <c r="Q406" s="1">
        <v>0</v>
      </c>
      <c r="R406" s="1">
        <v>0</v>
      </c>
      <c r="S406" s="1">
        <v>0</v>
      </c>
      <c r="T406" s="1">
        <v>0</v>
      </c>
      <c r="U406" s="1">
        <v>4888.34773604572</v>
      </c>
      <c r="V406" s="1">
        <v>0</v>
      </c>
      <c r="W406" s="1">
        <v>0</v>
      </c>
    </row>
    <row r="407" spans="1:23" x14ac:dyDescent="0.25">
      <c r="A407" s="1" t="s">
        <v>33</v>
      </c>
      <c r="B407" s="1" t="s">
        <v>8</v>
      </c>
      <c r="C407" s="1">
        <v>0</v>
      </c>
      <c r="D407" s="1">
        <v>0</v>
      </c>
      <c r="E407" s="1">
        <v>2279331.0921051898</v>
      </c>
      <c r="F407" s="1">
        <v>1846469.52345018</v>
      </c>
      <c r="G407" s="1">
        <v>1402353.8556757099</v>
      </c>
      <c r="H407" s="1">
        <v>871027.40893027803</v>
      </c>
      <c r="I407" s="1">
        <v>0</v>
      </c>
      <c r="J407" s="1">
        <v>0</v>
      </c>
      <c r="K407" s="1">
        <v>0</v>
      </c>
      <c r="L407" s="1">
        <v>929.09090909090901</v>
      </c>
      <c r="M407" s="1"/>
      <c r="N407" s="1">
        <v>219706.690004579</v>
      </c>
      <c r="O407" s="1">
        <v>1721260.37068705</v>
      </c>
      <c r="P407" s="1">
        <v>1648082.6112438501</v>
      </c>
      <c r="Q407" s="1">
        <v>131364.112154075</v>
      </c>
      <c r="R407" s="1">
        <v>1812136.7477403199</v>
      </c>
      <c r="S407" s="1">
        <v>4822959.8638629699</v>
      </c>
      <c r="T407" s="1">
        <v>1679467.5438904499</v>
      </c>
      <c r="U407" s="1">
        <v>1469224.96993846</v>
      </c>
      <c r="V407" s="1">
        <v>5571574.7999999998</v>
      </c>
      <c r="W407" s="1">
        <v>2515957.4</v>
      </c>
    </row>
    <row r="408" spans="1:23" x14ac:dyDescent="0.25">
      <c r="A408" s="1" t="s">
        <v>34</v>
      </c>
      <c r="B408" s="1" t="s">
        <v>8</v>
      </c>
      <c r="C408" s="1">
        <v>0</v>
      </c>
      <c r="D408" s="1">
        <v>0</v>
      </c>
      <c r="E408" s="1">
        <v>33111.420502900997</v>
      </c>
      <c r="F408" s="1">
        <v>78053.968432416004</v>
      </c>
      <c r="G408" s="1">
        <v>0</v>
      </c>
      <c r="H408" s="1">
        <v>121229.117228994</v>
      </c>
      <c r="I408" s="1">
        <v>0</v>
      </c>
      <c r="J408" s="1">
        <v>0</v>
      </c>
      <c r="K408" s="1">
        <v>0</v>
      </c>
      <c r="L408" s="1">
        <v>0</v>
      </c>
      <c r="M408" s="1"/>
      <c r="N408" s="1">
        <v>9477.70404100626</v>
      </c>
      <c r="O408" s="1">
        <v>1024.6870930618099</v>
      </c>
      <c r="P408" s="1">
        <v>4240.42714887288</v>
      </c>
      <c r="Q408" s="1">
        <v>6780.3767943040302</v>
      </c>
      <c r="R408" s="1">
        <v>7931.5457964784</v>
      </c>
      <c r="S408" s="1">
        <v>35243.629666645596</v>
      </c>
      <c r="T408" s="1">
        <v>9398.8662166477807</v>
      </c>
      <c r="U408" s="1">
        <v>13797.711538047701</v>
      </c>
      <c r="V408" s="1">
        <v>15453.4369226134</v>
      </c>
      <c r="W408" s="1">
        <v>16111.1601016601</v>
      </c>
    </row>
    <row r="409" spans="1:23" x14ac:dyDescent="0.25">
      <c r="A409" s="1" t="s">
        <v>35</v>
      </c>
      <c r="B409" s="1" t="s">
        <v>8</v>
      </c>
      <c r="C409" s="1">
        <v>0</v>
      </c>
      <c r="D409" s="1">
        <v>0</v>
      </c>
      <c r="E409" s="1">
        <v>0</v>
      </c>
      <c r="F409" s="1">
        <v>0</v>
      </c>
      <c r="G409" s="1">
        <v>0</v>
      </c>
      <c r="H409" s="1">
        <v>0</v>
      </c>
      <c r="I409" s="1">
        <v>0</v>
      </c>
      <c r="J409" s="1">
        <v>0</v>
      </c>
      <c r="K409" s="1">
        <v>0</v>
      </c>
      <c r="L409" s="1">
        <v>0</v>
      </c>
      <c r="M409" s="1"/>
      <c r="N409" s="1">
        <v>0</v>
      </c>
      <c r="O409" s="1">
        <v>0</v>
      </c>
      <c r="P409" s="1">
        <v>22.5554635578345</v>
      </c>
      <c r="Q409" s="1">
        <v>0</v>
      </c>
      <c r="R409" s="1">
        <v>0</v>
      </c>
      <c r="S409" s="1">
        <v>0</v>
      </c>
      <c r="T409" s="1">
        <v>0</v>
      </c>
      <c r="U409" s="1">
        <v>633.122212419172</v>
      </c>
      <c r="V409" s="1">
        <v>1266.2444248383399</v>
      </c>
      <c r="W409" s="1">
        <v>1899.3666372575201</v>
      </c>
    </row>
    <row r="410" spans="1:23" x14ac:dyDescent="0.25">
      <c r="A410" s="1" t="s">
        <v>36</v>
      </c>
      <c r="B410" s="1" t="s">
        <v>8</v>
      </c>
      <c r="C410" s="1">
        <v>0</v>
      </c>
      <c r="D410" s="1">
        <v>0</v>
      </c>
      <c r="E410" s="1">
        <v>0</v>
      </c>
      <c r="F410" s="1">
        <v>0</v>
      </c>
      <c r="G410" s="1">
        <v>0</v>
      </c>
      <c r="H410" s="1">
        <v>0</v>
      </c>
      <c r="I410" s="1">
        <v>0</v>
      </c>
      <c r="J410" s="1">
        <v>0</v>
      </c>
      <c r="K410" s="1">
        <v>0</v>
      </c>
      <c r="L410" s="1">
        <v>0</v>
      </c>
      <c r="M410" s="1"/>
      <c r="N410" s="1">
        <v>0</v>
      </c>
      <c r="O410" s="1">
        <v>1249.89304758089</v>
      </c>
      <c r="P410" s="1">
        <v>0</v>
      </c>
      <c r="Q410" s="1">
        <v>8191.0592145954697</v>
      </c>
      <c r="R410" s="1">
        <v>0</v>
      </c>
      <c r="S410" s="1">
        <v>0</v>
      </c>
      <c r="T410" s="1">
        <v>38659.940275207999</v>
      </c>
      <c r="U410" s="1">
        <v>0</v>
      </c>
      <c r="V410" s="1">
        <v>0</v>
      </c>
      <c r="W410" s="1">
        <v>0</v>
      </c>
    </row>
    <row r="411" spans="1:23" x14ac:dyDescent="0.25">
      <c r="A411" s="1" t="s">
        <v>37</v>
      </c>
      <c r="B411" s="1" t="s">
        <v>8</v>
      </c>
      <c r="C411" s="1">
        <v>0</v>
      </c>
      <c r="D411" s="1">
        <v>0</v>
      </c>
      <c r="E411" s="1">
        <v>0</v>
      </c>
      <c r="F411" s="1">
        <v>0</v>
      </c>
      <c r="G411" s="1">
        <v>0</v>
      </c>
      <c r="H411" s="1">
        <v>0</v>
      </c>
      <c r="I411" s="1">
        <v>0</v>
      </c>
      <c r="J411" s="1">
        <v>0</v>
      </c>
      <c r="K411" s="1">
        <v>0</v>
      </c>
      <c r="L411" s="1">
        <v>0</v>
      </c>
      <c r="M411" s="1"/>
      <c r="N411" s="1">
        <v>0</v>
      </c>
      <c r="O411" s="1">
        <v>4155.0498608770204</v>
      </c>
      <c r="P411" s="1">
        <v>0</v>
      </c>
      <c r="Q411" s="1">
        <v>12479.9888311267</v>
      </c>
      <c r="R411" s="1">
        <v>0</v>
      </c>
      <c r="S411" s="1">
        <v>150214.70845010001</v>
      </c>
      <c r="T411" s="1">
        <v>1159803.3104817001</v>
      </c>
      <c r="U411" s="1">
        <v>315499.72900113103</v>
      </c>
      <c r="V411" s="1">
        <v>400684.65583143698</v>
      </c>
      <c r="W411" s="1">
        <v>438281.27998081199</v>
      </c>
    </row>
    <row r="412" spans="1:23" x14ac:dyDescent="0.25">
      <c r="A412" s="1" t="s">
        <v>38</v>
      </c>
      <c r="B412" s="1" t="s">
        <v>8</v>
      </c>
      <c r="C412" s="1">
        <v>0</v>
      </c>
      <c r="D412" s="1">
        <v>0</v>
      </c>
      <c r="E412" s="1">
        <v>0</v>
      </c>
      <c r="F412" s="1">
        <v>0</v>
      </c>
      <c r="G412" s="1">
        <v>0</v>
      </c>
      <c r="H412" s="1">
        <v>0</v>
      </c>
      <c r="I412" s="1">
        <v>0</v>
      </c>
      <c r="J412" s="1">
        <v>0</v>
      </c>
      <c r="K412" s="1">
        <v>0</v>
      </c>
      <c r="L412" s="1">
        <v>0</v>
      </c>
      <c r="M412" s="1"/>
      <c r="N412" s="1">
        <v>92.115914005460397</v>
      </c>
      <c r="O412" s="1">
        <v>0</v>
      </c>
      <c r="P412" s="1">
        <v>518.77566183019303</v>
      </c>
      <c r="Q412" s="1">
        <v>796.35297919678203</v>
      </c>
      <c r="R412" s="1">
        <v>14157.3271658551</v>
      </c>
      <c r="S412" s="1">
        <v>258.09480224495201</v>
      </c>
      <c r="T412" s="1">
        <v>0</v>
      </c>
      <c r="U412" s="1">
        <v>1083.56104785552</v>
      </c>
      <c r="V412" s="1">
        <v>1213.5883735981799</v>
      </c>
      <c r="W412" s="1">
        <v>1265.2406505081101</v>
      </c>
    </row>
    <row r="413" spans="1:23" x14ac:dyDescent="0.25">
      <c r="A413" s="1" t="s">
        <v>39</v>
      </c>
      <c r="B413" s="1" t="s">
        <v>8</v>
      </c>
      <c r="C413" s="1">
        <v>0</v>
      </c>
      <c r="D413" s="1">
        <v>0</v>
      </c>
      <c r="E413" s="1">
        <v>0</v>
      </c>
      <c r="F413" s="1">
        <v>0</v>
      </c>
      <c r="G413" s="1">
        <v>0</v>
      </c>
      <c r="H413" s="1">
        <v>0</v>
      </c>
      <c r="I413" s="1">
        <v>0</v>
      </c>
      <c r="J413" s="1">
        <v>0</v>
      </c>
      <c r="K413" s="1">
        <v>0</v>
      </c>
      <c r="L413" s="1">
        <v>0</v>
      </c>
      <c r="M413" s="1"/>
      <c r="N413" s="1">
        <v>4253882.2034674902</v>
      </c>
      <c r="O413" s="1">
        <v>3055132.71870811</v>
      </c>
      <c r="P413" s="1">
        <v>1722842.6952062901</v>
      </c>
      <c r="Q413" s="1">
        <v>2628954.5843378101</v>
      </c>
      <c r="R413" s="1">
        <v>3346408.4806128098</v>
      </c>
      <c r="S413" s="1">
        <v>4730981.8849803498</v>
      </c>
      <c r="T413" s="1">
        <v>6420784.1659389399</v>
      </c>
      <c r="U413" s="1">
        <v>5330024.1951335501</v>
      </c>
      <c r="V413" s="1">
        <v>5319132.5</v>
      </c>
      <c r="W413" s="1">
        <v>4195538.5999999996</v>
      </c>
    </row>
    <row r="414" spans="1:23" x14ac:dyDescent="0.25">
      <c r="A414" s="1" t="s">
        <v>40</v>
      </c>
      <c r="B414" s="1" t="s">
        <v>8</v>
      </c>
      <c r="C414" s="1">
        <v>41933.211075596802</v>
      </c>
      <c r="D414" s="1">
        <v>35683.883493548201</v>
      </c>
      <c r="E414" s="1">
        <v>90.221854231338</v>
      </c>
      <c r="F414" s="1">
        <v>0</v>
      </c>
      <c r="G414" s="1">
        <v>0</v>
      </c>
      <c r="H414" s="1">
        <v>1328.3998262646201</v>
      </c>
      <c r="I414" s="1">
        <v>9229.0439963015397</v>
      </c>
      <c r="J414" s="1">
        <v>3002.6853547472701</v>
      </c>
      <c r="K414" s="1">
        <v>732120</v>
      </c>
      <c r="L414" s="1">
        <v>29087.272727272699</v>
      </c>
      <c r="M414" s="1"/>
      <c r="N414" s="1">
        <v>2968.1794512870601</v>
      </c>
      <c r="O414" s="1">
        <v>0</v>
      </c>
      <c r="P414" s="1">
        <v>0</v>
      </c>
      <c r="Q414" s="1">
        <v>0</v>
      </c>
      <c r="R414" s="1">
        <v>0</v>
      </c>
      <c r="S414" s="1">
        <v>1113933.16800574</v>
      </c>
      <c r="T414" s="1">
        <v>0</v>
      </c>
      <c r="U414" s="1">
        <v>0</v>
      </c>
      <c r="V414" s="1">
        <v>0</v>
      </c>
      <c r="W414" s="1">
        <v>0</v>
      </c>
    </row>
    <row r="415" spans="1:23" x14ac:dyDescent="0.25">
      <c r="A415" s="1" t="s">
        <v>41</v>
      </c>
      <c r="B415" s="1" t="s">
        <v>8</v>
      </c>
      <c r="C415" s="1">
        <v>0</v>
      </c>
      <c r="D415" s="1">
        <v>0</v>
      </c>
      <c r="E415" s="1">
        <v>0</v>
      </c>
      <c r="F415" s="1">
        <v>0</v>
      </c>
      <c r="G415" s="1">
        <v>0</v>
      </c>
      <c r="H415" s="1">
        <v>0</v>
      </c>
      <c r="I415" s="1">
        <v>0</v>
      </c>
      <c r="J415" s="1">
        <v>0</v>
      </c>
      <c r="K415" s="1">
        <v>0</v>
      </c>
      <c r="L415" s="1">
        <v>0</v>
      </c>
      <c r="M415" s="1"/>
      <c r="N415" s="1">
        <v>0</v>
      </c>
      <c r="O415" s="1">
        <v>0</v>
      </c>
      <c r="P415" s="1">
        <v>0</v>
      </c>
      <c r="Q415" s="1">
        <v>0</v>
      </c>
      <c r="R415" s="1">
        <v>0</v>
      </c>
      <c r="S415" s="1">
        <v>0</v>
      </c>
      <c r="T415" s="1">
        <v>0</v>
      </c>
      <c r="U415" s="1">
        <v>0</v>
      </c>
      <c r="V415" s="1">
        <v>0</v>
      </c>
      <c r="W415" s="1">
        <v>0</v>
      </c>
    </row>
    <row r="416" spans="1:23" x14ac:dyDescent="0.25">
      <c r="A416" s="1" t="s">
        <v>42</v>
      </c>
      <c r="B416" s="1" t="s">
        <v>8</v>
      </c>
      <c r="C416" s="1">
        <v>0</v>
      </c>
      <c r="D416" s="1">
        <v>0</v>
      </c>
      <c r="E416" s="1">
        <v>0</v>
      </c>
      <c r="F416" s="1">
        <v>0</v>
      </c>
      <c r="G416" s="1">
        <v>0</v>
      </c>
      <c r="H416" s="1">
        <v>0</v>
      </c>
      <c r="I416" s="1">
        <v>0</v>
      </c>
      <c r="J416" s="1">
        <v>0</v>
      </c>
      <c r="K416" s="1">
        <v>0</v>
      </c>
      <c r="L416" s="1">
        <v>0</v>
      </c>
      <c r="M416" s="1"/>
      <c r="N416" s="1">
        <v>0</v>
      </c>
      <c r="O416" s="1">
        <v>0</v>
      </c>
      <c r="P416" s="1">
        <v>0</v>
      </c>
      <c r="Q416" s="1">
        <v>0</v>
      </c>
      <c r="R416" s="1">
        <v>0</v>
      </c>
      <c r="S416" s="1">
        <v>0</v>
      </c>
      <c r="T416" s="1">
        <v>7634.9323884579599</v>
      </c>
      <c r="U416" s="1">
        <v>0</v>
      </c>
      <c r="V416" s="1">
        <v>0</v>
      </c>
      <c r="W416" s="1">
        <v>0</v>
      </c>
    </row>
    <row r="417" spans="1:23" x14ac:dyDescent="0.25">
      <c r="A417" s="1" t="s">
        <v>43</v>
      </c>
      <c r="B417" s="1" t="s">
        <v>8</v>
      </c>
      <c r="C417" s="1">
        <v>0</v>
      </c>
      <c r="D417" s="1">
        <v>0</v>
      </c>
      <c r="E417" s="1">
        <v>0</v>
      </c>
      <c r="F417" s="1">
        <v>0</v>
      </c>
      <c r="G417" s="1">
        <v>0</v>
      </c>
      <c r="H417" s="1">
        <v>0</v>
      </c>
      <c r="I417" s="1">
        <v>0</v>
      </c>
      <c r="J417" s="1">
        <v>0</v>
      </c>
      <c r="K417" s="1">
        <v>0</v>
      </c>
      <c r="L417" s="1">
        <v>0</v>
      </c>
      <c r="M417" s="1"/>
      <c r="N417" s="1">
        <v>0</v>
      </c>
      <c r="O417" s="1">
        <v>0</v>
      </c>
      <c r="P417" s="1">
        <v>0</v>
      </c>
      <c r="Q417" s="1">
        <v>0</v>
      </c>
      <c r="R417" s="1">
        <v>0</v>
      </c>
      <c r="S417" s="1">
        <v>0</v>
      </c>
      <c r="T417" s="1">
        <v>0</v>
      </c>
      <c r="U417" s="1">
        <v>0</v>
      </c>
      <c r="V417" s="1">
        <v>0</v>
      </c>
      <c r="W417" s="1">
        <v>0</v>
      </c>
    </row>
    <row r="418" spans="1:23" x14ac:dyDescent="0.25">
      <c r="A418" s="1" t="s">
        <v>44</v>
      </c>
      <c r="B418" s="1" t="s">
        <v>8</v>
      </c>
      <c r="C418" s="1">
        <v>0</v>
      </c>
      <c r="D418" s="1">
        <v>0</v>
      </c>
      <c r="E418" s="1">
        <v>0</v>
      </c>
      <c r="F418" s="1">
        <v>0</v>
      </c>
      <c r="G418" s="1">
        <v>39408.000174983899</v>
      </c>
      <c r="H418" s="1">
        <v>1018.68340677102</v>
      </c>
      <c r="I418" s="1">
        <v>0</v>
      </c>
      <c r="J418" s="1">
        <v>0</v>
      </c>
      <c r="K418" s="1">
        <v>0</v>
      </c>
      <c r="L418" s="1">
        <v>162232.93460226699</v>
      </c>
      <c r="M418" s="1"/>
      <c r="N418" s="1">
        <v>3815267.1613797098</v>
      </c>
      <c r="O418" s="1">
        <v>2685513.4458536701</v>
      </c>
      <c r="P418" s="1">
        <v>2746308.13187481</v>
      </c>
      <c r="Q418" s="1">
        <v>2732639.7422292298</v>
      </c>
      <c r="R418" s="1">
        <v>2271522.0490002902</v>
      </c>
      <c r="S418" s="1">
        <v>2063405.2966125901</v>
      </c>
      <c r="T418" s="1">
        <v>1533341.0412448701</v>
      </c>
      <c r="U418" s="1">
        <v>646541.10517286405</v>
      </c>
      <c r="V418" s="1">
        <v>1274140.85453843</v>
      </c>
      <c r="W418" s="1">
        <v>827942.72734692704</v>
      </c>
    </row>
    <row r="419" spans="1:23" x14ac:dyDescent="0.25">
      <c r="A419" s="1" t="s">
        <v>45</v>
      </c>
      <c r="B419" s="1" t="s">
        <v>8</v>
      </c>
      <c r="C419" s="1">
        <v>0</v>
      </c>
      <c r="D419" s="1">
        <v>0</v>
      </c>
      <c r="E419" s="1">
        <v>0</v>
      </c>
      <c r="F419" s="1">
        <v>0</v>
      </c>
      <c r="G419" s="1">
        <v>0</v>
      </c>
      <c r="H419" s="1">
        <v>0</v>
      </c>
      <c r="I419" s="1">
        <v>0</v>
      </c>
      <c r="J419" s="1">
        <v>0</v>
      </c>
      <c r="K419" s="1">
        <v>0</v>
      </c>
      <c r="L419" s="1">
        <v>0</v>
      </c>
      <c r="M419" s="1"/>
      <c r="N419" s="1">
        <v>0</v>
      </c>
      <c r="O419" s="1">
        <v>0</v>
      </c>
      <c r="P419" s="1">
        <v>0</v>
      </c>
      <c r="Q419" s="1">
        <v>0</v>
      </c>
      <c r="R419" s="1">
        <v>0</v>
      </c>
      <c r="S419" s="1">
        <v>0</v>
      </c>
      <c r="T419" s="1">
        <v>0</v>
      </c>
      <c r="U419" s="1">
        <v>0</v>
      </c>
      <c r="V419" s="1">
        <v>0</v>
      </c>
      <c r="W419" s="1">
        <v>0</v>
      </c>
    </row>
    <row r="420" spans="1:23" x14ac:dyDescent="0.25">
      <c r="A420" s="1" t="s">
        <v>46</v>
      </c>
      <c r="B420" s="1" t="s">
        <v>8</v>
      </c>
      <c r="C420" s="1">
        <v>0</v>
      </c>
      <c r="D420" s="1">
        <v>0</v>
      </c>
      <c r="E420" s="1">
        <v>0</v>
      </c>
      <c r="F420" s="1">
        <v>0</v>
      </c>
      <c r="G420" s="1">
        <v>0</v>
      </c>
      <c r="H420" s="1">
        <v>0</v>
      </c>
      <c r="I420" s="1">
        <v>0</v>
      </c>
      <c r="J420" s="1">
        <v>0</v>
      </c>
      <c r="K420" s="1">
        <v>0</v>
      </c>
      <c r="L420" s="1">
        <v>0</v>
      </c>
      <c r="M420" s="1"/>
      <c r="N420" s="1">
        <v>0</v>
      </c>
      <c r="O420" s="1">
        <v>60039.907474786698</v>
      </c>
      <c r="P420" s="1">
        <v>0</v>
      </c>
      <c r="Q420" s="1">
        <v>158588.00757147299</v>
      </c>
      <c r="R420" s="1">
        <v>0</v>
      </c>
      <c r="S420" s="1">
        <v>0</v>
      </c>
      <c r="T420" s="1">
        <v>212.69351232236801</v>
      </c>
      <c r="U420" s="1">
        <v>475.30107017365498</v>
      </c>
      <c r="V420" s="1">
        <v>532.337198594494</v>
      </c>
      <c r="W420" s="1">
        <v>554.99432764207802</v>
      </c>
    </row>
    <row r="421" spans="1:23" x14ac:dyDescent="0.25">
      <c r="A421" s="1" t="s">
        <v>47</v>
      </c>
      <c r="B421" s="1" t="s">
        <v>8</v>
      </c>
      <c r="C421" s="1">
        <v>0</v>
      </c>
      <c r="D421" s="1">
        <v>0</v>
      </c>
      <c r="E421" s="1">
        <v>0</v>
      </c>
      <c r="F421" s="1">
        <v>0</v>
      </c>
      <c r="G421" s="1">
        <v>0</v>
      </c>
      <c r="H421" s="1">
        <v>0</v>
      </c>
      <c r="I421" s="1">
        <v>0</v>
      </c>
      <c r="J421" s="1">
        <v>0</v>
      </c>
      <c r="K421" s="1">
        <v>0</v>
      </c>
      <c r="L421" s="1">
        <v>0</v>
      </c>
      <c r="M421" s="1"/>
      <c r="N421" s="1">
        <v>0</v>
      </c>
      <c r="O421" s="1">
        <v>0</v>
      </c>
      <c r="P421" s="1">
        <v>0</v>
      </c>
      <c r="Q421" s="1">
        <v>0</v>
      </c>
      <c r="R421" s="1">
        <v>0</v>
      </c>
      <c r="S421" s="1">
        <v>83085.112517675196</v>
      </c>
      <c r="T421" s="1">
        <v>0</v>
      </c>
      <c r="U421" s="1">
        <v>0</v>
      </c>
      <c r="V421" s="1">
        <v>0</v>
      </c>
      <c r="W421" s="1">
        <v>0</v>
      </c>
    </row>
    <row r="422" spans="1:23" x14ac:dyDescent="0.25">
      <c r="A422" s="1" t="s">
        <v>48</v>
      </c>
      <c r="B422" s="1" t="s">
        <v>8</v>
      </c>
      <c r="C422" s="1">
        <v>0</v>
      </c>
      <c r="D422" s="1">
        <v>0</v>
      </c>
      <c r="E422" s="1">
        <v>0</v>
      </c>
      <c r="F422" s="1">
        <v>0</v>
      </c>
      <c r="G422" s="1">
        <v>0</v>
      </c>
      <c r="H422" s="1">
        <v>0</v>
      </c>
      <c r="I422" s="1">
        <v>0</v>
      </c>
      <c r="J422" s="1">
        <v>0</v>
      </c>
      <c r="K422" s="1">
        <v>0</v>
      </c>
      <c r="L422" s="1">
        <v>0</v>
      </c>
      <c r="M422" s="1"/>
      <c r="N422" s="1">
        <v>0</v>
      </c>
      <c r="O422" s="1">
        <v>12262.4642235639</v>
      </c>
      <c r="P422" s="1">
        <v>0</v>
      </c>
      <c r="Q422" s="1">
        <v>0</v>
      </c>
      <c r="R422" s="1">
        <v>0</v>
      </c>
      <c r="S422" s="1">
        <v>0</v>
      </c>
      <c r="T422" s="1">
        <v>1453.1894003663599</v>
      </c>
      <c r="U422" s="1">
        <v>0</v>
      </c>
      <c r="V422" s="1">
        <v>0</v>
      </c>
      <c r="W422" s="1">
        <v>0</v>
      </c>
    </row>
    <row r="423" spans="1:23" x14ac:dyDescent="0.25">
      <c r="A423" s="1" t="s">
        <v>49</v>
      </c>
      <c r="B423" s="1" t="s">
        <v>8</v>
      </c>
      <c r="C423" s="1">
        <v>0</v>
      </c>
      <c r="D423" s="1">
        <v>0</v>
      </c>
      <c r="E423" s="1">
        <v>0</v>
      </c>
      <c r="F423" s="1">
        <v>0</v>
      </c>
      <c r="G423" s="1">
        <v>0</v>
      </c>
      <c r="H423" s="1">
        <v>0</v>
      </c>
      <c r="I423" s="1">
        <v>0</v>
      </c>
      <c r="J423" s="1">
        <v>0</v>
      </c>
      <c r="K423" s="1">
        <v>0</v>
      </c>
      <c r="L423" s="1">
        <v>0</v>
      </c>
      <c r="M423" s="1"/>
      <c r="N423" s="1">
        <v>951.86444472309097</v>
      </c>
      <c r="O423" s="1">
        <v>258.98684769694199</v>
      </c>
      <c r="P423" s="1">
        <v>0</v>
      </c>
      <c r="Q423" s="1">
        <v>819.10592145954695</v>
      </c>
      <c r="R423" s="1">
        <v>7239.9633203366902</v>
      </c>
      <c r="S423" s="1">
        <v>2596.6231403994402</v>
      </c>
      <c r="T423" s="1">
        <v>30904.0158537971</v>
      </c>
      <c r="U423" s="1">
        <v>143386.21283222601</v>
      </c>
      <c r="V423" s="1">
        <v>160592.558372094</v>
      </c>
      <c r="W423" s="1">
        <v>167427.63645554299</v>
      </c>
    </row>
    <row r="424" spans="1:23" x14ac:dyDescent="0.25">
      <c r="A424" s="1" t="s">
        <v>50</v>
      </c>
      <c r="B424" s="1" t="s">
        <v>8</v>
      </c>
      <c r="C424" s="1">
        <v>0</v>
      </c>
      <c r="D424" s="1">
        <v>0</v>
      </c>
      <c r="E424" s="1">
        <v>0</v>
      </c>
      <c r="F424" s="1">
        <v>0</v>
      </c>
      <c r="G424" s="1">
        <v>0</v>
      </c>
      <c r="H424" s="1">
        <v>0</v>
      </c>
      <c r="I424" s="1">
        <v>0</v>
      </c>
      <c r="J424" s="1">
        <v>0</v>
      </c>
      <c r="K424" s="1">
        <v>288369.23636363598</v>
      </c>
      <c r="L424" s="1">
        <v>360461.545454545</v>
      </c>
      <c r="M424" s="1"/>
      <c r="N424" s="1">
        <v>0</v>
      </c>
      <c r="O424" s="1">
        <v>0</v>
      </c>
      <c r="P424" s="1">
        <v>0</v>
      </c>
      <c r="Q424" s="1">
        <v>125880.653068748</v>
      </c>
      <c r="R424" s="1">
        <v>0</v>
      </c>
      <c r="S424" s="1">
        <v>0</v>
      </c>
      <c r="T424" s="1">
        <v>0</v>
      </c>
      <c r="U424" s="1">
        <v>13262.3327392963</v>
      </c>
      <c r="V424" s="1">
        <v>14853.8126680119</v>
      </c>
      <c r="W424" s="1">
        <v>15486.0148724723</v>
      </c>
    </row>
    <row r="425" spans="1:23" x14ac:dyDescent="0.25">
      <c r="A425" s="1" t="s">
        <v>51</v>
      </c>
      <c r="B425" s="1" t="s">
        <v>8</v>
      </c>
      <c r="C425" s="1">
        <v>0</v>
      </c>
      <c r="D425" s="1">
        <v>0</v>
      </c>
      <c r="E425" s="1">
        <v>0</v>
      </c>
      <c r="F425" s="1">
        <v>0</v>
      </c>
      <c r="G425" s="1">
        <v>0</v>
      </c>
      <c r="H425" s="1">
        <v>0</v>
      </c>
      <c r="I425" s="1">
        <v>0</v>
      </c>
      <c r="J425" s="1">
        <v>0</v>
      </c>
      <c r="K425" s="1">
        <v>0</v>
      </c>
      <c r="L425" s="1">
        <v>0</v>
      </c>
      <c r="M425" s="1"/>
      <c r="N425" s="1">
        <v>0</v>
      </c>
      <c r="O425" s="1">
        <v>0</v>
      </c>
      <c r="P425" s="1">
        <v>0</v>
      </c>
      <c r="Q425" s="1">
        <v>0</v>
      </c>
      <c r="R425" s="1">
        <v>0</v>
      </c>
      <c r="S425" s="1">
        <v>0</v>
      </c>
      <c r="T425" s="1">
        <v>0</v>
      </c>
      <c r="U425" s="1">
        <v>0</v>
      </c>
      <c r="V425" s="1">
        <v>0</v>
      </c>
      <c r="W425" s="1">
        <v>0</v>
      </c>
    </row>
    <row r="426" spans="1:23" x14ac:dyDescent="0.25">
      <c r="A426" s="1" t="s">
        <v>52</v>
      </c>
      <c r="B426" s="1" t="s">
        <v>8</v>
      </c>
      <c r="C426" s="1">
        <v>0</v>
      </c>
      <c r="D426" s="1">
        <v>0</v>
      </c>
      <c r="E426" s="1">
        <v>0</v>
      </c>
      <c r="F426" s="1">
        <v>0</v>
      </c>
      <c r="G426" s="1">
        <v>0</v>
      </c>
      <c r="H426" s="1">
        <v>0</v>
      </c>
      <c r="I426" s="1">
        <v>0</v>
      </c>
      <c r="J426" s="1">
        <v>0</v>
      </c>
      <c r="K426" s="1">
        <v>0</v>
      </c>
      <c r="L426" s="1">
        <v>0</v>
      </c>
      <c r="M426" s="1"/>
      <c r="N426" s="1">
        <v>133.05632023010901</v>
      </c>
      <c r="O426" s="1">
        <v>0</v>
      </c>
      <c r="P426" s="1">
        <v>0</v>
      </c>
      <c r="Q426" s="1">
        <v>0</v>
      </c>
      <c r="R426" s="1">
        <v>1767.31537918602</v>
      </c>
      <c r="S426" s="1">
        <v>0</v>
      </c>
      <c r="T426" s="1">
        <v>0</v>
      </c>
      <c r="U426" s="1">
        <v>0</v>
      </c>
      <c r="V426" s="1">
        <v>0</v>
      </c>
      <c r="W426" s="1">
        <v>0</v>
      </c>
    </row>
    <row r="427" spans="1:23" x14ac:dyDescent="0.25">
      <c r="A427" s="1" t="s">
        <v>53</v>
      </c>
      <c r="B427" s="1" t="s">
        <v>8</v>
      </c>
      <c r="C427" s="1">
        <v>0</v>
      </c>
      <c r="D427" s="1">
        <v>0</v>
      </c>
      <c r="E427" s="1">
        <v>0</v>
      </c>
      <c r="F427" s="1">
        <v>0</v>
      </c>
      <c r="G427" s="1">
        <v>0</v>
      </c>
      <c r="H427" s="1">
        <v>0</v>
      </c>
      <c r="I427" s="1">
        <v>0</v>
      </c>
      <c r="J427" s="1">
        <v>0</v>
      </c>
      <c r="K427" s="1">
        <v>0</v>
      </c>
      <c r="L427" s="1">
        <v>0</v>
      </c>
      <c r="M427" s="1"/>
      <c r="N427" s="1">
        <v>0</v>
      </c>
      <c r="O427" s="1">
        <v>6756.1786355723998</v>
      </c>
      <c r="P427" s="1">
        <v>0</v>
      </c>
      <c r="Q427" s="1">
        <v>0</v>
      </c>
      <c r="R427" s="1">
        <v>1049.3450578877701</v>
      </c>
      <c r="S427" s="1">
        <v>0</v>
      </c>
      <c r="T427" s="1">
        <v>0</v>
      </c>
      <c r="U427" s="1">
        <v>0</v>
      </c>
      <c r="V427" s="1">
        <v>0</v>
      </c>
      <c r="W427" s="1">
        <v>0</v>
      </c>
    </row>
    <row r="428" spans="1:23" x14ac:dyDescent="0.25">
      <c r="A428" s="1" t="s">
        <v>0</v>
      </c>
      <c r="B428" s="1" t="s">
        <v>9</v>
      </c>
      <c r="C428" s="1">
        <v>24498.768848035299</v>
      </c>
      <c r="D428" s="1">
        <v>2074.6965961690098</v>
      </c>
      <c r="E428" s="1">
        <v>845.54116094843096</v>
      </c>
      <c r="F428" s="1">
        <v>152514.99967203199</v>
      </c>
      <c r="G428" s="1">
        <v>845.43762637487202</v>
      </c>
      <c r="H428" s="1">
        <v>23052.131656782301</v>
      </c>
      <c r="I428" s="1">
        <v>15792.340318676899</v>
      </c>
      <c r="J428" s="1">
        <v>2053.17273340169</v>
      </c>
      <c r="K428" s="1">
        <v>175271.45711763101</v>
      </c>
      <c r="L428" s="1">
        <v>2749784.8955259002</v>
      </c>
      <c r="M428" s="1"/>
      <c r="N428" s="1">
        <v>0</v>
      </c>
      <c r="O428" s="1">
        <v>6428.8683429860703</v>
      </c>
      <c r="P428" s="1">
        <v>0</v>
      </c>
      <c r="Q428" s="1">
        <v>31233.306847187399</v>
      </c>
      <c r="R428" s="1">
        <v>0</v>
      </c>
      <c r="S428" s="1">
        <v>5470.1800442223002</v>
      </c>
      <c r="T428" s="1">
        <v>31979.113733110498</v>
      </c>
      <c r="U428" s="1">
        <v>30861.997074269599</v>
      </c>
      <c r="V428" s="1">
        <v>10517.596137169699</v>
      </c>
      <c r="W428" s="1">
        <v>56134.5693761906</v>
      </c>
    </row>
    <row r="429" spans="1:23" x14ac:dyDescent="0.25">
      <c r="A429" s="1" t="s">
        <v>1</v>
      </c>
      <c r="B429" s="1" t="s">
        <v>9</v>
      </c>
      <c r="C429" s="1">
        <v>0</v>
      </c>
      <c r="D429" s="1">
        <v>0</v>
      </c>
      <c r="E429" s="1">
        <v>0</v>
      </c>
      <c r="F429" s="1">
        <v>0</v>
      </c>
      <c r="G429" s="1">
        <v>0</v>
      </c>
      <c r="H429" s="1">
        <v>0</v>
      </c>
      <c r="I429" s="1">
        <v>0</v>
      </c>
      <c r="J429" s="1">
        <v>0</v>
      </c>
      <c r="K429" s="1">
        <v>0</v>
      </c>
      <c r="L429" s="1">
        <v>0</v>
      </c>
      <c r="M429" s="1"/>
      <c r="N429" s="1">
        <v>0</v>
      </c>
      <c r="O429" s="1">
        <v>0</v>
      </c>
      <c r="P429" s="1">
        <v>0</v>
      </c>
      <c r="Q429" s="1">
        <v>0</v>
      </c>
      <c r="R429" s="1">
        <v>0</v>
      </c>
      <c r="S429" s="1">
        <v>0</v>
      </c>
      <c r="T429" s="1">
        <v>0</v>
      </c>
      <c r="U429" s="1">
        <v>0</v>
      </c>
      <c r="V429" s="1">
        <v>0</v>
      </c>
      <c r="W429" s="1">
        <v>0</v>
      </c>
    </row>
    <row r="430" spans="1:23" x14ac:dyDescent="0.25">
      <c r="A430" s="1" t="s">
        <v>3</v>
      </c>
      <c r="B430" s="1" t="s">
        <v>9</v>
      </c>
      <c r="C430" s="1">
        <v>27536.233018049599</v>
      </c>
      <c r="D430" s="1">
        <v>516.25045415571697</v>
      </c>
      <c r="E430" s="1">
        <v>1378.7993401021999</v>
      </c>
      <c r="F430" s="1">
        <v>1704.0934514672599</v>
      </c>
      <c r="G430" s="1">
        <v>2114.7683873781698</v>
      </c>
      <c r="H430" s="1">
        <v>2414.3591099976102</v>
      </c>
      <c r="I430" s="1">
        <v>2112.2416520514198</v>
      </c>
      <c r="J430" s="1">
        <v>2682.54689810531</v>
      </c>
      <c r="K430" s="1">
        <v>3004.4525258779399</v>
      </c>
      <c r="L430" s="1">
        <v>3132.3268671336</v>
      </c>
      <c r="M430" s="1"/>
      <c r="N430" s="1">
        <v>1016568.2041219299</v>
      </c>
      <c r="O430" s="1">
        <v>4588687.1299387496</v>
      </c>
      <c r="P430" s="1">
        <v>2266890.83014953</v>
      </c>
      <c r="Q430" s="1">
        <v>2801708.4912171899</v>
      </c>
      <c r="R430" s="1">
        <v>3476901.1891769101</v>
      </c>
      <c r="S430" s="1">
        <v>3969459.78138912</v>
      </c>
      <c r="T430" s="1">
        <v>3472746.9711004798</v>
      </c>
      <c r="U430" s="1">
        <v>4410388.6532976096</v>
      </c>
      <c r="V430" s="1">
        <v>4939635.2916933196</v>
      </c>
      <c r="W430" s="1">
        <v>5149874.1300600199</v>
      </c>
    </row>
    <row r="431" spans="1:23" x14ac:dyDescent="0.25">
      <c r="A431" s="1" t="s">
        <v>4</v>
      </c>
      <c r="B431" s="1" t="s">
        <v>9</v>
      </c>
      <c r="C431" s="1">
        <v>0</v>
      </c>
      <c r="D431" s="1">
        <v>0</v>
      </c>
      <c r="E431" s="1">
        <v>0</v>
      </c>
      <c r="F431" s="1">
        <v>0</v>
      </c>
      <c r="G431" s="1">
        <v>0</v>
      </c>
      <c r="H431" s="1">
        <v>0</v>
      </c>
      <c r="I431" s="1">
        <v>0</v>
      </c>
      <c r="J431" s="1">
        <v>0</v>
      </c>
      <c r="K431" s="1">
        <v>0</v>
      </c>
      <c r="L431" s="1">
        <v>0</v>
      </c>
      <c r="M431" s="1"/>
      <c r="N431" s="1">
        <v>0</v>
      </c>
      <c r="O431" s="1">
        <v>0</v>
      </c>
      <c r="P431" s="1">
        <v>0</v>
      </c>
      <c r="Q431" s="1">
        <v>0</v>
      </c>
      <c r="R431" s="1">
        <v>0</v>
      </c>
      <c r="S431" s="1">
        <v>0</v>
      </c>
      <c r="T431" s="1">
        <v>0</v>
      </c>
      <c r="U431" s="1">
        <v>0</v>
      </c>
      <c r="V431" s="1">
        <v>0</v>
      </c>
      <c r="W431" s="1">
        <v>0</v>
      </c>
    </row>
    <row r="432" spans="1:23" x14ac:dyDescent="0.25">
      <c r="A432" s="1" t="s">
        <v>5</v>
      </c>
      <c r="B432" s="1" t="s">
        <v>9</v>
      </c>
      <c r="C432" s="1">
        <v>0</v>
      </c>
      <c r="D432" s="1">
        <v>0</v>
      </c>
      <c r="E432" s="1">
        <v>0</v>
      </c>
      <c r="F432" s="1">
        <v>0</v>
      </c>
      <c r="G432" s="1">
        <v>0</v>
      </c>
      <c r="H432" s="1">
        <v>0</v>
      </c>
      <c r="I432" s="1">
        <v>0</v>
      </c>
      <c r="J432" s="1">
        <v>0</v>
      </c>
      <c r="K432" s="1">
        <v>0</v>
      </c>
      <c r="L432" s="1">
        <v>0</v>
      </c>
      <c r="M432" s="1"/>
      <c r="N432" s="1">
        <v>0</v>
      </c>
      <c r="O432" s="1">
        <v>0</v>
      </c>
      <c r="P432" s="1">
        <v>0</v>
      </c>
      <c r="Q432" s="1">
        <v>0</v>
      </c>
      <c r="R432" s="1">
        <v>0</v>
      </c>
      <c r="S432" s="1">
        <v>0</v>
      </c>
      <c r="T432" s="1">
        <v>0</v>
      </c>
      <c r="U432" s="1">
        <v>0</v>
      </c>
      <c r="V432" s="1">
        <v>0</v>
      </c>
      <c r="W432" s="1">
        <v>0</v>
      </c>
    </row>
    <row r="433" spans="1:23" x14ac:dyDescent="0.25">
      <c r="A433" s="1" t="s">
        <v>6</v>
      </c>
      <c r="B433" s="1" t="s">
        <v>9</v>
      </c>
      <c r="C433" s="1">
        <v>0</v>
      </c>
      <c r="D433" s="1">
        <v>0</v>
      </c>
      <c r="E433" s="1">
        <v>0</v>
      </c>
      <c r="F433" s="1">
        <v>0</v>
      </c>
      <c r="G433" s="1">
        <v>0</v>
      </c>
      <c r="H433" s="1">
        <v>0</v>
      </c>
      <c r="I433" s="1">
        <v>0</v>
      </c>
      <c r="J433" s="1">
        <v>0</v>
      </c>
      <c r="K433" s="1">
        <v>0</v>
      </c>
      <c r="L433" s="1">
        <v>0</v>
      </c>
      <c r="M433" s="1"/>
      <c r="N433" s="1">
        <v>0</v>
      </c>
      <c r="O433" s="1">
        <v>0</v>
      </c>
      <c r="P433" s="1">
        <v>0</v>
      </c>
      <c r="Q433" s="1">
        <v>0</v>
      </c>
      <c r="R433" s="1">
        <v>0</v>
      </c>
      <c r="S433" s="1">
        <v>0</v>
      </c>
      <c r="T433" s="1">
        <v>0</v>
      </c>
      <c r="U433" s="1">
        <v>0</v>
      </c>
      <c r="V433" s="1">
        <v>0</v>
      </c>
      <c r="W433" s="1">
        <v>0</v>
      </c>
    </row>
    <row r="434" spans="1:23" x14ac:dyDescent="0.25">
      <c r="A434" s="1" t="s">
        <v>7</v>
      </c>
      <c r="B434" s="1" t="s">
        <v>9</v>
      </c>
      <c r="C434" s="1">
        <v>78542.490275854594</v>
      </c>
      <c r="D434" s="1">
        <v>103152.33571875701</v>
      </c>
      <c r="E434" s="1">
        <v>117859.824215582</v>
      </c>
      <c r="F434" s="1">
        <v>145665.97821403699</v>
      </c>
      <c r="G434" s="1">
        <v>180770.48860103599</v>
      </c>
      <c r="H434" s="1">
        <v>206379.51587394401</v>
      </c>
      <c r="I434" s="1">
        <v>180554.50316153801</v>
      </c>
      <c r="J434" s="1">
        <v>229304.21901515301</v>
      </c>
      <c r="K434" s="1">
        <v>256820.72529697101</v>
      </c>
      <c r="L434" s="1">
        <v>267751.42923896603</v>
      </c>
      <c r="M434" s="1"/>
      <c r="N434" s="1">
        <v>50171746.969350301</v>
      </c>
      <c r="O434" s="1">
        <v>65892141.550418198</v>
      </c>
      <c r="P434" s="1">
        <v>75287061.278907806</v>
      </c>
      <c r="Q434" s="1">
        <v>93049209.101080298</v>
      </c>
      <c r="R434" s="1">
        <v>115473435.86589999</v>
      </c>
      <c r="S434" s="1">
        <v>131832092.587313</v>
      </c>
      <c r="T434" s="1">
        <v>115335467.655554</v>
      </c>
      <c r="U434" s="1">
        <v>146476043.92255399</v>
      </c>
      <c r="V434" s="1">
        <v>164053169.19326001</v>
      </c>
      <c r="W434" s="1">
        <v>171035536.45012301</v>
      </c>
    </row>
    <row r="435" spans="1:23" x14ac:dyDescent="0.25">
      <c r="A435" s="1" t="s">
        <v>8</v>
      </c>
      <c r="B435" s="1" t="s">
        <v>9</v>
      </c>
      <c r="C435" s="1">
        <v>0</v>
      </c>
      <c r="D435" s="1">
        <v>0</v>
      </c>
      <c r="E435" s="1">
        <v>0</v>
      </c>
      <c r="F435" s="1">
        <v>0</v>
      </c>
      <c r="G435" s="1">
        <v>0</v>
      </c>
      <c r="H435" s="1">
        <v>0</v>
      </c>
      <c r="I435" s="1">
        <v>0</v>
      </c>
      <c r="J435" s="1">
        <v>0</v>
      </c>
      <c r="K435" s="1">
        <v>0</v>
      </c>
      <c r="L435" s="1">
        <v>0</v>
      </c>
      <c r="M435" s="1"/>
      <c r="N435" s="1">
        <v>0</v>
      </c>
      <c r="O435" s="1">
        <v>0</v>
      </c>
      <c r="P435" s="1">
        <v>0</v>
      </c>
      <c r="Q435" s="1">
        <v>0</v>
      </c>
      <c r="R435" s="1">
        <v>0</v>
      </c>
      <c r="S435" s="1">
        <v>0</v>
      </c>
      <c r="T435" s="1">
        <v>0</v>
      </c>
      <c r="U435" s="1">
        <v>0</v>
      </c>
      <c r="V435" s="1">
        <v>0</v>
      </c>
      <c r="W435" s="1">
        <v>0</v>
      </c>
    </row>
    <row r="436" spans="1:23" x14ac:dyDescent="0.25">
      <c r="A436" s="1" t="s">
        <v>9</v>
      </c>
      <c r="B436" s="1" t="s">
        <v>9</v>
      </c>
      <c r="C436" s="1">
        <v>0</v>
      </c>
      <c r="D436" s="1">
        <v>0</v>
      </c>
      <c r="E436" s="1">
        <v>0</v>
      </c>
      <c r="F436" s="1">
        <v>0</v>
      </c>
      <c r="G436" s="1">
        <v>0</v>
      </c>
      <c r="H436" s="1">
        <v>0</v>
      </c>
      <c r="I436" s="1">
        <v>0</v>
      </c>
      <c r="J436" s="1">
        <v>0</v>
      </c>
      <c r="K436" s="1">
        <v>0</v>
      </c>
      <c r="L436" s="1">
        <v>0</v>
      </c>
      <c r="M436" s="1"/>
      <c r="N436" s="1">
        <v>0</v>
      </c>
      <c r="O436" s="1">
        <v>0</v>
      </c>
      <c r="P436" s="1">
        <v>0</v>
      </c>
      <c r="Q436" s="1">
        <v>0</v>
      </c>
      <c r="R436" s="1">
        <v>0</v>
      </c>
      <c r="S436" s="1">
        <v>0</v>
      </c>
      <c r="T436" s="1">
        <v>0</v>
      </c>
      <c r="U436" s="1">
        <v>0</v>
      </c>
      <c r="V436" s="1">
        <v>0</v>
      </c>
      <c r="W436" s="1">
        <v>0</v>
      </c>
    </row>
    <row r="437" spans="1:23" x14ac:dyDescent="0.25">
      <c r="A437" s="1" t="s">
        <v>10</v>
      </c>
      <c r="B437" s="1" t="s">
        <v>9</v>
      </c>
      <c r="C437" s="1">
        <v>0</v>
      </c>
      <c r="D437" s="1">
        <v>0</v>
      </c>
      <c r="E437" s="1">
        <v>0</v>
      </c>
      <c r="F437" s="1">
        <v>0</v>
      </c>
      <c r="G437" s="1">
        <v>0</v>
      </c>
      <c r="H437" s="1">
        <v>0</v>
      </c>
      <c r="I437" s="1">
        <v>0</v>
      </c>
      <c r="J437" s="1">
        <v>0</v>
      </c>
      <c r="K437" s="1">
        <v>0</v>
      </c>
      <c r="L437" s="1">
        <v>0</v>
      </c>
      <c r="M437" s="1"/>
      <c r="N437" s="1">
        <v>0</v>
      </c>
      <c r="O437" s="1">
        <v>0</v>
      </c>
      <c r="P437" s="1">
        <v>0</v>
      </c>
      <c r="Q437" s="1">
        <v>0</v>
      </c>
      <c r="R437" s="1">
        <v>0</v>
      </c>
      <c r="S437" s="1">
        <v>0</v>
      </c>
      <c r="T437" s="1">
        <v>0</v>
      </c>
      <c r="U437" s="1">
        <v>0</v>
      </c>
      <c r="V437" s="1">
        <v>0</v>
      </c>
      <c r="W437" s="1">
        <v>0</v>
      </c>
    </row>
    <row r="438" spans="1:23" x14ac:dyDescent="0.25">
      <c r="A438" s="1" t="s">
        <v>11</v>
      </c>
      <c r="B438" s="1" t="s">
        <v>9</v>
      </c>
      <c r="C438" s="1">
        <v>0</v>
      </c>
      <c r="D438" s="1">
        <v>0</v>
      </c>
      <c r="E438" s="1">
        <v>0</v>
      </c>
      <c r="F438" s="1">
        <v>0</v>
      </c>
      <c r="G438" s="1">
        <v>0</v>
      </c>
      <c r="H438" s="1">
        <v>0</v>
      </c>
      <c r="I438" s="1">
        <v>0</v>
      </c>
      <c r="J438" s="1">
        <v>0</v>
      </c>
      <c r="K438" s="1">
        <v>0</v>
      </c>
      <c r="L438" s="1">
        <v>0</v>
      </c>
      <c r="M438" s="1"/>
      <c r="N438" s="1">
        <v>0</v>
      </c>
      <c r="O438" s="1">
        <v>0</v>
      </c>
      <c r="P438" s="1">
        <v>0</v>
      </c>
      <c r="Q438" s="1">
        <v>0</v>
      </c>
      <c r="R438" s="1">
        <v>0</v>
      </c>
      <c r="S438" s="1">
        <v>0</v>
      </c>
      <c r="T438" s="1">
        <v>0</v>
      </c>
      <c r="U438" s="1">
        <v>0</v>
      </c>
      <c r="V438" s="1">
        <v>0</v>
      </c>
      <c r="W438" s="1">
        <v>0</v>
      </c>
    </row>
    <row r="439" spans="1:23" x14ac:dyDescent="0.25">
      <c r="A439" s="1" t="s">
        <v>12</v>
      </c>
      <c r="B439" s="1" t="s">
        <v>9</v>
      </c>
      <c r="C439" s="1">
        <v>6256.6443094067099</v>
      </c>
      <c r="D439" s="1">
        <v>27533.357554971601</v>
      </c>
      <c r="E439" s="1">
        <v>31459.071274366099</v>
      </c>
      <c r="F439" s="1">
        <v>38881.072675821997</v>
      </c>
      <c r="G439" s="1">
        <v>48251.1468437277</v>
      </c>
      <c r="H439" s="1">
        <v>55086.692540554803</v>
      </c>
      <c r="I439" s="1">
        <v>48193.496144003802</v>
      </c>
      <c r="J439" s="1">
        <v>61205.740102884803</v>
      </c>
      <c r="K439" s="1">
        <v>68550.428915230907</v>
      </c>
      <c r="L439" s="1">
        <v>71468.045640682903</v>
      </c>
      <c r="M439" s="1"/>
      <c r="N439" s="1">
        <v>88953.840468990005</v>
      </c>
      <c r="O439" s="1">
        <v>0</v>
      </c>
      <c r="P439" s="1">
        <v>0</v>
      </c>
      <c r="Q439" s="1">
        <v>0</v>
      </c>
      <c r="R439" s="1">
        <v>0</v>
      </c>
      <c r="S439" s="1">
        <v>0</v>
      </c>
      <c r="T439" s="1">
        <v>0</v>
      </c>
      <c r="U439" s="1">
        <v>0</v>
      </c>
      <c r="V439" s="1">
        <v>0</v>
      </c>
      <c r="W439" s="1">
        <v>0</v>
      </c>
    </row>
    <row r="440" spans="1:23" x14ac:dyDescent="0.25">
      <c r="A440" s="1" t="s">
        <v>13</v>
      </c>
      <c r="B440" s="1" t="s">
        <v>9</v>
      </c>
      <c r="C440" s="1">
        <v>1321.19044450311</v>
      </c>
      <c r="D440" s="1">
        <v>10422.8789409359</v>
      </c>
      <c r="E440" s="1">
        <v>28834.294183454302</v>
      </c>
      <c r="F440" s="1">
        <v>16491.547843554999</v>
      </c>
      <c r="G440" s="1">
        <v>5000.8192950634902</v>
      </c>
      <c r="H440" s="1">
        <v>9228.0149869630604</v>
      </c>
      <c r="I440" s="1">
        <v>9406.0166553607596</v>
      </c>
      <c r="J440" s="1">
        <v>245762.160867267</v>
      </c>
      <c r="K440" s="1">
        <v>5076240.8700314201</v>
      </c>
      <c r="L440" s="1">
        <v>34775.459687881303</v>
      </c>
      <c r="M440" s="1"/>
      <c r="N440" s="1">
        <v>4098762.7429076401</v>
      </c>
      <c r="O440" s="1">
        <v>4171657.09669893</v>
      </c>
      <c r="P440" s="1">
        <v>4355838.7106832797</v>
      </c>
      <c r="Q440" s="1">
        <v>5034438.4065617202</v>
      </c>
      <c r="R440" s="1">
        <v>3390155.56870801</v>
      </c>
      <c r="S440" s="1">
        <v>4445156.9836800499</v>
      </c>
      <c r="T440" s="1">
        <v>6657290.1072339704</v>
      </c>
      <c r="U440" s="1">
        <v>3969233.9358976898</v>
      </c>
      <c r="V440" s="1">
        <v>7057226.58073497</v>
      </c>
      <c r="W440" s="1">
        <v>5140304.1554396097</v>
      </c>
    </row>
    <row r="441" spans="1:23" x14ac:dyDescent="0.25">
      <c r="A441" s="1" t="s">
        <v>14</v>
      </c>
      <c r="B441" s="1" t="s">
        <v>9</v>
      </c>
      <c r="C441" s="1">
        <v>0</v>
      </c>
      <c r="D441" s="1">
        <v>0</v>
      </c>
      <c r="E441" s="1">
        <v>0</v>
      </c>
      <c r="F441" s="1">
        <v>0</v>
      </c>
      <c r="G441" s="1">
        <v>0</v>
      </c>
      <c r="H441" s="1">
        <v>0</v>
      </c>
      <c r="I441" s="1">
        <v>0</v>
      </c>
      <c r="J441" s="1">
        <v>0</v>
      </c>
      <c r="K441" s="1">
        <v>0</v>
      </c>
      <c r="L441" s="1">
        <v>0</v>
      </c>
      <c r="M441" s="1"/>
      <c r="N441" s="1">
        <v>0</v>
      </c>
      <c r="O441" s="1">
        <v>0</v>
      </c>
      <c r="P441" s="1">
        <v>0</v>
      </c>
      <c r="Q441" s="1">
        <v>0</v>
      </c>
      <c r="R441" s="1">
        <v>0</v>
      </c>
      <c r="S441" s="1">
        <v>0</v>
      </c>
      <c r="T441" s="1">
        <v>0</v>
      </c>
      <c r="U441" s="1">
        <v>0</v>
      </c>
      <c r="V441" s="1">
        <v>0</v>
      </c>
      <c r="W441" s="1">
        <v>0</v>
      </c>
    </row>
    <row r="442" spans="1:23" x14ac:dyDescent="0.25">
      <c r="A442" s="1" t="s">
        <v>15</v>
      </c>
      <c r="B442" s="1" t="s">
        <v>9</v>
      </c>
      <c r="C442" s="1">
        <v>170372.727272727</v>
      </c>
      <c r="D442" s="1">
        <v>108318.181818182</v>
      </c>
      <c r="E442" s="1">
        <v>53769.090909090897</v>
      </c>
      <c r="F442" s="1">
        <v>0</v>
      </c>
      <c r="G442" s="1">
        <v>1434380.9090909101</v>
      </c>
      <c r="H442" s="1">
        <v>0</v>
      </c>
      <c r="I442" s="1">
        <v>51060</v>
      </c>
      <c r="J442" s="1">
        <v>393654.54545454599</v>
      </c>
      <c r="K442" s="1">
        <v>113240</v>
      </c>
      <c r="L442" s="1">
        <v>140896.36363636301</v>
      </c>
      <c r="M442" s="1"/>
      <c r="N442" s="1">
        <v>635316</v>
      </c>
      <c r="O442" s="1">
        <v>395714</v>
      </c>
      <c r="P442" s="1">
        <v>513400.8</v>
      </c>
      <c r="Q442" s="1">
        <v>612920</v>
      </c>
      <c r="R442" s="1">
        <v>996205.1</v>
      </c>
      <c r="S442" s="1">
        <v>2474860.2999999998</v>
      </c>
      <c r="T442" s="1">
        <v>7145452.5999999996</v>
      </c>
      <c r="U442" s="1">
        <v>15570779.4</v>
      </c>
      <c r="V442" s="1">
        <v>6090916.7000000002</v>
      </c>
      <c r="W442" s="1">
        <v>7501392.7999999998</v>
      </c>
    </row>
    <row r="443" spans="1:23" x14ac:dyDescent="0.25">
      <c r="A443" s="1" t="s">
        <v>16</v>
      </c>
      <c r="B443" s="1" t="s">
        <v>9</v>
      </c>
      <c r="C443" s="1">
        <v>0</v>
      </c>
      <c r="D443" s="1">
        <v>0</v>
      </c>
      <c r="E443" s="1">
        <v>0</v>
      </c>
      <c r="F443" s="1">
        <v>0</v>
      </c>
      <c r="G443" s="1">
        <v>0</v>
      </c>
      <c r="H443" s="1">
        <v>0</v>
      </c>
      <c r="I443" s="1">
        <v>0</v>
      </c>
      <c r="J443" s="1">
        <v>0</v>
      </c>
      <c r="K443" s="1">
        <v>0</v>
      </c>
      <c r="L443" s="1">
        <v>0</v>
      </c>
      <c r="M443" s="1"/>
      <c r="N443" s="1">
        <v>0</v>
      </c>
      <c r="O443" s="1">
        <v>0</v>
      </c>
      <c r="P443" s="1">
        <v>0</v>
      </c>
      <c r="Q443" s="1">
        <v>0</v>
      </c>
      <c r="R443" s="1">
        <v>0</v>
      </c>
      <c r="S443" s="1">
        <v>0</v>
      </c>
      <c r="T443" s="1">
        <v>0</v>
      </c>
      <c r="U443" s="1">
        <v>0</v>
      </c>
      <c r="V443" s="1">
        <v>0</v>
      </c>
      <c r="W443" s="1">
        <v>0</v>
      </c>
    </row>
    <row r="444" spans="1:23" x14ac:dyDescent="0.25">
      <c r="A444" s="1" t="s">
        <v>17</v>
      </c>
      <c r="B444" s="1" t="s">
        <v>9</v>
      </c>
      <c r="C444" s="1">
        <v>0</v>
      </c>
      <c r="D444" s="1">
        <v>0</v>
      </c>
      <c r="E444" s="1">
        <v>0</v>
      </c>
      <c r="F444" s="1">
        <v>0</v>
      </c>
      <c r="G444" s="1">
        <v>0</v>
      </c>
      <c r="H444" s="1">
        <v>0</v>
      </c>
      <c r="I444" s="1">
        <v>0</v>
      </c>
      <c r="J444" s="1">
        <v>0</v>
      </c>
      <c r="K444" s="1">
        <v>0</v>
      </c>
      <c r="L444" s="1">
        <v>0</v>
      </c>
      <c r="M444" s="1"/>
      <c r="N444" s="1">
        <v>0</v>
      </c>
      <c r="O444" s="1">
        <v>0</v>
      </c>
      <c r="P444" s="1">
        <v>0</v>
      </c>
      <c r="Q444" s="1">
        <v>0</v>
      </c>
      <c r="R444" s="1">
        <v>0</v>
      </c>
      <c r="S444" s="1">
        <v>0</v>
      </c>
      <c r="T444" s="1">
        <v>0</v>
      </c>
      <c r="U444" s="1">
        <v>0</v>
      </c>
      <c r="V444" s="1">
        <v>0</v>
      </c>
      <c r="W444" s="1">
        <v>0</v>
      </c>
    </row>
    <row r="445" spans="1:23" x14ac:dyDescent="0.25">
      <c r="A445" s="1" t="s">
        <v>18</v>
      </c>
      <c r="B445" s="1" t="s">
        <v>9</v>
      </c>
      <c r="C445" s="1">
        <v>0</v>
      </c>
      <c r="D445" s="1">
        <v>0</v>
      </c>
      <c r="E445" s="1">
        <v>0</v>
      </c>
      <c r="F445" s="1">
        <v>0</v>
      </c>
      <c r="G445" s="1">
        <v>0</v>
      </c>
      <c r="H445" s="1">
        <v>0</v>
      </c>
      <c r="I445" s="1">
        <v>0</v>
      </c>
      <c r="J445" s="1">
        <v>0</v>
      </c>
      <c r="K445" s="1">
        <v>0</v>
      </c>
      <c r="L445" s="1">
        <v>0</v>
      </c>
      <c r="M445" s="1"/>
      <c r="N445" s="1">
        <v>0</v>
      </c>
      <c r="O445" s="1">
        <v>0</v>
      </c>
      <c r="P445" s="1">
        <v>0</v>
      </c>
      <c r="Q445" s="1">
        <v>0</v>
      </c>
      <c r="R445" s="1">
        <v>0</v>
      </c>
      <c r="S445" s="1">
        <v>0</v>
      </c>
      <c r="T445" s="1">
        <v>0</v>
      </c>
      <c r="U445" s="1">
        <v>0</v>
      </c>
      <c r="V445" s="1">
        <v>0</v>
      </c>
      <c r="W445" s="1">
        <v>0</v>
      </c>
    </row>
    <row r="446" spans="1:23" x14ac:dyDescent="0.25">
      <c r="A446" s="1" t="s">
        <v>19</v>
      </c>
      <c r="B446" s="1" t="s">
        <v>9</v>
      </c>
      <c r="C446" s="1">
        <v>10788.449681165401</v>
      </c>
      <c r="D446" s="1">
        <v>14168.812059408299</v>
      </c>
      <c r="E446" s="1">
        <v>16189.005193430899</v>
      </c>
      <c r="F446" s="1">
        <v>20008.406541484299</v>
      </c>
      <c r="G446" s="1">
        <v>24830.296483628299</v>
      </c>
      <c r="H446" s="1">
        <v>28347.904610732701</v>
      </c>
      <c r="I446" s="1">
        <v>24800.629127300599</v>
      </c>
      <c r="J446" s="1">
        <v>31496.798991671702</v>
      </c>
      <c r="K446" s="1">
        <v>35276.414870672197</v>
      </c>
      <c r="L446" s="1">
        <v>36777.835936438802</v>
      </c>
      <c r="M446" s="1"/>
      <c r="N446" s="1">
        <v>0</v>
      </c>
      <c r="O446" s="1">
        <v>0</v>
      </c>
      <c r="P446" s="1">
        <v>0</v>
      </c>
      <c r="Q446" s="1">
        <v>0</v>
      </c>
      <c r="R446" s="1">
        <v>0</v>
      </c>
      <c r="S446" s="1">
        <v>0</v>
      </c>
      <c r="T446" s="1">
        <v>0</v>
      </c>
      <c r="U446" s="1">
        <v>0</v>
      </c>
      <c r="V446" s="1">
        <v>0</v>
      </c>
      <c r="W446" s="1">
        <v>0</v>
      </c>
    </row>
    <row r="447" spans="1:23" x14ac:dyDescent="0.25">
      <c r="A447" s="1" t="s">
        <v>20</v>
      </c>
      <c r="B447" s="1" t="s">
        <v>9</v>
      </c>
      <c r="C447" s="1">
        <v>0</v>
      </c>
      <c r="D447" s="1">
        <v>0</v>
      </c>
      <c r="E447" s="1">
        <v>0</v>
      </c>
      <c r="F447" s="1">
        <v>0</v>
      </c>
      <c r="G447" s="1">
        <v>0</v>
      </c>
      <c r="H447" s="1">
        <v>0</v>
      </c>
      <c r="I447" s="1">
        <v>0</v>
      </c>
      <c r="J447" s="1">
        <v>0</v>
      </c>
      <c r="K447" s="1">
        <v>0</v>
      </c>
      <c r="L447" s="1">
        <v>0</v>
      </c>
      <c r="M447" s="1"/>
      <c r="N447" s="1">
        <v>0</v>
      </c>
      <c r="O447" s="1">
        <v>0</v>
      </c>
      <c r="P447" s="1">
        <v>0</v>
      </c>
      <c r="Q447" s="1">
        <v>0</v>
      </c>
      <c r="R447" s="1">
        <v>0</v>
      </c>
      <c r="S447" s="1">
        <v>0</v>
      </c>
      <c r="T447" s="1">
        <v>0</v>
      </c>
      <c r="U447" s="1">
        <v>0</v>
      </c>
      <c r="V447" s="1">
        <v>0</v>
      </c>
      <c r="W447" s="1">
        <v>0</v>
      </c>
    </row>
    <row r="448" spans="1:23" x14ac:dyDescent="0.25">
      <c r="A448" s="1" t="s">
        <v>21</v>
      </c>
      <c r="B448" s="1" t="s">
        <v>9</v>
      </c>
      <c r="C448" s="1">
        <v>55670.351658038198</v>
      </c>
      <c r="D448" s="1">
        <v>73113.632934765395</v>
      </c>
      <c r="E448" s="1">
        <v>83538.194897966896</v>
      </c>
      <c r="F448" s="1">
        <v>103246.996667745</v>
      </c>
      <c r="G448" s="1">
        <v>128128.82090280201</v>
      </c>
      <c r="H448" s="1">
        <v>146280.31506724699</v>
      </c>
      <c r="I448" s="1">
        <v>127975.73197822701</v>
      </c>
      <c r="J448" s="1">
        <v>162529.179612348</v>
      </c>
      <c r="K448" s="1">
        <v>182032.68116583</v>
      </c>
      <c r="L448" s="1">
        <v>189780.28542670299</v>
      </c>
      <c r="M448" s="1"/>
      <c r="N448" s="1">
        <v>0</v>
      </c>
      <c r="O448" s="1">
        <v>0</v>
      </c>
      <c r="P448" s="1">
        <v>0</v>
      </c>
      <c r="Q448" s="1">
        <v>0</v>
      </c>
      <c r="R448" s="1">
        <v>0</v>
      </c>
      <c r="S448" s="1">
        <v>0</v>
      </c>
      <c r="T448" s="1">
        <v>0</v>
      </c>
      <c r="U448" s="1">
        <v>0</v>
      </c>
      <c r="V448" s="1">
        <v>0</v>
      </c>
      <c r="W448" s="1">
        <v>0</v>
      </c>
    </row>
    <row r="449" spans="1:23" x14ac:dyDescent="0.25">
      <c r="A449" s="1" t="s">
        <v>22</v>
      </c>
      <c r="B449" s="1" t="s">
        <v>9</v>
      </c>
      <c r="C449" s="1">
        <v>6795.1952766855002</v>
      </c>
      <c r="D449" s="1">
        <v>6254.7054821350102</v>
      </c>
      <c r="E449" s="1">
        <v>7146.5031160765402</v>
      </c>
      <c r="F449" s="1">
        <v>8832.5464096129508</v>
      </c>
      <c r="G449" s="1">
        <v>10961.1300430837</v>
      </c>
      <c r="H449" s="1">
        <v>12513.9492028236</v>
      </c>
      <c r="I449" s="1">
        <v>10948.033632778801</v>
      </c>
      <c r="J449" s="1">
        <v>13904.002713629099</v>
      </c>
      <c r="K449" s="1">
        <v>15572.4830392645</v>
      </c>
      <c r="L449" s="1">
        <v>16235.2730128817</v>
      </c>
      <c r="M449" s="1"/>
      <c r="N449" s="1">
        <v>0</v>
      </c>
      <c r="O449" s="1">
        <v>2850.0873188516798</v>
      </c>
      <c r="P449" s="1">
        <v>3256.4535553976498</v>
      </c>
      <c r="Q449" s="1">
        <v>4024.7344318783098</v>
      </c>
      <c r="R449" s="1">
        <v>4994.6680663552797</v>
      </c>
      <c r="S449" s="1">
        <v>5702.2425809803699</v>
      </c>
      <c r="T449" s="1">
        <v>4988.7004131957301</v>
      </c>
      <c r="U449" s="1">
        <v>6335.6495247585699</v>
      </c>
      <c r="V449" s="1">
        <v>7095.9274677295998</v>
      </c>
      <c r="W449" s="1">
        <v>7397.9415760299898</v>
      </c>
    </row>
    <row r="450" spans="1:23" x14ac:dyDescent="0.25">
      <c r="A450" s="1" t="s">
        <v>23</v>
      </c>
      <c r="B450" s="1" t="s">
        <v>9</v>
      </c>
      <c r="C450" s="1">
        <v>0</v>
      </c>
      <c r="D450" s="1">
        <v>0</v>
      </c>
      <c r="E450" s="1">
        <v>0</v>
      </c>
      <c r="F450" s="1">
        <v>0</v>
      </c>
      <c r="G450" s="1">
        <v>0</v>
      </c>
      <c r="H450" s="1">
        <v>0</v>
      </c>
      <c r="I450" s="1">
        <v>0</v>
      </c>
      <c r="J450" s="1">
        <v>0</v>
      </c>
      <c r="K450" s="1">
        <v>0</v>
      </c>
      <c r="L450" s="1">
        <v>0</v>
      </c>
      <c r="M450" s="1"/>
      <c r="N450" s="1">
        <v>0</v>
      </c>
      <c r="O450" s="1">
        <v>0</v>
      </c>
      <c r="P450" s="1">
        <v>0</v>
      </c>
      <c r="Q450" s="1">
        <v>0</v>
      </c>
      <c r="R450" s="1">
        <v>0</v>
      </c>
      <c r="S450" s="1">
        <v>0</v>
      </c>
      <c r="T450" s="1">
        <v>0</v>
      </c>
      <c r="U450" s="1">
        <v>0</v>
      </c>
      <c r="V450" s="1">
        <v>0</v>
      </c>
      <c r="W450" s="1">
        <v>0</v>
      </c>
    </row>
    <row r="451" spans="1:23" x14ac:dyDescent="0.25">
      <c r="A451" s="1" t="s">
        <v>24</v>
      </c>
      <c r="B451" s="1" t="s">
        <v>9</v>
      </c>
      <c r="C451" s="1">
        <v>2368.5390779606801</v>
      </c>
      <c r="D451" s="1">
        <v>669.148632638908</v>
      </c>
      <c r="E451" s="1">
        <v>764.55602936558705</v>
      </c>
      <c r="F451" s="1">
        <v>26913.6363636364</v>
      </c>
      <c r="G451" s="1">
        <v>675.45454545454595</v>
      </c>
      <c r="H451" s="1">
        <v>0</v>
      </c>
      <c r="I451" s="1">
        <v>4238.1818181818198</v>
      </c>
      <c r="J451" s="1">
        <v>22242.727272727301</v>
      </c>
      <c r="K451" s="1">
        <v>496982.727272727</v>
      </c>
      <c r="L451" s="1">
        <v>9594.5454545454504</v>
      </c>
      <c r="M451" s="1"/>
      <c r="N451" s="1">
        <v>54450.4246198486</v>
      </c>
      <c r="O451" s="1">
        <v>161828.35092737401</v>
      </c>
      <c r="P451" s="1">
        <v>184901.881867224</v>
      </c>
      <c r="Q451" s="1">
        <v>110961.4</v>
      </c>
      <c r="R451" s="1">
        <v>299458.5</v>
      </c>
      <c r="S451" s="1">
        <v>1122554.3999999999</v>
      </c>
      <c r="T451" s="1">
        <v>1742514.4</v>
      </c>
      <c r="U451" s="1">
        <v>385689.7</v>
      </c>
      <c r="V451" s="1">
        <v>660651.19999999995</v>
      </c>
      <c r="W451" s="1">
        <v>372408.3</v>
      </c>
    </row>
    <row r="452" spans="1:23" x14ac:dyDescent="0.25">
      <c r="A452" s="1" t="s">
        <v>25</v>
      </c>
      <c r="B452" s="1" t="s">
        <v>9</v>
      </c>
      <c r="C452" s="1">
        <v>0</v>
      </c>
      <c r="D452" s="1">
        <v>0</v>
      </c>
      <c r="E452" s="1">
        <v>0</v>
      </c>
      <c r="F452" s="1">
        <v>0</v>
      </c>
      <c r="G452" s="1">
        <v>0</v>
      </c>
      <c r="H452" s="1">
        <v>0</v>
      </c>
      <c r="I452" s="1">
        <v>0</v>
      </c>
      <c r="J452" s="1">
        <v>0</v>
      </c>
      <c r="K452" s="1">
        <v>0</v>
      </c>
      <c r="L452" s="1">
        <v>0</v>
      </c>
      <c r="M452" s="1"/>
      <c r="N452" s="1">
        <v>0</v>
      </c>
      <c r="O452" s="1">
        <v>0</v>
      </c>
      <c r="P452" s="1">
        <v>0</v>
      </c>
      <c r="Q452" s="1">
        <v>0</v>
      </c>
      <c r="R452" s="1">
        <v>0</v>
      </c>
      <c r="S452" s="1">
        <v>0</v>
      </c>
      <c r="T452" s="1">
        <v>0</v>
      </c>
      <c r="U452" s="1">
        <v>0</v>
      </c>
      <c r="V452" s="1">
        <v>0</v>
      </c>
      <c r="W452" s="1">
        <v>0</v>
      </c>
    </row>
    <row r="453" spans="1:23" x14ac:dyDescent="0.25">
      <c r="A453" s="1" t="s">
        <v>26</v>
      </c>
      <c r="B453" s="1" t="s">
        <v>9</v>
      </c>
      <c r="C453" s="1">
        <v>0</v>
      </c>
      <c r="D453" s="1">
        <v>0</v>
      </c>
      <c r="E453" s="1">
        <v>0</v>
      </c>
      <c r="F453" s="1">
        <v>0</v>
      </c>
      <c r="G453" s="1">
        <v>0</v>
      </c>
      <c r="H453" s="1">
        <v>0</v>
      </c>
      <c r="I453" s="1">
        <v>0</v>
      </c>
      <c r="J453" s="1">
        <v>0</v>
      </c>
      <c r="K453" s="1">
        <v>0</v>
      </c>
      <c r="L453" s="1">
        <v>0</v>
      </c>
      <c r="M453" s="1"/>
      <c r="N453" s="1">
        <v>0</v>
      </c>
      <c r="O453" s="1">
        <v>0</v>
      </c>
      <c r="P453" s="1">
        <v>0</v>
      </c>
      <c r="Q453" s="1">
        <v>0</v>
      </c>
      <c r="R453" s="1">
        <v>0</v>
      </c>
      <c r="S453" s="1">
        <v>0</v>
      </c>
      <c r="T453" s="1">
        <v>0</v>
      </c>
      <c r="U453" s="1">
        <v>0</v>
      </c>
      <c r="V453" s="1">
        <v>0</v>
      </c>
      <c r="W453" s="1">
        <v>0</v>
      </c>
    </row>
    <row r="454" spans="1:23" x14ac:dyDescent="0.25">
      <c r="A454" s="1" t="s">
        <v>27</v>
      </c>
      <c r="B454" s="1" t="s">
        <v>9</v>
      </c>
      <c r="C454" s="1">
        <v>0</v>
      </c>
      <c r="D454" s="1">
        <v>0</v>
      </c>
      <c r="E454" s="1">
        <v>0</v>
      </c>
      <c r="F454" s="1">
        <v>0</v>
      </c>
      <c r="G454" s="1">
        <v>0</v>
      </c>
      <c r="H454" s="1">
        <v>0</v>
      </c>
      <c r="I454" s="1">
        <v>0</v>
      </c>
      <c r="J454" s="1">
        <v>0</v>
      </c>
      <c r="K454" s="1">
        <v>0</v>
      </c>
      <c r="L454" s="1">
        <v>0</v>
      </c>
      <c r="M454" s="1"/>
      <c r="N454" s="1">
        <v>0</v>
      </c>
      <c r="O454" s="1">
        <v>0</v>
      </c>
      <c r="P454" s="1">
        <v>0</v>
      </c>
      <c r="Q454" s="1">
        <v>0</v>
      </c>
      <c r="R454" s="1">
        <v>0</v>
      </c>
      <c r="S454" s="1">
        <v>0</v>
      </c>
      <c r="T454" s="1">
        <v>0</v>
      </c>
      <c r="U454" s="1">
        <v>0</v>
      </c>
      <c r="V454" s="1">
        <v>0</v>
      </c>
      <c r="W454" s="1">
        <v>0</v>
      </c>
    </row>
    <row r="455" spans="1:23" x14ac:dyDescent="0.25">
      <c r="A455" s="1" t="s">
        <v>28</v>
      </c>
      <c r="B455" s="1" t="s">
        <v>9</v>
      </c>
      <c r="C455" s="1">
        <v>34942.506649914198</v>
      </c>
      <c r="D455" s="1">
        <v>638.11459238630505</v>
      </c>
      <c r="E455" s="1">
        <v>0</v>
      </c>
      <c r="F455" s="1">
        <v>6697.2572900387204</v>
      </c>
      <c r="G455" s="1">
        <v>6097.0831332808102</v>
      </c>
      <c r="H455" s="1">
        <v>1389.25553518892</v>
      </c>
      <c r="I455" s="1">
        <v>43131.187200392596</v>
      </c>
      <c r="J455" s="1">
        <v>54776.607744498702</v>
      </c>
      <c r="K455" s="1">
        <v>61349.800673838399</v>
      </c>
      <c r="L455" s="1">
        <v>63960.947057334903</v>
      </c>
      <c r="M455" s="1"/>
      <c r="N455" s="1">
        <v>39522.366589564503</v>
      </c>
      <c r="O455" s="1">
        <v>18246.791913099802</v>
      </c>
      <c r="P455" s="1">
        <v>178149.64942622199</v>
      </c>
      <c r="Q455" s="1">
        <v>5391.2435301284204</v>
      </c>
      <c r="R455" s="1">
        <v>2104.3434021805001</v>
      </c>
      <c r="S455" s="1">
        <v>55545.2177879023</v>
      </c>
      <c r="T455" s="1">
        <v>33436.650113932301</v>
      </c>
      <c r="U455" s="1">
        <v>42464.545644694103</v>
      </c>
      <c r="V455" s="1">
        <v>47560.291122057402</v>
      </c>
      <c r="W455" s="1">
        <v>49584.533756872603</v>
      </c>
    </row>
    <row r="456" spans="1:23" x14ac:dyDescent="0.25">
      <c r="A456" s="1" t="s">
        <v>29</v>
      </c>
      <c r="B456" s="1" t="s">
        <v>9</v>
      </c>
      <c r="C456" s="1">
        <v>0</v>
      </c>
      <c r="D456" s="1">
        <v>0</v>
      </c>
      <c r="E456" s="1">
        <v>0</v>
      </c>
      <c r="F456" s="1">
        <v>0</v>
      </c>
      <c r="G456" s="1">
        <v>0</v>
      </c>
      <c r="H456" s="1">
        <v>0</v>
      </c>
      <c r="I456" s="1">
        <v>0</v>
      </c>
      <c r="J456" s="1">
        <v>0</v>
      </c>
      <c r="K456" s="1">
        <v>0</v>
      </c>
      <c r="L456" s="1">
        <v>0</v>
      </c>
      <c r="M456" s="1"/>
      <c r="N456" s="1">
        <v>0</v>
      </c>
      <c r="O456" s="1">
        <v>0</v>
      </c>
      <c r="P456" s="1">
        <v>0</v>
      </c>
      <c r="Q456" s="1">
        <v>0</v>
      </c>
      <c r="R456" s="1">
        <v>0</v>
      </c>
      <c r="S456" s="1">
        <v>0</v>
      </c>
      <c r="T456" s="1">
        <v>0</v>
      </c>
      <c r="U456" s="1">
        <v>0</v>
      </c>
      <c r="V456" s="1">
        <v>0</v>
      </c>
      <c r="W456" s="1">
        <v>0</v>
      </c>
    </row>
    <row r="457" spans="1:23" x14ac:dyDescent="0.25">
      <c r="A457" s="1" t="s">
        <v>30</v>
      </c>
      <c r="B457" s="1" t="s">
        <v>9</v>
      </c>
      <c r="C457" s="1">
        <v>0</v>
      </c>
      <c r="D457" s="1">
        <v>0</v>
      </c>
      <c r="E457" s="1">
        <v>0</v>
      </c>
      <c r="F457" s="1">
        <v>0</v>
      </c>
      <c r="G457" s="1">
        <v>0</v>
      </c>
      <c r="H457" s="1">
        <v>0</v>
      </c>
      <c r="I457" s="1">
        <v>0</v>
      </c>
      <c r="J457" s="1">
        <v>0</v>
      </c>
      <c r="K457" s="1">
        <v>0</v>
      </c>
      <c r="L457" s="1">
        <v>0</v>
      </c>
      <c r="M457" s="1"/>
      <c r="N457" s="1">
        <v>0</v>
      </c>
      <c r="O457" s="1">
        <v>0</v>
      </c>
      <c r="P457" s="1">
        <v>0</v>
      </c>
      <c r="Q457" s="1">
        <v>0</v>
      </c>
      <c r="R457" s="1">
        <v>0</v>
      </c>
      <c r="S457" s="1">
        <v>0</v>
      </c>
      <c r="T457" s="1">
        <v>0</v>
      </c>
      <c r="U457" s="1">
        <v>0</v>
      </c>
      <c r="V457" s="1">
        <v>0</v>
      </c>
      <c r="W457" s="1">
        <v>0</v>
      </c>
    </row>
    <row r="458" spans="1:23" x14ac:dyDescent="0.25">
      <c r="A458" s="1" t="s">
        <v>31</v>
      </c>
      <c r="B458" s="1" t="s">
        <v>9</v>
      </c>
      <c r="C458" s="1">
        <v>0</v>
      </c>
      <c r="D458" s="1">
        <v>0</v>
      </c>
      <c r="E458" s="1">
        <v>0</v>
      </c>
      <c r="F458" s="1">
        <v>0</v>
      </c>
      <c r="G458" s="1">
        <v>0</v>
      </c>
      <c r="H458" s="1">
        <v>0</v>
      </c>
      <c r="I458" s="1">
        <v>0</v>
      </c>
      <c r="J458" s="1">
        <v>0</v>
      </c>
      <c r="K458" s="1">
        <v>0</v>
      </c>
      <c r="L458" s="1">
        <v>0</v>
      </c>
      <c r="M458" s="1"/>
      <c r="N458" s="1">
        <v>15555.9957253348</v>
      </c>
      <c r="O458" s="1">
        <v>20430.181012386001</v>
      </c>
      <c r="P458" s="1">
        <v>23343.121859862</v>
      </c>
      <c r="Q458" s="1">
        <v>28850.362733162099</v>
      </c>
      <c r="R458" s="1">
        <v>35803.1040022788</v>
      </c>
      <c r="S458" s="1">
        <v>40875.185590068897</v>
      </c>
      <c r="T458" s="1">
        <v>35760.326283342802</v>
      </c>
      <c r="U458" s="1">
        <v>45415.6143798454</v>
      </c>
      <c r="V458" s="1">
        <v>50865.488105426797</v>
      </c>
      <c r="W458" s="1">
        <v>53030.4052502661</v>
      </c>
    </row>
    <row r="459" spans="1:23" x14ac:dyDescent="0.25">
      <c r="A459" s="1" t="s">
        <v>32</v>
      </c>
      <c r="B459" s="1" t="s">
        <v>9</v>
      </c>
      <c r="C459" s="1">
        <v>129387.685515811</v>
      </c>
      <c r="D459" s="1">
        <v>55.540185886610601</v>
      </c>
      <c r="E459" s="1">
        <v>1073348.9442976599</v>
      </c>
      <c r="F459" s="1">
        <v>2874208.3794373302</v>
      </c>
      <c r="G459" s="1">
        <v>2261153.63636364</v>
      </c>
      <c r="H459" s="1">
        <v>949286.363636364</v>
      </c>
      <c r="I459" s="1">
        <v>770680.90909090894</v>
      </c>
      <c r="J459" s="1">
        <v>0</v>
      </c>
      <c r="K459" s="1">
        <v>0</v>
      </c>
      <c r="L459" s="1">
        <v>702.22677658771897</v>
      </c>
      <c r="M459" s="1"/>
      <c r="N459" s="1">
        <v>0</v>
      </c>
      <c r="O459" s="1">
        <v>0</v>
      </c>
      <c r="P459" s="1">
        <v>2498.7359967995899</v>
      </c>
      <c r="Q459" s="1">
        <v>0</v>
      </c>
      <c r="R459" s="1">
        <v>0</v>
      </c>
      <c r="S459" s="1">
        <v>301160.2</v>
      </c>
      <c r="T459" s="1">
        <v>0</v>
      </c>
      <c r="U459" s="1">
        <v>3465</v>
      </c>
      <c r="V459" s="1">
        <v>1628</v>
      </c>
      <c r="W459" s="1">
        <v>2180.0326694864798</v>
      </c>
    </row>
    <row r="460" spans="1:23" x14ac:dyDescent="0.25">
      <c r="A460" s="1" t="s">
        <v>33</v>
      </c>
      <c r="B460" s="1" t="s">
        <v>9</v>
      </c>
      <c r="C460" s="1">
        <v>4714189.20405191</v>
      </c>
      <c r="D460" s="1">
        <v>2252732.88021253</v>
      </c>
      <c r="E460" s="1">
        <v>1641215.4545454499</v>
      </c>
      <c r="F460" s="1">
        <v>1495071.81818182</v>
      </c>
      <c r="G460" s="1">
        <v>2443937.2727272701</v>
      </c>
      <c r="H460" s="1">
        <v>1848007.2727272699</v>
      </c>
      <c r="I460" s="1">
        <v>9778.1818181818198</v>
      </c>
      <c r="J460" s="1">
        <v>2889.0909090909099</v>
      </c>
      <c r="K460" s="1">
        <v>3238645.4545454499</v>
      </c>
      <c r="L460" s="1">
        <v>849046.363636364</v>
      </c>
      <c r="M460" s="1"/>
      <c r="N460" s="1">
        <v>1132699.5820444501</v>
      </c>
      <c r="O460" s="1">
        <v>1565648.8391805</v>
      </c>
      <c r="P460" s="1">
        <v>2009531.7</v>
      </c>
      <c r="Q460" s="1">
        <v>2116008.4</v>
      </c>
      <c r="R460" s="1">
        <v>4267655.7</v>
      </c>
      <c r="S460" s="1">
        <v>11914129.699999999</v>
      </c>
      <c r="T460" s="1">
        <v>17149812.899999999</v>
      </c>
      <c r="U460" s="1">
        <v>7007575.2999999998</v>
      </c>
      <c r="V460" s="1">
        <v>4148401.4</v>
      </c>
      <c r="W460" s="1">
        <v>4387038.7</v>
      </c>
    </row>
    <row r="461" spans="1:23" x14ac:dyDescent="0.25">
      <c r="A461" s="1" t="s">
        <v>34</v>
      </c>
      <c r="B461" s="1" t="s">
        <v>9</v>
      </c>
      <c r="C461" s="1">
        <v>0</v>
      </c>
      <c r="D461" s="1">
        <v>0</v>
      </c>
      <c r="E461" s="1">
        <v>0</v>
      </c>
      <c r="F461" s="1">
        <v>0</v>
      </c>
      <c r="G461" s="1">
        <v>0</v>
      </c>
      <c r="H461" s="1">
        <v>0</v>
      </c>
      <c r="I461" s="1">
        <v>0</v>
      </c>
      <c r="J461" s="1">
        <v>0</v>
      </c>
      <c r="K461" s="1">
        <v>0</v>
      </c>
      <c r="L461" s="1">
        <v>0</v>
      </c>
      <c r="M461" s="1"/>
      <c r="N461" s="1">
        <v>0</v>
      </c>
      <c r="O461" s="1">
        <v>0</v>
      </c>
      <c r="P461" s="1">
        <v>0</v>
      </c>
      <c r="Q461" s="1">
        <v>0</v>
      </c>
      <c r="R461" s="1">
        <v>0</v>
      </c>
      <c r="S461" s="1">
        <v>0</v>
      </c>
      <c r="T461" s="1">
        <v>0</v>
      </c>
      <c r="U461" s="1">
        <v>0</v>
      </c>
      <c r="V461" s="1">
        <v>0</v>
      </c>
      <c r="W461" s="1">
        <v>0</v>
      </c>
    </row>
    <row r="462" spans="1:23" x14ac:dyDescent="0.25">
      <c r="A462" s="1" t="s">
        <v>35</v>
      </c>
      <c r="B462" s="1" t="s">
        <v>9</v>
      </c>
      <c r="C462" s="1">
        <v>0</v>
      </c>
      <c r="D462" s="1">
        <v>0</v>
      </c>
      <c r="E462" s="1">
        <v>0</v>
      </c>
      <c r="F462" s="1">
        <v>0</v>
      </c>
      <c r="G462" s="1">
        <v>0</v>
      </c>
      <c r="H462" s="1">
        <v>0</v>
      </c>
      <c r="I462" s="1">
        <v>0</v>
      </c>
      <c r="J462" s="1">
        <v>0</v>
      </c>
      <c r="K462" s="1">
        <v>0</v>
      </c>
      <c r="L462" s="1">
        <v>0</v>
      </c>
      <c r="M462" s="1"/>
      <c r="N462" s="1">
        <v>0</v>
      </c>
      <c r="O462" s="1">
        <v>0</v>
      </c>
      <c r="P462" s="1">
        <v>0</v>
      </c>
      <c r="Q462" s="1">
        <v>0</v>
      </c>
      <c r="R462" s="1">
        <v>0</v>
      </c>
      <c r="S462" s="1">
        <v>0</v>
      </c>
      <c r="T462" s="1">
        <v>0</v>
      </c>
      <c r="U462" s="1">
        <v>0</v>
      </c>
      <c r="V462" s="1">
        <v>0</v>
      </c>
      <c r="W462" s="1">
        <v>0</v>
      </c>
    </row>
    <row r="463" spans="1:23" x14ac:dyDescent="0.25">
      <c r="A463" s="1" t="s">
        <v>36</v>
      </c>
      <c r="B463" s="1" t="s">
        <v>9</v>
      </c>
      <c r="C463" s="1">
        <v>0</v>
      </c>
      <c r="D463" s="1">
        <v>5162.5045415571703</v>
      </c>
      <c r="E463" s="1">
        <v>5898.5758639436499</v>
      </c>
      <c r="F463" s="1">
        <v>7290.2011267166299</v>
      </c>
      <c r="G463" s="1">
        <v>9047.0900331989396</v>
      </c>
      <c r="H463" s="1">
        <v>10328.754851354</v>
      </c>
      <c r="I463" s="1">
        <v>9036.2805270007102</v>
      </c>
      <c r="J463" s="1">
        <v>11476.076269290899</v>
      </c>
      <c r="K463" s="1">
        <v>12853.2054216058</v>
      </c>
      <c r="L463" s="1">
        <v>13400.258557628</v>
      </c>
      <c r="M463" s="1"/>
      <c r="N463" s="1">
        <v>107880.189504945</v>
      </c>
      <c r="O463" s="1">
        <v>420606.453349135</v>
      </c>
      <c r="P463" s="1">
        <v>480576.63755503501</v>
      </c>
      <c r="Q463" s="1">
        <v>593956.98646402603</v>
      </c>
      <c r="R463" s="1">
        <v>737096.58197149495</v>
      </c>
      <c r="S463" s="1">
        <v>841518.08692264999</v>
      </c>
      <c r="T463" s="1">
        <v>736215.89546983805</v>
      </c>
      <c r="U463" s="1">
        <v>934994.187246694</v>
      </c>
      <c r="V463" s="1">
        <v>1047193.4897163</v>
      </c>
      <c r="W463" s="1">
        <v>1091763.73221848</v>
      </c>
    </row>
    <row r="464" spans="1:23" x14ac:dyDescent="0.25">
      <c r="A464" s="1" t="s">
        <v>37</v>
      </c>
      <c r="B464" s="1" t="s">
        <v>9</v>
      </c>
      <c r="C464" s="1">
        <v>405093.00442222302</v>
      </c>
      <c r="D464" s="1">
        <v>526838.11192360998</v>
      </c>
      <c r="E464" s="1">
        <v>670824.85030490695</v>
      </c>
      <c r="F464" s="1">
        <v>828135.373456295</v>
      </c>
      <c r="G464" s="1">
        <v>1072781.2428641301</v>
      </c>
      <c r="H464" s="1">
        <v>1355133.18036763</v>
      </c>
      <c r="I464" s="1">
        <v>1270002.13968852</v>
      </c>
      <c r="J464" s="1">
        <v>1460502.4606418</v>
      </c>
      <c r="K464" s="1">
        <v>1679577.82973807</v>
      </c>
      <c r="L464" s="1">
        <v>1873204.0977241299</v>
      </c>
      <c r="M464" s="1"/>
      <c r="N464" s="1">
        <v>7429914.4853812102</v>
      </c>
      <c r="O464" s="1">
        <v>9831501.9488737509</v>
      </c>
      <c r="P464" s="1">
        <v>13373705.4363633</v>
      </c>
      <c r="Q464" s="1">
        <v>16813229.062023699</v>
      </c>
      <c r="R464" s="1">
        <v>20283164.899018101</v>
      </c>
      <c r="S464" s="1">
        <v>26661210.382762901</v>
      </c>
      <c r="T464" s="1">
        <v>18568903.641802099</v>
      </c>
      <c r="U464" s="1">
        <v>24325263.770760801</v>
      </c>
      <c r="V464" s="1">
        <v>30893084.988866199</v>
      </c>
      <c r="W464" s="1">
        <v>33791812.674684197</v>
      </c>
    </row>
    <row r="465" spans="1:23" x14ac:dyDescent="0.25">
      <c r="A465" s="1" t="s">
        <v>38</v>
      </c>
      <c r="B465" s="1" t="s">
        <v>9</v>
      </c>
      <c r="C465" s="1">
        <v>0</v>
      </c>
      <c r="D465" s="1">
        <v>0</v>
      </c>
      <c r="E465" s="1">
        <v>0</v>
      </c>
      <c r="F465" s="1">
        <v>0</v>
      </c>
      <c r="G465" s="1">
        <v>0</v>
      </c>
      <c r="H465" s="1">
        <v>0</v>
      </c>
      <c r="I465" s="1">
        <v>0</v>
      </c>
      <c r="J465" s="1">
        <v>0</v>
      </c>
      <c r="K465" s="1">
        <v>0</v>
      </c>
      <c r="L465" s="1">
        <v>0</v>
      </c>
      <c r="M465" s="1"/>
      <c r="N465" s="1">
        <v>0</v>
      </c>
      <c r="O465" s="1">
        <v>0</v>
      </c>
      <c r="P465" s="1">
        <v>0</v>
      </c>
      <c r="Q465" s="1">
        <v>0</v>
      </c>
      <c r="R465" s="1">
        <v>0</v>
      </c>
      <c r="S465" s="1">
        <v>0</v>
      </c>
      <c r="T465" s="1">
        <v>0</v>
      </c>
      <c r="U465" s="1">
        <v>0</v>
      </c>
      <c r="V465" s="1">
        <v>0</v>
      </c>
      <c r="W465" s="1">
        <v>0</v>
      </c>
    </row>
    <row r="466" spans="1:23" x14ac:dyDescent="0.25">
      <c r="A466" s="1" t="s">
        <v>39</v>
      </c>
      <c r="B466" s="1" t="s">
        <v>9</v>
      </c>
      <c r="C466" s="1">
        <v>0</v>
      </c>
      <c r="D466" s="1">
        <v>0</v>
      </c>
      <c r="E466" s="1">
        <v>0</v>
      </c>
      <c r="F466" s="1">
        <v>0</v>
      </c>
      <c r="G466" s="1">
        <v>0</v>
      </c>
      <c r="H466" s="1">
        <v>0</v>
      </c>
      <c r="I466" s="1">
        <v>0</v>
      </c>
      <c r="J466" s="1">
        <v>0</v>
      </c>
      <c r="K466" s="1">
        <v>0</v>
      </c>
      <c r="L466" s="1">
        <v>0</v>
      </c>
      <c r="M466" s="1"/>
      <c r="N466" s="1">
        <v>0</v>
      </c>
      <c r="O466" s="1">
        <v>0</v>
      </c>
      <c r="P466" s="1">
        <v>0</v>
      </c>
      <c r="Q466" s="1">
        <v>0</v>
      </c>
      <c r="R466" s="1">
        <v>0</v>
      </c>
      <c r="S466" s="1">
        <v>0</v>
      </c>
      <c r="T466" s="1">
        <v>0</v>
      </c>
      <c r="U466" s="1">
        <v>0</v>
      </c>
      <c r="V466" s="1">
        <v>0</v>
      </c>
      <c r="W466" s="1">
        <v>0</v>
      </c>
    </row>
    <row r="467" spans="1:23" x14ac:dyDescent="0.25">
      <c r="A467" s="1" t="s">
        <v>40</v>
      </c>
      <c r="B467" s="1" t="s">
        <v>9</v>
      </c>
      <c r="C467" s="1">
        <v>176.524962545601</v>
      </c>
      <c r="D467" s="1">
        <v>172.08520555342</v>
      </c>
      <c r="E467" s="1">
        <v>0</v>
      </c>
      <c r="F467" s="1">
        <v>0</v>
      </c>
      <c r="G467" s="1">
        <v>869.09090909090901</v>
      </c>
      <c r="H467" s="1">
        <v>326.36363636363598</v>
      </c>
      <c r="I467" s="1">
        <v>0</v>
      </c>
      <c r="J467" s="1">
        <v>310.90909090909099</v>
      </c>
      <c r="K467" s="1">
        <v>0</v>
      </c>
      <c r="L467" s="1">
        <v>138083.636363636</v>
      </c>
      <c r="M467" s="1"/>
      <c r="N467" s="1">
        <v>1252914.6158895299</v>
      </c>
      <c r="O467" s="1">
        <v>3971696.5542892101</v>
      </c>
      <c r="P467" s="1">
        <v>1472373.12914949</v>
      </c>
      <c r="Q467" s="1">
        <v>934795.31667522294</v>
      </c>
      <c r="R467" s="1">
        <v>1221622.6000000001</v>
      </c>
      <c r="S467" s="1">
        <v>40742165.200000003</v>
      </c>
      <c r="T467" s="1">
        <v>34300161.5</v>
      </c>
      <c r="U467" s="1">
        <v>29287626.5</v>
      </c>
      <c r="V467" s="1">
        <v>16749730.800000001</v>
      </c>
      <c r="W467" s="1">
        <v>9449270.5999999996</v>
      </c>
    </row>
    <row r="468" spans="1:23" x14ac:dyDescent="0.25">
      <c r="A468" s="1" t="s">
        <v>41</v>
      </c>
      <c r="B468" s="1" t="s">
        <v>9</v>
      </c>
      <c r="C468" s="1">
        <v>0</v>
      </c>
      <c r="D468" s="1">
        <v>0</v>
      </c>
      <c r="E468" s="1">
        <v>0</v>
      </c>
      <c r="F468" s="1">
        <v>0</v>
      </c>
      <c r="G468" s="1">
        <v>0</v>
      </c>
      <c r="H468" s="1">
        <v>0</v>
      </c>
      <c r="I468" s="1">
        <v>0</v>
      </c>
      <c r="J468" s="1">
        <v>0</v>
      </c>
      <c r="K468" s="1">
        <v>0</v>
      </c>
      <c r="L468" s="1">
        <v>0</v>
      </c>
      <c r="M468" s="1"/>
      <c r="N468" s="1">
        <v>0</v>
      </c>
      <c r="O468" s="1">
        <v>0</v>
      </c>
      <c r="P468" s="1">
        <v>0</v>
      </c>
      <c r="Q468" s="1">
        <v>0</v>
      </c>
      <c r="R468" s="1">
        <v>0</v>
      </c>
      <c r="S468" s="1">
        <v>0</v>
      </c>
      <c r="T468" s="1">
        <v>0</v>
      </c>
      <c r="U468" s="1">
        <v>0</v>
      </c>
      <c r="V468" s="1">
        <v>0</v>
      </c>
      <c r="W468" s="1">
        <v>0</v>
      </c>
    </row>
    <row r="469" spans="1:23" x14ac:dyDescent="0.25">
      <c r="A469" s="1" t="s">
        <v>42</v>
      </c>
      <c r="B469" s="1" t="s">
        <v>9</v>
      </c>
      <c r="C469" s="1">
        <v>0</v>
      </c>
      <c r="D469" s="1">
        <v>0</v>
      </c>
      <c r="E469" s="1">
        <v>0</v>
      </c>
      <c r="F469" s="1">
        <v>0</v>
      </c>
      <c r="G469" s="1">
        <v>0</v>
      </c>
      <c r="H469" s="1">
        <v>0</v>
      </c>
      <c r="I469" s="1">
        <v>0</v>
      </c>
      <c r="J469" s="1">
        <v>0</v>
      </c>
      <c r="K469" s="1">
        <v>0</v>
      </c>
      <c r="L469" s="1">
        <v>0</v>
      </c>
      <c r="M469" s="1"/>
      <c r="N469" s="1">
        <v>0</v>
      </c>
      <c r="O469" s="1">
        <v>0</v>
      </c>
      <c r="P469" s="1">
        <v>0</v>
      </c>
      <c r="Q469" s="1">
        <v>0</v>
      </c>
      <c r="R469" s="1">
        <v>0</v>
      </c>
      <c r="S469" s="1">
        <v>0</v>
      </c>
      <c r="T469" s="1">
        <v>0</v>
      </c>
      <c r="U469" s="1">
        <v>0</v>
      </c>
      <c r="V469" s="1">
        <v>0</v>
      </c>
      <c r="W469" s="1">
        <v>0</v>
      </c>
    </row>
    <row r="470" spans="1:23" x14ac:dyDescent="0.25">
      <c r="A470" s="1" t="s">
        <v>43</v>
      </c>
      <c r="B470" s="1" t="s">
        <v>9</v>
      </c>
      <c r="C470" s="1">
        <v>0</v>
      </c>
      <c r="D470" s="1">
        <v>0</v>
      </c>
      <c r="E470" s="1">
        <v>0</v>
      </c>
      <c r="F470" s="1">
        <v>0</v>
      </c>
      <c r="G470" s="1">
        <v>0</v>
      </c>
      <c r="H470" s="1">
        <v>0</v>
      </c>
      <c r="I470" s="1">
        <v>0</v>
      </c>
      <c r="J470" s="1">
        <v>0</v>
      </c>
      <c r="K470" s="1">
        <v>0</v>
      </c>
      <c r="L470" s="1">
        <v>0</v>
      </c>
      <c r="M470" s="1"/>
      <c r="N470" s="1">
        <v>11896.8815487784</v>
      </c>
      <c r="O470" s="1">
        <v>15624.5506758924</v>
      </c>
      <c r="P470" s="1">
        <v>17852.303423637099</v>
      </c>
      <c r="Q470" s="1">
        <v>22064.119464672502</v>
      </c>
      <c r="R470" s="1">
        <v>27381.4222448006</v>
      </c>
      <c r="S470" s="1">
        <v>31260.4380867377</v>
      </c>
      <c r="T470" s="1">
        <v>27348.7067912807</v>
      </c>
      <c r="U470" s="1">
        <v>34732.857624926502</v>
      </c>
      <c r="V470" s="1">
        <v>38900.800539917698</v>
      </c>
      <c r="W470" s="1">
        <v>40556.481300560197</v>
      </c>
    </row>
    <row r="471" spans="1:23" x14ac:dyDescent="0.25">
      <c r="A471" s="1" t="s">
        <v>44</v>
      </c>
      <c r="B471" s="1" t="s">
        <v>9</v>
      </c>
      <c r="C471" s="1">
        <v>41737.272848549001</v>
      </c>
      <c r="D471" s="1">
        <v>0</v>
      </c>
      <c r="E471" s="1">
        <v>0</v>
      </c>
      <c r="F471" s="1">
        <v>0</v>
      </c>
      <c r="G471" s="1">
        <v>0</v>
      </c>
      <c r="H471" s="1">
        <v>0</v>
      </c>
      <c r="I471" s="1">
        <v>0</v>
      </c>
      <c r="J471" s="1">
        <v>0</v>
      </c>
      <c r="K471" s="1">
        <v>0</v>
      </c>
      <c r="L471" s="1">
        <v>32010.6715200812</v>
      </c>
      <c r="M471" s="1"/>
      <c r="N471" s="1">
        <v>3749391.2190743499</v>
      </c>
      <c r="O471" s="1">
        <v>3191966.59902929</v>
      </c>
      <c r="P471" s="1">
        <v>5760313.2066392303</v>
      </c>
      <c r="Q471" s="1">
        <v>5993519.90365873</v>
      </c>
      <c r="R471" s="1">
        <v>5371814.4355160696</v>
      </c>
      <c r="S471" s="1">
        <v>9474147.9085573796</v>
      </c>
      <c r="T471" s="1">
        <v>7922514.9986194698</v>
      </c>
      <c r="U471" s="1">
        <v>10061594.0482467</v>
      </c>
      <c r="V471" s="1">
        <v>4469030.6702350304</v>
      </c>
      <c r="W471" s="1">
        <v>1931831.22570767</v>
      </c>
    </row>
    <row r="472" spans="1:23" x14ac:dyDescent="0.25">
      <c r="A472" s="1" t="s">
        <v>45</v>
      </c>
      <c r="B472" s="1" t="s">
        <v>9</v>
      </c>
      <c r="C472" s="1">
        <v>276922.13743804401</v>
      </c>
      <c r="D472" s="1">
        <v>0</v>
      </c>
      <c r="E472" s="1">
        <v>0</v>
      </c>
      <c r="F472" s="1">
        <v>0</v>
      </c>
      <c r="G472" s="1">
        <v>0</v>
      </c>
      <c r="H472" s="1">
        <v>0</v>
      </c>
      <c r="I472" s="1">
        <v>0</v>
      </c>
      <c r="J472" s="1">
        <v>0</v>
      </c>
      <c r="K472" s="1">
        <v>0</v>
      </c>
      <c r="L472" s="1">
        <v>0</v>
      </c>
      <c r="M472" s="1"/>
      <c r="N472" s="1">
        <v>0</v>
      </c>
      <c r="O472" s="1">
        <v>0</v>
      </c>
      <c r="P472" s="1">
        <v>0</v>
      </c>
      <c r="Q472" s="1">
        <v>0</v>
      </c>
      <c r="R472" s="1">
        <v>0</v>
      </c>
      <c r="S472" s="1">
        <v>0</v>
      </c>
      <c r="T472" s="1">
        <v>0</v>
      </c>
      <c r="U472" s="1">
        <v>0</v>
      </c>
      <c r="V472" s="1">
        <v>0</v>
      </c>
      <c r="W472" s="1">
        <v>0</v>
      </c>
    </row>
    <row r="473" spans="1:23" x14ac:dyDescent="0.25">
      <c r="A473" s="1" t="s">
        <v>46</v>
      </c>
      <c r="B473" s="1" t="s">
        <v>9</v>
      </c>
      <c r="C473" s="1">
        <v>0</v>
      </c>
      <c r="D473" s="1">
        <v>0</v>
      </c>
      <c r="E473" s="1">
        <v>0</v>
      </c>
      <c r="F473" s="1">
        <v>0</v>
      </c>
      <c r="G473" s="1">
        <v>0</v>
      </c>
      <c r="H473" s="1">
        <v>0</v>
      </c>
      <c r="I473" s="1">
        <v>0</v>
      </c>
      <c r="J473" s="1">
        <v>0</v>
      </c>
      <c r="K473" s="1">
        <v>0</v>
      </c>
      <c r="L473" s="1">
        <v>0</v>
      </c>
      <c r="M473" s="1"/>
      <c r="N473" s="1">
        <v>0</v>
      </c>
      <c r="O473" s="1">
        <v>0</v>
      </c>
      <c r="P473" s="1">
        <v>0</v>
      </c>
      <c r="Q473" s="1">
        <v>0</v>
      </c>
      <c r="R473" s="1">
        <v>0</v>
      </c>
      <c r="S473" s="1">
        <v>0</v>
      </c>
      <c r="T473" s="1">
        <v>0</v>
      </c>
      <c r="U473" s="1">
        <v>0</v>
      </c>
      <c r="V473" s="1">
        <v>0</v>
      </c>
      <c r="W473" s="1">
        <v>0</v>
      </c>
    </row>
    <row r="474" spans="1:23" x14ac:dyDescent="0.25">
      <c r="A474" s="1" t="s">
        <v>47</v>
      </c>
      <c r="B474" s="1" t="s">
        <v>9</v>
      </c>
      <c r="C474" s="1">
        <v>0</v>
      </c>
      <c r="D474" s="1">
        <v>0</v>
      </c>
      <c r="E474" s="1">
        <v>0</v>
      </c>
      <c r="F474" s="1">
        <v>0</v>
      </c>
      <c r="G474" s="1">
        <v>0</v>
      </c>
      <c r="H474" s="1">
        <v>0</v>
      </c>
      <c r="I474" s="1">
        <v>0</v>
      </c>
      <c r="J474" s="1">
        <v>0</v>
      </c>
      <c r="K474" s="1">
        <v>0</v>
      </c>
      <c r="L474" s="1">
        <v>0</v>
      </c>
      <c r="M474" s="1"/>
      <c r="N474" s="1">
        <v>0</v>
      </c>
      <c r="O474" s="1">
        <v>0</v>
      </c>
      <c r="P474" s="1">
        <v>0</v>
      </c>
      <c r="Q474" s="1">
        <v>0</v>
      </c>
      <c r="R474" s="1">
        <v>0</v>
      </c>
      <c r="S474" s="1">
        <v>0</v>
      </c>
      <c r="T474" s="1">
        <v>0</v>
      </c>
      <c r="U474" s="1">
        <v>0</v>
      </c>
      <c r="V474" s="1">
        <v>0</v>
      </c>
      <c r="W474" s="1">
        <v>0</v>
      </c>
    </row>
    <row r="475" spans="1:23" x14ac:dyDescent="0.25">
      <c r="A475" s="1" t="s">
        <v>48</v>
      </c>
      <c r="B475" s="1" t="s">
        <v>9</v>
      </c>
      <c r="C475" s="1">
        <v>1329.5369157489299</v>
      </c>
      <c r="D475" s="1">
        <v>0</v>
      </c>
      <c r="E475" s="1">
        <v>0</v>
      </c>
      <c r="F475" s="1">
        <v>1043.15330397147</v>
      </c>
      <c r="G475" s="1">
        <v>0</v>
      </c>
      <c r="H475" s="1">
        <v>0</v>
      </c>
      <c r="I475" s="1">
        <v>0</v>
      </c>
      <c r="J475" s="1">
        <v>0</v>
      </c>
      <c r="K475" s="1">
        <v>0</v>
      </c>
      <c r="L475" s="1">
        <v>0</v>
      </c>
      <c r="M475" s="1"/>
      <c r="N475" s="1">
        <v>1221416.30891464</v>
      </c>
      <c r="O475" s="1">
        <v>1367678.09195676</v>
      </c>
      <c r="P475" s="1">
        <v>2376703.8537155301</v>
      </c>
      <c r="Q475" s="1">
        <v>1771895.2695233901</v>
      </c>
      <c r="R475" s="1">
        <v>1584036.05274145</v>
      </c>
      <c r="S475" s="1">
        <v>2969595.2228937699</v>
      </c>
      <c r="T475" s="1">
        <v>4135846.7777561899</v>
      </c>
      <c r="U475" s="1">
        <v>4420231.3633009698</v>
      </c>
      <c r="V475" s="1">
        <v>4131147.5739297098</v>
      </c>
      <c r="W475" s="1">
        <v>4306975.8721291702</v>
      </c>
    </row>
    <row r="476" spans="1:23" x14ac:dyDescent="0.25">
      <c r="A476" s="1" t="s">
        <v>49</v>
      </c>
      <c r="B476" s="1" t="s">
        <v>9</v>
      </c>
      <c r="C476" s="1">
        <v>6007.1923852282898</v>
      </c>
      <c r="D476" s="1">
        <v>22776.420667438801</v>
      </c>
      <c r="E476" s="1">
        <v>0</v>
      </c>
      <c r="F476" s="1">
        <v>3518.1362278899901</v>
      </c>
      <c r="G476" s="1">
        <v>190.84860821819601</v>
      </c>
      <c r="H476" s="1">
        <v>1501.45072603935</v>
      </c>
      <c r="I476" s="1">
        <v>64139.796438772501</v>
      </c>
      <c r="J476" s="1">
        <v>81457.541477241102</v>
      </c>
      <c r="K476" s="1">
        <v>91232.446454510005</v>
      </c>
      <c r="L476" s="1">
        <v>95115.446399101696</v>
      </c>
      <c r="M476" s="1"/>
      <c r="N476" s="1">
        <v>419001.25997549301</v>
      </c>
      <c r="O476" s="1">
        <v>669855.66320522397</v>
      </c>
      <c r="P476" s="1">
        <v>1808181.7691339301</v>
      </c>
      <c r="Q476" s="1">
        <v>2650656.8246276402</v>
      </c>
      <c r="R476" s="1">
        <v>3445858.1843486498</v>
      </c>
      <c r="S476" s="1">
        <v>3496516.6884219199</v>
      </c>
      <c r="T476" s="1">
        <v>5627701.0979244998</v>
      </c>
      <c r="U476" s="1">
        <v>7147180.3943641102</v>
      </c>
      <c r="V476" s="1">
        <v>8004842.0416878099</v>
      </c>
      <c r="W476" s="1">
        <v>8345541.0189955998</v>
      </c>
    </row>
    <row r="477" spans="1:23" x14ac:dyDescent="0.25">
      <c r="A477" s="1" t="s">
        <v>50</v>
      </c>
      <c r="B477" s="1" t="s">
        <v>9</v>
      </c>
      <c r="C477" s="1">
        <v>0</v>
      </c>
      <c r="D477" s="1">
        <v>0</v>
      </c>
      <c r="E477" s="1">
        <v>0</v>
      </c>
      <c r="F477" s="1">
        <v>0</v>
      </c>
      <c r="G477" s="1">
        <v>0</v>
      </c>
      <c r="H477" s="1">
        <v>0</v>
      </c>
      <c r="I477" s="1">
        <v>0</v>
      </c>
      <c r="J477" s="1">
        <v>0</v>
      </c>
      <c r="K477" s="1">
        <v>0</v>
      </c>
      <c r="L477" s="1">
        <v>0</v>
      </c>
      <c r="M477" s="1"/>
      <c r="N477" s="1">
        <v>0</v>
      </c>
      <c r="O477" s="1">
        <v>0</v>
      </c>
      <c r="P477" s="1">
        <v>0</v>
      </c>
      <c r="Q477" s="1">
        <v>0</v>
      </c>
      <c r="R477" s="1">
        <v>0</v>
      </c>
      <c r="S477" s="1">
        <v>0</v>
      </c>
      <c r="T477" s="1">
        <v>0</v>
      </c>
      <c r="U477" s="1">
        <v>0</v>
      </c>
      <c r="V477" s="1">
        <v>0</v>
      </c>
      <c r="W477" s="1">
        <v>0</v>
      </c>
    </row>
    <row r="478" spans="1:23" x14ac:dyDescent="0.25">
      <c r="A478" s="1" t="s">
        <v>51</v>
      </c>
      <c r="B478" s="1" t="s">
        <v>9</v>
      </c>
      <c r="C478" s="1">
        <v>0</v>
      </c>
      <c r="D478" s="1">
        <v>0</v>
      </c>
      <c r="E478" s="1">
        <v>0</v>
      </c>
      <c r="F478" s="1">
        <v>0</v>
      </c>
      <c r="G478" s="1">
        <v>0</v>
      </c>
      <c r="H478" s="1">
        <v>0</v>
      </c>
      <c r="I478" s="1">
        <v>0</v>
      </c>
      <c r="J478" s="1">
        <v>0</v>
      </c>
      <c r="K478" s="1">
        <v>0</v>
      </c>
      <c r="L478" s="1">
        <v>0</v>
      </c>
      <c r="M478" s="1"/>
      <c r="N478" s="1">
        <v>0</v>
      </c>
      <c r="O478" s="1">
        <v>0</v>
      </c>
      <c r="P478" s="1">
        <v>0</v>
      </c>
      <c r="Q478" s="1">
        <v>0</v>
      </c>
      <c r="R478" s="1">
        <v>11839.1990632586</v>
      </c>
      <c r="S478" s="1">
        <v>0</v>
      </c>
      <c r="T478" s="1">
        <v>0</v>
      </c>
      <c r="U478" s="1">
        <v>0</v>
      </c>
      <c r="V478" s="1">
        <v>0</v>
      </c>
      <c r="W478" s="1">
        <v>0</v>
      </c>
    </row>
    <row r="479" spans="1:23" x14ac:dyDescent="0.25">
      <c r="A479" s="1" t="s">
        <v>52</v>
      </c>
      <c r="B479" s="1" t="s">
        <v>9</v>
      </c>
      <c r="C479" s="1">
        <v>0</v>
      </c>
      <c r="D479" s="1">
        <v>0</v>
      </c>
      <c r="E479" s="1">
        <v>0</v>
      </c>
      <c r="F479" s="1">
        <v>0</v>
      </c>
      <c r="G479" s="1">
        <v>0</v>
      </c>
      <c r="H479" s="1">
        <v>0</v>
      </c>
      <c r="I479" s="1">
        <v>0</v>
      </c>
      <c r="J479" s="1">
        <v>0</v>
      </c>
      <c r="K479" s="1">
        <v>0</v>
      </c>
      <c r="L479" s="1">
        <v>0</v>
      </c>
      <c r="M479" s="1"/>
      <c r="N479" s="1">
        <v>748.33568213759497</v>
      </c>
      <c r="O479" s="1">
        <v>0</v>
      </c>
      <c r="P479" s="1">
        <v>0</v>
      </c>
      <c r="Q479" s="1">
        <v>0</v>
      </c>
      <c r="R479" s="1">
        <v>0</v>
      </c>
      <c r="S479" s="1">
        <v>0</v>
      </c>
      <c r="T479" s="1">
        <v>0</v>
      </c>
      <c r="U479" s="1">
        <v>0</v>
      </c>
      <c r="V479" s="1">
        <v>0</v>
      </c>
      <c r="W479" s="1">
        <v>0</v>
      </c>
    </row>
    <row r="480" spans="1:23" x14ac:dyDescent="0.25">
      <c r="A480" s="1" t="s">
        <v>53</v>
      </c>
      <c r="B480" s="1" t="s">
        <v>9</v>
      </c>
      <c r="C480" s="1">
        <v>3013050.4886200498</v>
      </c>
      <c r="D480" s="1">
        <v>3957134.4688474499</v>
      </c>
      <c r="E480" s="1">
        <v>4521343.7935848404</v>
      </c>
      <c r="F480" s="1">
        <v>5588044.7041039001</v>
      </c>
      <c r="G480" s="1">
        <v>6934725.4854596602</v>
      </c>
      <c r="H480" s="1">
        <v>7917140.1232782304</v>
      </c>
      <c r="I480" s="1">
        <v>6926439.8424691502</v>
      </c>
      <c r="J480" s="1">
        <v>8796578.5999358296</v>
      </c>
      <c r="K480" s="1">
        <v>9852168.0319281295</v>
      </c>
      <c r="L480" s="1">
        <v>10271492.180395</v>
      </c>
      <c r="M480" s="1"/>
      <c r="N480" s="1">
        <v>357812.38525526301</v>
      </c>
      <c r="O480" s="1">
        <v>469926.31833481201</v>
      </c>
      <c r="P480" s="1">
        <v>536928.54250265297</v>
      </c>
      <c r="Q480" s="1">
        <v>663603.75043174205</v>
      </c>
      <c r="R480" s="1">
        <v>823527.742536837</v>
      </c>
      <c r="S480" s="1">
        <v>940193.60200225096</v>
      </c>
      <c r="T480" s="1">
        <v>822543.78767348302</v>
      </c>
      <c r="U480" s="1">
        <v>1044630.61034532</v>
      </c>
      <c r="V480" s="1">
        <v>1169986.2835867601</v>
      </c>
      <c r="W480" s="1">
        <v>1219782.7852798901</v>
      </c>
    </row>
    <row r="481" spans="1:23" x14ac:dyDescent="0.25">
      <c r="A481" s="1" t="s">
        <v>0</v>
      </c>
      <c r="B481" s="1" t="s">
        <v>55</v>
      </c>
      <c r="C481" s="1">
        <v>645937000</v>
      </c>
      <c r="D481" s="1">
        <v>980535000</v>
      </c>
      <c r="E481" s="1">
        <v>1404658000</v>
      </c>
      <c r="F481" s="1">
        <v>1951586000</v>
      </c>
      <c r="G481" s="1">
        <v>2709185000</v>
      </c>
      <c r="H481" s="1">
        <v>3685314000</v>
      </c>
      <c r="I481" s="1">
        <v>4180131000</v>
      </c>
      <c r="J481" s="1">
        <v>3999094466</v>
      </c>
      <c r="K481" s="1">
        <v>4473200999</v>
      </c>
      <c r="L481" s="1">
        <v>5417623591</v>
      </c>
      <c r="M481" s="1"/>
      <c r="N481" s="1">
        <v>99217000</v>
      </c>
      <c r="O481" s="1">
        <v>259078000</v>
      </c>
      <c r="P481" s="1">
        <v>361868000</v>
      </c>
      <c r="Q481" s="1">
        <v>140201000</v>
      </c>
      <c r="R481" s="1">
        <v>1124477000</v>
      </c>
      <c r="S481" s="1">
        <v>842033000</v>
      </c>
      <c r="T481" s="1">
        <v>946430000</v>
      </c>
      <c r="U481" s="1">
        <v>1174265173</v>
      </c>
      <c r="V481" s="1">
        <v>1946483728</v>
      </c>
      <c r="W481" s="1">
        <v>2319816144</v>
      </c>
    </row>
    <row r="482" spans="1:23" x14ac:dyDescent="0.25">
      <c r="A482" s="1" t="s">
        <v>1</v>
      </c>
      <c r="B482" s="1" t="s">
        <v>55</v>
      </c>
      <c r="C482" s="1">
        <v>145791000</v>
      </c>
      <c r="D482" s="1">
        <v>193348000</v>
      </c>
      <c r="E482" s="1">
        <v>372864000</v>
      </c>
      <c r="F482" s="1">
        <v>894370000</v>
      </c>
      <c r="G482" s="1">
        <v>1240624000</v>
      </c>
      <c r="H482" s="1">
        <v>2930796000</v>
      </c>
      <c r="I482" s="1">
        <v>2385311000</v>
      </c>
      <c r="J482" s="1">
        <v>2003705420</v>
      </c>
      <c r="K482" s="1">
        <v>2781539249</v>
      </c>
      <c r="L482" s="1">
        <v>4044192761</v>
      </c>
      <c r="M482" s="1"/>
      <c r="N482" s="1">
        <v>2205935000</v>
      </c>
      <c r="O482" s="1">
        <v>4717658000</v>
      </c>
      <c r="P482" s="1">
        <v>6580683000</v>
      </c>
      <c r="Q482" s="1">
        <v>10930878000</v>
      </c>
      <c r="R482" s="1">
        <v>12884700000</v>
      </c>
      <c r="S482" s="1">
        <v>22370079000</v>
      </c>
      <c r="T482" s="1">
        <v>14660635000</v>
      </c>
      <c r="U482" s="1">
        <v>22809913569</v>
      </c>
      <c r="V482" s="1">
        <v>24889292474</v>
      </c>
      <c r="W482" s="1">
        <v>33458343933</v>
      </c>
    </row>
    <row r="483" spans="1:23" x14ac:dyDescent="0.25">
      <c r="A483" s="1" t="s">
        <v>3</v>
      </c>
      <c r="B483" s="1" t="s">
        <v>55</v>
      </c>
      <c r="C483" s="1">
        <v>471069000</v>
      </c>
      <c r="D483" s="1">
        <v>578772000</v>
      </c>
      <c r="E483" s="1">
        <v>953033000</v>
      </c>
      <c r="F483" s="1">
        <v>1452373000</v>
      </c>
      <c r="G483" s="1">
        <v>1971653000</v>
      </c>
      <c r="H483" s="1">
        <v>2303409000</v>
      </c>
      <c r="I483" s="1">
        <v>1952575000</v>
      </c>
      <c r="J483" s="1">
        <v>2273158372</v>
      </c>
      <c r="K483" s="1">
        <v>2874845507</v>
      </c>
      <c r="L483" s="1">
        <v>2413618224</v>
      </c>
      <c r="M483" s="1"/>
      <c r="N483" s="1">
        <v>68398000</v>
      </c>
      <c r="O483" s="1">
        <v>111273000</v>
      </c>
      <c r="P483" s="1">
        <v>140067000</v>
      </c>
      <c r="Q483" s="1">
        <v>89412000</v>
      </c>
      <c r="R483" s="1">
        <v>113115000</v>
      </c>
      <c r="S483" s="1">
        <v>110115000</v>
      </c>
      <c r="T483" s="1">
        <v>93786000</v>
      </c>
      <c r="U483" s="1">
        <v>125599223</v>
      </c>
      <c r="V483" s="1">
        <v>177650918</v>
      </c>
      <c r="W483" s="1">
        <v>261740368</v>
      </c>
    </row>
    <row r="484" spans="1:23" x14ac:dyDescent="0.25">
      <c r="A484" s="1" t="s">
        <v>4</v>
      </c>
      <c r="B484" s="1" t="s">
        <v>55</v>
      </c>
      <c r="C484" s="1">
        <v>22834000</v>
      </c>
      <c r="D484" s="1">
        <v>49506000</v>
      </c>
      <c r="E484" s="1">
        <v>58515000</v>
      </c>
      <c r="F484" s="1">
        <v>61730000</v>
      </c>
      <c r="G484" s="1">
        <v>117888000</v>
      </c>
      <c r="H484" s="1">
        <v>166122000</v>
      </c>
      <c r="I484" s="1">
        <v>165852000</v>
      </c>
      <c r="J484" s="1">
        <v>369527422</v>
      </c>
      <c r="K484" s="1">
        <v>615770510</v>
      </c>
      <c r="L484" s="1">
        <v>181566292</v>
      </c>
      <c r="M484" s="1"/>
      <c r="N484" s="1">
        <v>2176000</v>
      </c>
      <c r="O484" s="1">
        <v>2861000</v>
      </c>
      <c r="P484" s="1">
        <v>4005000</v>
      </c>
      <c r="Q484" s="1">
        <v>8168000</v>
      </c>
      <c r="R484" s="1">
        <v>26435000</v>
      </c>
      <c r="S484" s="1">
        <v>185942000</v>
      </c>
      <c r="T484" s="1">
        <v>65285000</v>
      </c>
      <c r="U484" s="1">
        <v>53523490</v>
      </c>
      <c r="V484" s="1">
        <v>101894949</v>
      </c>
      <c r="W484" s="1">
        <v>118077678</v>
      </c>
    </row>
    <row r="485" spans="1:23" x14ac:dyDescent="0.25">
      <c r="A485" s="1" t="s">
        <v>5</v>
      </c>
      <c r="B485" s="1" t="s">
        <v>55</v>
      </c>
      <c r="C485" s="1">
        <v>11710000</v>
      </c>
      <c r="D485" s="1">
        <v>12243000</v>
      </c>
      <c r="E485" s="1">
        <v>16138000</v>
      </c>
      <c r="F485" s="1">
        <v>19346000</v>
      </c>
      <c r="G485" s="1">
        <v>43769000</v>
      </c>
      <c r="H485" s="1">
        <v>46193000</v>
      </c>
      <c r="I485" s="1">
        <v>42682000</v>
      </c>
      <c r="J485" s="1">
        <v>47814971</v>
      </c>
      <c r="K485" s="1">
        <v>56426832</v>
      </c>
      <c r="L485" s="1">
        <v>72430367</v>
      </c>
      <c r="M485" s="1"/>
      <c r="N485" s="1">
        <v>32340000</v>
      </c>
      <c r="O485" s="1">
        <v>124780000</v>
      </c>
      <c r="P485" s="1">
        <v>163296000</v>
      </c>
      <c r="Q485" s="1">
        <v>193220000</v>
      </c>
      <c r="R485" s="1">
        <v>155355000</v>
      </c>
      <c r="S485" s="1">
        <v>62485000</v>
      </c>
      <c r="T485" s="1">
        <v>116179000</v>
      </c>
      <c r="U485" s="1">
        <v>121077931</v>
      </c>
      <c r="V485" s="1">
        <v>182666788</v>
      </c>
      <c r="W485" s="1">
        <v>232722302</v>
      </c>
    </row>
    <row r="486" spans="1:23" x14ac:dyDescent="0.25">
      <c r="A486" s="1" t="s">
        <v>6</v>
      </c>
      <c r="B486" s="1" t="s">
        <v>55</v>
      </c>
      <c r="C486" s="1">
        <v>3445000</v>
      </c>
      <c r="D486" s="1">
        <v>4814000</v>
      </c>
      <c r="E486" s="1">
        <v>11887000</v>
      </c>
      <c r="F486" s="1">
        <v>10179000</v>
      </c>
      <c r="G486" s="1">
        <v>13035000</v>
      </c>
      <c r="H486" s="1">
        <v>18112000</v>
      </c>
      <c r="I486" s="1">
        <v>33989000</v>
      </c>
      <c r="J486" s="1">
        <v>33360723</v>
      </c>
      <c r="K486" s="1">
        <v>39827818</v>
      </c>
      <c r="L486" s="1">
        <v>46467852</v>
      </c>
      <c r="M486" s="1"/>
      <c r="N486" s="1">
        <v>1735000</v>
      </c>
      <c r="O486" s="1">
        <v>319000</v>
      </c>
      <c r="P486" s="1">
        <v>327000</v>
      </c>
      <c r="Q486" s="1">
        <v>1747000</v>
      </c>
      <c r="R486" s="1">
        <v>674000</v>
      </c>
      <c r="S486" s="1">
        <v>121000</v>
      </c>
      <c r="T486" s="1">
        <v>969000</v>
      </c>
      <c r="U486" s="1">
        <v>3458396</v>
      </c>
      <c r="V486" s="1">
        <v>13748216</v>
      </c>
      <c r="W486" s="1">
        <v>10682731</v>
      </c>
    </row>
    <row r="487" spans="1:23" x14ac:dyDescent="0.25">
      <c r="A487" s="1" t="s">
        <v>7</v>
      </c>
      <c r="B487" s="1" t="s">
        <v>55</v>
      </c>
      <c r="C487" s="1">
        <v>64935000</v>
      </c>
      <c r="D487" s="1">
        <v>99897000</v>
      </c>
      <c r="E487" s="1">
        <v>129883000</v>
      </c>
      <c r="F487" s="1">
        <v>191157000</v>
      </c>
      <c r="G487" s="1">
        <v>296780000</v>
      </c>
      <c r="H487" s="1">
        <v>380791000</v>
      </c>
      <c r="I487" s="1">
        <v>415825000</v>
      </c>
      <c r="J487" s="1">
        <v>541132691</v>
      </c>
      <c r="K487" s="1">
        <v>873604503</v>
      </c>
      <c r="L487" s="1">
        <v>1065591982</v>
      </c>
      <c r="M487" s="1"/>
      <c r="N487" s="1">
        <v>115350000</v>
      </c>
      <c r="O487" s="1">
        <v>148894000</v>
      </c>
      <c r="P487" s="1">
        <v>66783000</v>
      </c>
      <c r="Q487" s="1">
        <v>199798000</v>
      </c>
      <c r="R487" s="1">
        <v>159829000</v>
      </c>
      <c r="S487" s="1">
        <v>479667000</v>
      </c>
      <c r="T487" s="1">
        <v>397905000</v>
      </c>
      <c r="U487" s="1">
        <v>461774141</v>
      </c>
      <c r="V487" s="1">
        <v>663254187</v>
      </c>
      <c r="W487" s="1">
        <v>889744620</v>
      </c>
    </row>
    <row r="488" spans="1:23" x14ac:dyDescent="0.25">
      <c r="A488" s="1" t="s">
        <v>8</v>
      </c>
      <c r="B488" s="1" t="s">
        <v>55</v>
      </c>
      <c r="C488" s="1">
        <v>2596000</v>
      </c>
      <c r="D488" s="1">
        <v>2746000</v>
      </c>
      <c r="E488" s="1">
        <v>5189000</v>
      </c>
      <c r="F488" s="1">
        <v>10113000</v>
      </c>
      <c r="G488" s="1">
        <v>14703000</v>
      </c>
      <c r="H488" s="1">
        <v>13469000</v>
      </c>
      <c r="I488" s="1">
        <v>35576000</v>
      </c>
      <c r="J488" s="1">
        <v>34339170</v>
      </c>
      <c r="K488" s="1">
        <v>49522675</v>
      </c>
      <c r="L488" s="1">
        <v>57490473</v>
      </c>
      <c r="M488" s="1"/>
      <c r="N488" s="1">
        <v>0</v>
      </c>
      <c r="O488" s="1">
        <v>0</v>
      </c>
      <c r="P488" s="1">
        <v>0</v>
      </c>
      <c r="Q488" s="1">
        <v>0</v>
      </c>
      <c r="R488" s="1">
        <v>0</v>
      </c>
      <c r="S488" s="1">
        <v>0</v>
      </c>
      <c r="T488" s="1">
        <v>0</v>
      </c>
      <c r="U488" s="1">
        <v>12060</v>
      </c>
      <c r="V488" s="1">
        <v>97561</v>
      </c>
      <c r="W488" s="1">
        <v>1115</v>
      </c>
    </row>
    <row r="489" spans="1:23" x14ac:dyDescent="0.25">
      <c r="A489" s="1" t="s">
        <v>9</v>
      </c>
      <c r="B489" s="1" t="s">
        <v>55</v>
      </c>
      <c r="C489" s="1">
        <v>1680000</v>
      </c>
      <c r="D489" s="1">
        <v>5939000</v>
      </c>
      <c r="E489" s="1">
        <v>14930000</v>
      </c>
      <c r="F489" s="1">
        <v>14143000</v>
      </c>
      <c r="G489" s="1">
        <v>65478000</v>
      </c>
      <c r="H489" s="1">
        <v>79727000</v>
      </c>
      <c r="I489" s="1">
        <v>154008000</v>
      </c>
      <c r="J489" s="1">
        <v>321213780</v>
      </c>
      <c r="K489" s="1">
        <v>94465116</v>
      </c>
      <c r="L489" s="1">
        <v>172406638</v>
      </c>
      <c r="M489" s="1"/>
      <c r="N489" s="1">
        <v>2838000</v>
      </c>
      <c r="O489" s="1">
        <v>222586000</v>
      </c>
      <c r="P489" s="1">
        <v>199721000</v>
      </c>
      <c r="Q489" s="1">
        <v>260285000</v>
      </c>
      <c r="R489" s="1">
        <v>84068000</v>
      </c>
      <c r="S489" s="1">
        <v>41339000</v>
      </c>
      <c r="T489" s="1">
        <v>65367000</v>
      </c>
      <c r="U489" s="1">
        <v>495797040</v>
      </c>
      <c r="V489" s="1">
        <v>263818086</v>
      </c>
      <c r="W489" s="1">
        <v>220729086</v>
      </c>
    </row>
    <row r="490" spans="1:23" x14ac:dyDescent="0.25">
      <c r="A490" s="1" t="s">
        <v>10</v>
      </c>
      <c r="B490" s="1" t="s">
        <v>55</v>
      </c>
      <c r="C490" s="1">
        <v>694000</v>
      </c>
      <c r="D490" s="1">
        <v>1295000</v>
      </c>
      <c r="E490" s="1">
        <v>1844000</v>
      </c>
      <c r="F490" s="1">
        <v>6195000</v>
      </c>
      <c r="G490" s="1">
        <v>7648000</v>
      </c>
      <c r="H490" s="1">
        <v>25344000</v>
      </c>
      <c r="I490" s="1">
        <v>11170000</v>
      </c>
      <c r="J490" s="1">
        <v>13347275</v>
      </c>
      <c r="K490" s="1">
        <v>8186019</v>
      </c>
      <c r="L490" s="1">
        <v>14942778</v>
      </c>
      <c r="M490" s="1"/>
      <c r="N490" s="1">
        <v>1000</v>
      </c>
      <c r="O490" s="1">
        <v>0</v>
      </c>
      <c r="P490" s="1">
        <v>1000</v>
      </c>
      <c r="Q490" s="1">
        <v>1000</v>
      </c>
      <c r="R490" s="1">
        <v>2000</v>
      </c>
      <c r="S490" s="1">
        <v>0</v>
      </c>
      <c r="T490" s="1">
        <v>3000</v>
      </c>
      <c r="U490" s="1">
        <v>24089</v>
      </c>
      <c r="V490" s="1">
        <v>6874</v>
      </c>
      <c r="W490" s="1">
        <v>6181</v>
      </c>
    </row>
    <row r="491" spans="1:23" x14ac:dyDescent="0.25">
      <c r="A491" s="1" t="s">
        <v>11</v>
      </c>
      <c r="B491" s="1" t="s">
        <v>55</v>
      </c>
      <c r="C491" s="1">
        <v>25416000</v>
      </c>
      <c r="D491" s="1">
        <v>36894000</v>
      </c>
      <c r="E491" s="1">
        <v>49722000</v>
      </c>
      <c r="F491" s="1">
        <v>68765000</v>
      </c>
      <c r="G491" s="1">
        <v>92959000</v>
      </c>
      <c r="H491" s="1">
        <v>231762000</v>
      </c>
      <c r="I491" s="1">
        <v>321404000</v>
      </c>
      <c r="J491" s="1">
        <v>473746792</v>
      </c>
      <c r="K491" s="1">
        <v>825654976</v>
      </c>
      <c r="L491" s="1">
        <v>838386097</v>
      </c>
      <c r="M491" s="1"/>
      <c r="N491" s="1">
        <v>26297000</v>
      </c>
      <c r="O491" s="1">
        <v>99500000</v>
      </c>
      <c r="P491" s="1">
        <v>175704000</v>
      </c>
      <c r="Q491" s="1">
        <v>368459000</v>
      </c>
      <c r="R491" s="1">
        <v>460246000</v>
      </c>
      <c r="S491" s="1">
        <v>1578584000</v>
      </c>
      <c r="T491" s="1">
        <v>1119195000</v>
      </c>
      <c r="U491" s="1">
        <v>2466343960</v>
      </c>
      <c r="V491" s="1">
        <v>3170716254</v>
      </c>
      <c r="W491" s="1">
        <v>3508754209</v>
      </c>
    </row>
    <row r="492" spans="1:23" x14ac:dyDescent="0.25">
      <c r="A492" s="1" t="s">
        <v>12</v>
      </c>
      <c r="B492" s="1" t="s">
        <v>55</v>
      </c>
      <c r="C492" s="1">
        <v>59893000</v>
      </c>
      <c r="D492" s="1">
        <v>93029000</v>
      </c>
      <c r="E492" s="1">
        <v>144720000</v>
      </c>
      <c r="F492" s="1">
        <v>241702000</v>
      </c>
      <c r="G492" s="1">
        <v>420098000</v>
      </c>
      <c r="H492" s="1">
        <v>611406000</v>
      </c>
      <c r="I492" s="1">
        <v>368083000</v>
      </c>
      <c r="J492" s="1">
        <v>353635832</v>
      </c>
      <c r="K492" s="1">
        <v>491567991</v>
      </c>
      <c r="L492" s="1">
        <v>520692450</v>
      </c>
      <c r="M492" s="1"/>
      <c r="N492" s="1">
        <v>814721000</v>
      </c>
      <c r="O492" s="1">
        <v>1568925000</v>
      </c>
      <c r="P492" s="1">
        <v>2278007000</v>
      </c>
      <c r="Q492" s="1">
        <v>2784614000</v>
      </c>
      <c r="R492" s="1">
        <v>2828266000</v>
      </c>
      <c r="S492" s="1">
        <v>3724071000</v>
      </c>
      <c r="T492" s="1">
        <v>1737384000</v>
      </c>
      <c r="U492" s="1">
        <v>3154692780</v>
      </c>
      <c r="V492" s="1">
        <v>4671586040</v>
      </c>
      <c r="W492" s="1">
        <v>4555018364</v>
      </c>
    </row>
    <row r="493" spans="1:23" x14ac:dyDescent="0.25">
      <c r="A493" s="1" t="s">
        <v>13</v>
      </c>
      <c r="B493" s="1" t="s">
        <v>55</v>
      </c>
      <c r="C493" s="1">
        <v>228221000</v>
      </c>
      <c r="D493" s="1">
        <v>123014000</v>
      </c>
      <c r="E493" s="1">
        <v>136918000</v>
      </c>
      <c r="F493" s="1">
        <v>227437000</v>
      </c>
      <c r="G493" s="1">
        <v>412514000</v>
      </c>
      <c r="H493" s="1">
        <v>528389000</v>
      </c>
      <c r="I493" s="1">
        <v>504894000</v>
      </c>
      <c r="J493" s="1">
        <v>548036105</v>
      </c>
      <c r="K493" s="1">
        <v>540740954</v>
      </c>
      <c r="L493" s="1">
        <v>803845224</v>
      </c>
      <c r="M493" s="1"/>
      <c r="N493" s="1">
        <v>36758000</v>
      </c>
      <c r="O493" s="1">
        <v>107983000</v>
      </c>
      <c r="P493" s="1">
        <v>84987000</v>
      </c>
      <c r="Q493" s="1">
        <v>126357000</v>
      </c>
      <c r="R493" s="1">
        <v>40822000</v>
      </c>
      <c r="S493" s="1">
        <v>70602000</v>
      </c>
      <c r="T493" s="1">
        <v>62729000</v>
      </c>
      <c r="U493" s="1">
        <v>110682304</v>
      </c>
      <c r="V493" s="1">
        <v>162216304</v>
      </c>
      <c r="W493" s="1">
        <v>142388213</v>
      </c>
    </row>
    <row r="494" spans="1:23" x14ac:dyDescent="0.25">
      <c r="A494" s="1" t="s">
        <v>14</v>
      </c>
      <c r="B494" s="1" t="s">
        <v>55</v>
      </c>
      <c r="C494" s="1">
        <v>65858000</v>
      </c>
      <c r="D494" s="1">
        <v>72242000</v>
      </c>
      <c r="E494" s="1">
        <v>111421000</v>
      </c>
      <c r="F494" s="1">
        <v>155076000</v>
      </c>
      <c r="G494" s="1">
        <v>163996000</v>
      </c>
      <c r="H494" s="1">
        <v>247631000</v>
      </c>
      <c r="I494" s="1">
        <v>295290000</v>
      </c>
      <c r="J494" s="1">
        <v>444202624</v>
      </c>
      <c r="K494" s="1">
        <v>508794444</v>
      </c>
      <c r="L494" s="1">
        <v>902489477</v>
      </c>
      <c r="M494" s="1"/>
      <c r="N494" s="1">
        <v>149000</v>
      </c>
      <c r="O494" s="1">
        <v>514000</v>
      </c>
      <c r="P494" s="1">
        <v>536000</v>
      </c>
      <c r="Q494" s="1">
        <v>415000</v>
      </c>
      <c r="R494" s="1">
        <v>1772900</v>
      </c>
      <c r="S494" s="1">
        <v>1792000</v>
      </c>
      <c r="T494" s="1">
        <v>110000</v>
      </c>
      <c r="U494" s="1">
        <v>690795</v>
      </c>
      <c r="V494" s="1">
        <v>176023</v>
      </c>
      <c r="W494" s="1">
        <v>617415</v>
      </c>
    </row>
    <row r="495" spans="1:23" x14ac:dyDescent="0.25">
      <c r="A495" s="1" t="s">
        <v>15</v>
      </c>
      <c r="B495" s="1" t="s">
        <v>55</v>
      </c>
      <c r="C495" s="1">
        <v>937293000</v>
      </c>
      <c r="D495" s="1">
        <v>1388970000</v>
      </c>
      <c r="E495" s="1">
        <v>1935308000</v>
      </c>
      <c r="F495" s="1">
        <v>2976319000</v>
      </c>
      <c r="G495" s="1">
        <v>4432486000</v>
      </c>
      <c r="H495" s="1">
        <v>5816699000</v>
      </c>
      <c r="I495" s="1">
        <v>5107991000</v>
      </c>
      <c r="J495" s="1">
        <v>6039183362</v>
      </c>
      <c r="K495" s="1">
        <v>7282935081</v>
      </c>
      <c r="L495" s="1">
        <v>8224964097</v>
      </c>
      <c r="M495" s="1"/>
      <c r="N495" s="1">
        <v>152821000</v>
      </c>
      <c r="O495" s="1">
        <v>187770000</v>
      </c>
      <c r="P495" s="1">
        <v>211196000</v>
      </c>
      <c r="Q495" s="1">
        <v>216813000</v>
      </c>
      <c r="R495" s="1">
        <v>237145000</v>
      </c>
      <c r="S495" s="1">
        <v>422012000</v>
      </c>
      <c r="T495" s="1">
        <v>752546000</v>
      </c>
      <c r="U495" s="1">
        <v>917688143</v>
      </c>
      <c r="V495" s="1">
        <v>1513742087</v>
      </c>
      <c r="W495" s="1">
        <v>1321428152</v>
      </c>
    </row>
    <row r="496" spans="1:23" x14ac:dyDescent="0.25">
      <c r="A496" s="1" t="s">
        <v>16</v>
      </c>
      <c r="B496" s="1" t="s">
        <v>55</v>
      </c>
      <c r="C496" s="1">
        <v>5048000</v>
      </c>
      <c r="D496" s="1">
        <v>10121000</v>
      </c>
      <c r="E496" s="1">
        <v>18804000</v>
      </c>
      <c r="F496" s="1">
        <v>41028000</v>
      </c>
      <c r="G496" s="1">
        <v>92891000</v>
      </c>
      <c r="H496" s="1">
        <v>276833000</v>
      </c>
      <c r="I496" s="1">
        <v>358899000</v>
      </c>
      <c r="J496" s="1">
        <v>456003654</v>
      </c>
      <c r="K496" s="1">
        <v>268738579</v>
      </c>
      <c r="L496" s="1">
        <v>360631083</v>
      </c>
      <c r="M496" s="1"/>
      <c r="N496" s="1">
        <v>411887000</v>
      </c>
      <c r="O496" s="1">
        <v>995281000</v>
      </c>
      <c r="P496" s="1">
        <v>1486072000</v>
      </c>
      <c r="Q496" s="1">
        <v>2537592000</v>
      </c>
      <c r="R496" s="1">
        <v>1697282000</v>
      </c>
      <c r="S496" s="1">
        <v>2266858000</v>
      </c>
      <c r="T496" s="1">
        <v>1052056000</v>
      </c>
      <c r="U496" s="1">
        <v>598657025</v>
      </c>
      <c r="V496" s="1">
        <v>1677319259</v>
      </c>
      <c r="W496" s="1">
        <v>1821125096</v>
      </c>
    </row>
    <row r="497" spans="1:23" x14ac:dyDescent="0.25">
      <c r="A497" s="1" t="s">
        <v>17</v>
      </c>
      <c r="B497" s="1" t="s">
        <v>55</v>
      </c>
      <c r="C497" s="1">
        <v>5467000</v>
      </c>
      <c r="D497" s="1">
        <v>7508000</v>
      </c>
      <c r="E497" s="1">
        <v>8007000</v>
      </c>
      <c r="F497" s="1">
        <v>37945000</v>
      </c>
      <c r="G497" s="1">
        <v>26622000</v>
      </c>
      <c r="H497" s="1">
        <v>28914000</v>
      </c>
      <c r="I497" s="1">
        <v>39477000</v>
      </c>
      <c r="J497" s="1">
        <v>38795411</v>
      </c>
      <c r="K497" s="1">
        <v>148170553</v>
      </c>
      <c r="L497" s="1">
        <v>53532128</v>
      </c>
      <c r="M497" s="1"/>
      <c r="N497" s="1">
        <v>0</v>
      </c>
      <c r="O497" s="1">
        <v>511000</v>
      </c>
      <c r="P497" s="1">
        <v>409000</v>
      </c>
      <c r="Q497" s="1">
        <v>708000</v>
      </c>
      <c r="R497" s="1">
        <v>2519000</v>
      </c>
      <c r="S497" s="1">
        <v>2473000</v>
      </c>
      <c r="T497" s="1">
        <v>421000</v>
      </c>
      <c r="U497" s="1">
        <v>1058741</v>
      </c>
      <c r="V497" s="1">
        <v>870401</v>
      </c>
      <c r="W497" s="1">
        <v>1259387</v>
      </c>
    </row>
    <row r="498" spans="1:23" x14ac:dyDescent="0.25">
      <c r="A498" s="1" t="s">
        <v>18</v>
      </c>
      <c r="B498" s="1" t="s">
        <v>55</v>
      </c>
      <c r="C498" s="1">
        <v>152747000</v>
      </c>
      <c r="D498" s="1">
        <v>194118000</v>
      </c>
      <c r="E498" s="1">
        <v>284720000</v>
      </c>
      <c r="F498" s="1">
        <v>431668000</v>
      </c>
      <c r="G498" s="1">
        <v>774755000</v>
      </c>
      <c r="H498" s="1">
        <v>1226170000</v>
      </c>
      <c r="I498" s="1">
        <v>1252566000</v>
      </c>
      <c r="J498" s="1">
        <v>1209292730</v>
      </c>
      <c r="K498" s="1">
        <v>896909643</v>
      </c>
      <c r="L498" s="1">
        <v>1530176434</v>
      </c>
      <c r="M498" s="1"/>
      <c r="N498" s="1">
        <v>4738000</v>
      </c>
      <c r="O498" s="1">
        <v>14386000</v>
      </c>
      <c r="P498" s="1">
        <v>85751000</v>
      </c>
      <c r="Q498" s="1">
        <v>131786000</v>
      </c>
      <c r="R498" s="1">
        <v>87045000</v>
      </c>
      <c r="S498" s="1">
        <v>81478000</v>
      </c>
      <c r="T498" s="1">
        <v>214480000</v>
      </c>
      <c r="U498" s="1">
        <v>273985838</v>
      </c>
      <c r="V498" s="1">
        <v>291646126</v>
      </c>
      <c r="W498" s="1">
        <v>309576131</v>
      </c>
    </row>
    <row r="499" spans="1:23" x14ac:dyDescent="0.25">
      <c r="A499" s="1" t="s">
        <v>19</v>
      </c>
      <c r="B499" s="1" t="s">
        <v>55</v>
      </c>
      <c r="C499" s="1">
        <v>8890000</v>
      </c>
      <c r="D499" s="1">
        <v>14092000</v>
      </c>
      <c r="E499" s="1">
        <v>41274000</v>
      </c>
      <c r="F499" s="1">
        <v>63897000</v>
      </c>
      <c r="G499" s="1">
        <v>102680000</v>
      </c>
      <c r="H499" s="1">
        <v>138246000</v>
      </c>
      <c r="I499" s="1">
        <v>154752000</v>
      </c>
      <c r="J499" s="1">
        <v>225677200</v>
      </c>
      <c r="K499" s="1">
        <v>269730960</v>
      </c>
      <c r="L499" s="1">
        <v>427086605</v>
      </c>
      <c r="M499" s="1"/>
      <c r="N499" s="1">
        <v>300622000</v>
      </c>
      <c r="O499" s="1">
        <v>401333000</v>
      </c>
      <c r="P499" s="1">
        <v>347960000</v>
      </c>
      <c r="Q499" s="1">
        <v>816897000</v>
      </c>
      <c r="R499" s="1">
        <v>1092456000</v>
      </c>
      <c r="S499" s="1">
        <v>1785046000</v>
      </c>
      <c r="T499" s="1">
        <v>712818000</v>
      </c>
      <c r="U499" s="1">
        <v>952375223</v>
      </c>
      <c r="V499" s="1">
        <v>571952014</v>
      </c>
      <c r="W499" s="1">
        <v>618430088</v>
      </c>
    </row>
    <row r="500" spans="1:23" x14ac:dyDescent="0.25">
      <c r="A500" s="1" t="s">
        <v>20</v>
      </c>
      <c r="B500" s="1" t="s">
        <v>55</v>
      </c>
      <c r="C500" s="1">
        <v>115968000</v>
      </c>
      <c r="D500" s="1">
        <v>124200000</v>
      </c>
      <c r="E500" s="1">
        <v>124918000</v>
      </c>
      <c r="F500" s="1">
        <v>162695000</v>
      </c>
      <c r="G500" s="1">
        <v>185331000</v>
      </c>
      <c r="H500" s="1">
        <v>175337000</v>
      </c>
      <c r="I500" s="1">
        <v>168021000</v>
      </c>
      <c r="J500" s="1">
        <v>187003705</v>
      </c>
      <c r="K500" s="1">
        <v>291032684</v>
      </c>
      <c r="L500" s="1">
        <v>257421204</v>
      </c>
      <c r="M500" s="1"/>
      <c r="N500" s="1">
        <v>1549000</v>
      </c>
      <c r="O500" s="1">
        <v>124000</v>
      </c>
      <c r="P500" s="1">
        <v>171000</v>
      </c>
      <c r="Q500" s="1">
        <v>437000</v>
      </c>
      <c r="R500" s="1">
        <v>8939000</v>
      </c>
      <c r="S500" s="1">
        <v>3257000</v>
      </c>
      <c r="T500" s="1">
        <v>6640000</v>
      </c>
      <c r="U500" s="1">
        <v>14116697</v>
      </c>
      <c r="V500" s="1">
        <v>54214604</v>
      </c>
      <c r="W500" s="1">
        <v>84792565</v>
      </c>
    </row>
    <row r="501" spans="1:23" x14ac:dyDescent="0.25">
      <c r="A501" s="1" t="s">
        <v>21</v>
      </c>
      <c r="B501" s="1" t="s">
        <v>55</v>
      </c>
      <c r="C501" s="1">
        <v>321786000</v>
      </c>
      <c r="D501" s="1">
        <v>510406000</v>
      </c>
      <c r="E501" s="1">
        <v>672788000</v>
      </c>
      <c r="F501" s="1">
        <v>802940000</v>
      </c>
      <c r="G501" s="1">
        <v>1224099000</v>
      </c>
      <c r="H501" s="1">
        <v>1733508000</v>
      </c>
      <c r="I501" s="1">
        <v>1534220000</v>
      </c>
      <c r="J501" s="1">
        <v>1932681879</v>
      </c>
      <c r="K501" s="1">
        <v>3112230319</v>
      </c>
      <c r="L501" s="1">
        <v>4789503961</v>
      </c>
      <c r="M501" s="1"/>
      <c r="N501" s="1">
        <v>34238000</v>
      </c>
      <c r="O501" s="1">
        <v>79555000</v>
      </c>
      <c r="P501" s="1">
        <v>95553000</v>
      </c>
      <c r="Q501" s="1">
        <v>79932000</v>
      </c>
      <c r="R501" s="1">
        <v>52973000</v>
      </c>
      <c r="S501" s="1">
        <v>93522000</v>
      </c>
      <c r="T501" s="1">
        <v>79649000</v>
      </c>
      <c r="U501" s="1">
        <v>123160570</v>
      </c>
      <c r="V501" s="1">
        <v>362919878</v>
      </c>
      <c r="W501" s="1">
        <v>642796659</v>
      </c>
    </row>
    <row r="502" spans="1:23" x14ac:dyDescent="0.25">
      <c r="A502" s="1" t="s">
        <v>22</v>
      </c>
      <c r="B502" s="1" t="s">
        <v>55</v>
      </c>
      <c r="C502" s="1">
        <v>73286000</v>
      </c>
      <c r="D502" s="1">
        <v>92954000</v>
      </c>
      <c r="E502" s="1">
        <v>144270000</v>
      </c>
      <c r="F502" s="1">
        <v>175507000</v>
      </c>
      <c r="G502" s="1">
        <v>263009000</v>
      </c>
      <c r="H502" s="1">
        <v>332737000</v>
      </c>
      <c r="I502" s="1">
        <v>281520000</v>
      </c>
      <c r="J502" s="1">
        <v>421401170</v>
      </c>
      <c r="K502" s="1">
        <v>628764948</v>
      </c>
      <c r="L502" s="1">
        <v>754355979</v>
      </c>
      <c r="M502" s="1"/>
      <c r="N502" s="1">
        <v>10452000</v>
      </c>
      <c r="O502" s="1">
        <v>14795000</v>
      </c>
      <c r="P502" s="1">
        <v>3011000</v>
      </c>
      <c r="Q502" s="1">
        <v>12189000</v>
      </c>
      <c r="R502" s="1">
        <v>92344000</v>
      </c>
      <c r="S502" s="1">
        <v>24242000</v>
      </c>
      <c r="T502" s="1">
        <v>6173000</v>
      </c>
      <c r="U502" s="1">
        <v>54966242</v>
      </c>
      <c r="V502" s="1">
        <v>15514080</v>
      </c>
      <c r="W502" s="1">
        <v>10979936</v>
      </c>
    </row>
    <row r="503" spans="1:23" x14ac:dyDescent="0.25">
      <c r="A503" s="1" t="s">
        <v>23</v>
      </c>
      <c r="B503" s="1" t="s">
        <v>55</v>
      </c>
      <c r="C503" s="1">
        <v>12350000</v>
      </c>
      <c r="D503" s="1">
        <v>5994000</v>
      </c>
      <c r="E503" s="1">
        <v>5793000</v>
      </c>
      <c r="F503" s="1">
        <v>5676000</v>
      </c>
      <c r="G503" s="1">
        <v>6874000</v>
      </c>
      <c r="H503" s="1">
        <v>6129000</v>
      </c>
      <c r="I503" s="1">
        <v>23194000</v>
      </c>
      <c r="J503" s="1">
        <v>9433700</v>
      </c>
      <c r="K503" s="1">
        <v>14833622</v>
      </c>
      <c r="L503" s="1">
        <v>15894649</v>
      </c>
      <c r="M503" s="1"/>
      <c r="N503" s="1">
        <v>0</v>
      </c>
      <c r="O503" s="1">
        <v>29000</v>
      </c>
      <c r="P503" s="1">
        <v>0</v>
      </c>
      <c r="Q503" s="1">
        <v>0</v>
      </c>
      <c r="R503" s="1">
        <v>173000</v>
      </c>
      <c r="S503" s="1">
        <v>1245000</v>
      </c>
      <c r="T503" s="1">
        <v>1616000</v>
      </c>
      <c r="U503" s="1">
        <v>3879301</v>
      </c>
      <c r="V503" s="1">
        <v>4122275</v>
      </c>
      <c r="W503" s="1">
        <v>6640555</v>
      </c>
    </row>
    <row r="504" spans="1:23" x14ac:dyDescent="0.25">
      <c r="A504" s="1" t="s">
        <v>24</v>
      </c>
      <c r="B504" s="1" t="s">
        <v>55</v>
      </c>
      <c r="C504" s="1">
        <v>241712000</v>
      </c>
      <c r="D504" s="1">
        <v>348593000</v>
      </c>
      <c r="E504" s="1">
        <v>457037000</v>
      </c>
      <c r="F504" s="1">
        <v>621658000</v>
      </c>
      <c r="G504" s="1">
        <v>932368000</v>
      </c>
      <c r="H504" s="1">
        <v>1216830000</v>
      </c>
      <c r="I504" s="1">
        <v>1277996000</v>
      </c>
      <c r="J504" s="1">
        <v>1786143152</v>
      </c>
      <c r="K504" s="1">
        <v>2368942246</v>
      </c>
      <c r="L504" s="1">
        <v>2788783926</v>
      </c>
      <c r="M504" s="1"/>
      <c r="N504" s="1">
        <v>8736000</v>
      </c>
      <c r="O504" s="1">
        <v>16797000</v>
      </c>
      <c r="P504" s="1">
        <v>17652000</v>
      </c>
      <c r="Q504" s="1">
        <v>24407000</v>
      </c>
      <c r="R504" s="1">
        <v>28312000</v>
      </c>
      <c r="S504" s="1">
        <v>34937000</v>
      </c>
      <c r="T504" s="1">
        <v>29604000</v>
      </c>
      <c r="U504" s="1">
        <v>39150398</v>
      </c>
      <c r="V504" s="1">
        <v>64870010</v>
      </c>
      <c r="W504" s="1">
        <v>52267618</v>
      </c>
    </row>
    <row r="505" spans="1:23" x14ac:dyDescent="0.25">
      <c r="A505" s="1" t="s">
        <v>25</v>
      </c>
      <c r="B505" s="1" t="s">
        <v>55</v>
      </c>
      <c r="C505" s="1">
        <v>24883000</v>
      </c>
      <c r="D505" s="1">
        <v>47454000</v>
      </c>
      <c r="E505" s="1">
        <v>55820000</v>
      </c>
      <c r="F505" s="1">
        <v>64441000</v>
      </c>
      <c r="G505" s="1">
        <v>58638000</v>
      </c>
      <c r="H505" s="1">
        <v>79752000</v>
      </c>
      <c r="I505" s="1">
        <v>50393000</v>
      </c>
      <c r="J505" s="1">
        <v>59092354</v>
      </c>
      <c r="K505" s="1">
        <v>73108508</v>
      </c>
      <c r="L505" s="1">
        <v>94475986</v>
      </c>
      <c r="M505" s="1"/>
      <c r="N505" s="1">
        <v>1000</v>
      </c>
      <c r="O505" s="1">
        <v>1000</v>
      </c>
      <c r="P505" s="1">
        <v>330000</v>
      </c>
      <c r="Q505" s="1">
        <v>1280000</v>
      </c>
      <c r="R505" s="1">
        <v>1244000</v>
      </c>
      <c r="S505" s="1">
        <v>1699000</v>
      </c>
      <c r="T505" s="1">
        <v>1683000</v>
      </c>
      <c r="U505" s="1">
        <v>4312373</v>
      </c>
      <c r="V505" s="1">
        <v>7420718</v>
      </c>
      <c r="W505" s="1">
        <v>5417903</v>
      </c>
    </row>
    <row r="506" spans="1:23" x14ac:dyDescent="0.25">
      <c r="A506" s="1" t="s">
        <v>26</v>
      </c>
      <c r="B506" s="1" t="s">
        <v>55</v>
      </c>
      <c r="C506" s="1">
        <v>26189000</v>
      </c>
      <c r="D506" s="1">
        <v>181819000</v>
      </c>
      <c r="E506" s="1">
        <v>149635000</v>
      </c>
      <c r="F506" s="1">
        <v>529820000</v>
      </c>
      <c r="G506" s="1">
        <v>805718000</v>
      </c>
      <c r="H506" s="1">
        <v>1136846000</v>
      </c>
      <c r="I506" s="1">
        <v>1879945000</v>
      </c>
      <c r="J506" s="1">
        <v>4386324031</v>
      </c>
      <c r="K506" s="1">
        <v>4965569178</v>
      </c>
      <c r="L506" s="1">
        <v>3480476170</v>
      </c>
      <c r="M506" s="1"/>
      <c r="N506" s="1">
        <v>41955000</v>
      </c>
      <c r="O506" s="1">
        <v>15719000</v>
      </c>
      <c r="P506" s="1">
        <v>14057000</v>
      </c>
      <c r="Q506" s="1">
        <v>1928000</v>
      </c>
      <c r="R506" s="1">
        <v>3277000</v>
      </c>
      <c r="S506" s="1">
        <v>6002000</v>
      </c>
      <c r="T506" s="1">
        <v>3957000</v>
      </c>
      <c r="U506" s="1">
        <v>22719060</v>
      </c>
      <c r="V506" s="1">
        <v>41408505</v>
      </c>
      <c r="W506" s="1">
        <v>229366548</v>
      </c>
    </row>
    <row r="507" spans="1:23" x14ac:dyDescent="0.25">
      <c r="A507" s="1" t="s">
        <v>27</v>
      </c>
      <c r="B507" s="1" t="s">
        <v>55</v>
      </c>
      <c r="C507" s="1">
        <v>174735000</v>
      </c>
      <c r="D507" s="1">
        <v>255143000</v>
      </c>
      <c r="E507" s="1">
        <v>360440000</v>
      </c>
      <c r="F507" s="1">
        <v>703766000</v>
      </c>
      <c r="G507" s="1">
        <v>863563000</v>
      </c>
      <c r="H507" s="1">
        <v>1623118000</v>
      </c>
      <c r="I507" s="1">
        <v>2002469000</v>
      </c>
      <c r="J507" s="1">
        <v>2061394739</v>
      </c>
      <c r="K507" s="1">
        <v>722571545</v>
      </c>
      <c r="L507" s="1">
        <v>2392123010</v>
      </c>
      <c r="M507" s="1"/>
      <c r="N507" s="1">
        <v>40946000</v>
      </c>
      <c r="O507" s="1">
        <v>416758000</v>
      </c>
      <c r="P507" s="1">
        <v>941718000</v>
      </c>
      <c r="Q507" s="1">
        <v>1694292000</v>
      </c>
      <c r="R507" s="1">
        <v>1547638000</v>
      </c>
      <c r="S507" s="1">
        <v>2576925000</v>
      </c>
      <c r="T507" s="1">
        <v>3160836000</v>
      </c>
      <c r="U507" s="1">
        <v>4505633996</v>
      </c>
      <c r="V507" s="1">
        <v>2056326106</v>
      </c>
      <c r="W507" s="1">
        <v>6368223420</v>
      </c>
    </row>
    <row r="508" spans="1:23" x14ac:dyDescent="0.25">
      <c r="A508" s="1" t="s">
        <v>28</v>
      </c>
      <c r="B508" s="1" t="s">
        <v>55</v>
      </c>
      <c r="C508" s="1">
        <v>111695000</v>
      </c>
      <c r="D508" s="1">
        <v>152143000</v>
      </c>
      <c r="E508" s="1">
        <v>183356000</v>
      </c>
      <c r="F508" s="1">
        <v>222579000</v>
      </c>
      <c r="G508" s="1">
        <v>332820000</v>
      </c>
      <c r="H508" s="1">
        <v>599040000</v>
      </c>
      <c r="I508" s="1">
        <v>395598000</v>
      </c>
      <c r="J508" s="1">
        <v>396393729</v>
      </c>
      <c r="K508" s="1">
        <v>503366556</v>
      </c>
      <c r="L508" s="1">
        <v>541896265</v>
      </c>
      <c r="M508" s="1"/>
      <c r="N508" s="1">
        <v>6956000</v>
      </c>
      <c r="O508" s="1">
        <v>14376000</v>
      </c>
      <c r="P508" s="1">
        <v>13985000</v>
      </c>
      <c r="Q508" s="1">
        <v>24392000</v>
      </c>
      <c r="R508" s="1">
        <v>30017000</v>
      </c>
      <c r="S508" s="1">
        <v>65287000</v>
      </c>
      <c r="T508" s="1">
        <v>54505000</v>
      </c>
      <c r="U508" s="1">
        <v>105163549</v>
      </c>
      <c r="V508" s="1">
        <v>103001565</v>
      </c>
      <c r="W508" s="1">
        <v>114260876</v>
      </c>
    </row>
    <row r="509" spans="1:23" x14ac:dyDescent="0.25">
      <c r="A509" s="1" t="s">
        <v>29</v>
      </c>
      <c r="B509" s="1" t="s">
        <v>55</v>
      </c>
      <c r="C509" s="1">
        <v>10781000</v>
      </c>
      <c r="D509" s="1">
        <v>18765000</v>
      </c>
      <c r="E509" s="1">
        <v>16329000</v>
      </c>
      <c r="F509" s="1">
        <v>30743000</v>
      </c>
      <c r="G509" s="1">
        <v>42064000</v>
      </c>
      <c r="H509" s="1">
        <v>80109000</v>
      </c>
      <c r="I509" s="1">
        <v>65117000</v>
      </c>
      <c r="J509" s="1">
        <v>80093567</v>
      </c>
      <c r="K509" s="1">
        <v>113107736</v>
      </c>
      <c r="L509" s="1">
        <v>249073137</v>
      </c>
      <c r="M509" s="1"/>
      <c r="N509" s="1">
        <v>9000</v>
      </c>
      <c r="O509" s="1">
        <v>45000</v>
      </c>
      <c r="P509" s="1">
        <v>2069000</v>
      </c>
      <c r="Q509" s="1">
        <v>985000</v>
      </c>
      <c r="R509" s="1">
        <v>759000</v>
      </c>
      <c r="S509" s="1">
        <v>8112000</v>
      </c>
      <c r="T509" s="1">
        <v>16991000</v>
      </c>
      <c r="U509" s="1">
        <v>31475698</v>
      </c>
      <c r="V509" s="1">
        <v>46036472</v>
      </c>
      <c r="W509" s="1">
        <v>47503176</v>
      </c>
    </row>
    <row r="510" spans="1:23" x14ac:dyDescent="0.25">
      <c r="A510" s="1" t="s">
        <v>30</v>
      </c>
      <c r="B510" s="1" t="s">
        <v>55</v>
      </c>
      <c r="C510" s="1">
        <v>35204000</v>
      </c>
      <c r="D510" s="1">
        <v>58723000</v>
      </c>
      <c r="E510" s="1">
        <v>66071000</v>
      </c>
      <c r="F510" s="1">
        <v>74933000</v>
      </c>
      <c r="G510" s="1">
        <v>125273000</v>
      </c>
      <c r="H510" s="1">
        <v>167505000</v>
      </c>
      <c r="I510" s="1">
        <v>168381000</v>
      </c>
      <c r="J510" s="1">
        <v>229587651</v>
      </c>
      <c r="K510" s="1">
        <v>297575913</v>
      </c>
      <c r="L510" s="1">
        <v>290380389</v>
      </c>
      <c r="M510" s="1"/>
      <c r="N510" s="1">
        <v>28390000</v>
      </c>
      <c r="O510" s="1">
        <v>106755000</v>
      </c>
      <c r="P510" s="1">
        <v>79660000</v>
      </c>
      <c r="Q510" s="1">
        <v>114207000</v>
      </c>
      <c r="R510" s="1">
        <v>35896000</v>
      </c>
      <c r="S510" s="1">
        <v>62950000</v>
      </c>
      <c r="T510" s="1">
        <v>37048000</v>
      </c>
      <c r="U510" s="1">
        <v>70288128</v>
      </c>
      <c r="V510" s="1">
        <v>148350957</v>
      </c>
      <c r="W510" s="1">
        <v>330918508</v>
      </c>
    </row>
    <row r="511" spans="1:23" x14ac:dyDescent="0.25">
      <c r="A511" s="1" t="s">
        <v>31</v>
      </c>
      <c r="B511" s="1" t="s">
        <v>55</v>
      </c>
      <c r="C511" s="1">
        <v>56486000</v>
      </c>
      <c r="D511" s="1">
        <v>64338000</v>
      </c>
      <c r="E511" s="1">
        <v>74303000</v>
      </c>
      <c r="F511" s="1">
        <v>109210000</v>
      </c>
      <c r="G511" s="1">
        <v>137147000</v>
      </c>
      <c r="H511" s="1">
        <v>184681000</v>
      </c>
      <c r="I511" s="1">
        <v>241853000</v>
      </c>
      <c r="J511" s="1">
        <v>284911472</v>
      </c>
      <c r="K511" s="1">
        <v>386522094</v>
      </c>
      <c r="L511" s="1">
        <v>457159350</v>
      </c>
      <c r="M511" s="1"/>
      <c r="N511" s="1">
        <v>7707000</v>
      </c>
      <c r="O511" s="1">
        <v>50381000</v>
      </c>
      <c r="P511" s="1">
        <v>4056000</v>
      </c>
      <c r="Q511" s="1">
        <v>402019000</v>
      </c>
      <c r="R511" s="1">
        <v>567315000</v>
      </c>
      <c r="S511" s="1">
        <v>1034344000</v>
      </c>
      <c r="T511" s="1">
        <v>841448000</v>
      </c>
      <c r="U511" s="1">
        <v>968397180</v>
      </c>
      <c r="V511" s="1">
        <v>1553896244</v>
      </c>
      <c r="W511" s="1">
        <v>1486064106</v>
      </c>
    </row>
    <row r="512" spans="1:23" x14ac:dyDescent="0.25">
      <c r="A512" s="1" t="s">
        <v>32</v>
      </c>
      <c r="B512" s="1" t="s">
        <v>55</v>
      </c>
      <c r="C512" s="1">
        <v>107419000</v>
      </c>
      <c r="D512" s="1">
        <v>150911000</v>
      </c>
      <c r="E512" s="1">
        <v>177251000</v>
      </c>
      <c r="F512" s="1">
        <v>197618000</v>
      </c>
      <c r="G512" s="1">
        <v>284325000</v>
      </c>
      <c r="H512" s="1">
        <v>329562000</v>
      </c>
      <c r="I512" s="1">
        <v>292215000</v>
      </c>
      <c r="J512" s="1">
        <v>393308950</v>
      </c>
      <c r="K512" s="1">
        <v>497220992</v>
      </c>
      <c r="L512" s="1">
        <v>620460072</v>
      </c>
      <c r="M512" s="1"/>
      <c r="N512" s="1">
        <v>3126000</v>
      </c>
      <c r="O512" s="1">
        <v>6654000</v>
      </c>
      <c r="P512" s="1">
        <v>8277000</v>
      </c>
      <c r="Q512" s="1">
        <v>7315000</v>
      </c>
      <c r="R512" s="1">
        <v>5017000</v>
      </c>
      <c r="S512" s="1">
        <v>5704000</v>
      </c>
      <c r="T512" s="1">
        <v>6024000</v>
      </c>
      <c r="U512" s="1">
        <v>10094933</v>
      </c>
      <c r="V512" s="1">
        <v>9691973</v>
      </c>
      <c r="W512" s="1">
        <v>10744225</v>
      </c>
    </row>
    <row r="513" spans="1:23" x14ac:dyDescent="0.25">
      <c r="A513" s="1" t="s">
        <v>33</v>
      </c>
      <c r="B513" s="1" t="s">
        <v>55</v>
      </c>
      <c r="C513" s="1">
        <v>695670000</v>
      </c>
      <c r="D513" s="1">
        <v>944332000</v>
      </c>
      <c r="E513" s="1">
        <v>1206045000</v>
      </c>
      <c r="F513" s="1">
        <v>1569610000</v>
      </c>
      <c r="G513" s="1">
        <v>2162323000</v>
      </c>
      <c r="H513" s="1">
        <v>2328911000</v>
      </c>
      <c r="I513" s="1">
        <v>2130176000</v>
      </c>
      <c r="J513" s="1">
        <v>2484250110</v>
      </c>
      <c r="K513" s="1">
        <v>3043413174</v>
      </c>
      <c r="L513" s="1">
        <v>3129993223</v>
      </c>
      <c r="M513" s="1"/>
      <c r="N513" s="1">
        <v>160971000</v>
      </c>
      <c r="O513" s="1">
        <v>214013000</v>
      </c>
      <c r="P513" s="1">
        <v>277421000</v>
      </c>
      <c r="Q513" s="1">
        <v>359471000</v>
      </c>
      <c r="R513" s="1">
        <v>422539000</v>
      </c>
      <c r="S513" s="1">
        <v>461789000</v>
      </c>
      <c r="T513" s="1">
        <v>371187000</v>
      </c>
      <c r="U513" s="1">
        <v>449764578</v>
      </c>
      <c r="V513" s="1">
        <v>474605109</v>
      </c>
      <c r="W513" s="1">
        <v>562235793</v>
      </c>
    </row>
    <row r="514" spans="1:23" x14ac:dyDescent="0.25">
      <c r="A514" s="1" t="s">
        <v>34</v>
      </c>
      <c r="B514" s="1" t="s">
        <v>55</v>
      </c>
      <c r="C514" s="1">
        <v>45028000</v>
      </c>
      <c r="D514" s="1">
        <v>75119000</v>
      </c>
      <c r="E514" s="1">
        <v>91353000</v>
      </c>
      <c r="F514" s="1">
        <v>127975000</v>
      </c>
      <c r="G514" s="1">
        <v>160391000</v>
      </c>
      <c r="H514" s="1">
        <v>288356000</v>
      </c>
      <c r="I514" s="1">
        <v>338963000</v>
      </c>
      <c r="J514" s="1">
        <v>497138802</v>
      </c>
      <c r="K514" s="1">
        <v>698462714</v>
      </c>
      <c r="L514" s="1">
        <v>941772175</v>
      </c>
      <c r="M514" s="1"/>
      <c r="N514" s="1">
        <v>26678000</v>
      </c>
      <c r="O514" s="1">
        <v>44310000</v>
      </c>
      <c r="P514" s="1">
        <v>73523000</v>
      </c>
      <c r="Q514" s="1">
        <v>79687000</v>
      </c>
      <c r="R514" s="1">
        <v>123883000</v>
      </c>
      <c r="S514" s="1">
        <v>134425000</v>
      </c>
      <c r="T514" s="1">
        <v>177564000</v>
      </c>
      <c r="U514" s="1">
        <v>201363868</v>
      </c>
      <c r="V514" s="1">
        <v>255496941</v>
      </c>
      <c r="W514" s="1">
        <v>402759140</v>
      </c>
    </row>
    <row r="515" spans="1:23" x14ac:dyDescent="0.25">
      <c r="A515" s="1" t="s">
        <v>35</v>
      </c>
      <c r="B515" s="1" t="s">
        <v>55</v>
      </c>
      <c r="C515" s="1">
        <v>37624000</v>
      </c>
      <c r="D515" s="1">
        <v>52432000</v>
      </c>
      <c r="E515" s="1">
        <v>60355000</v>
      </c>
      <c r="F515" s="1">
        <v>133161000</v>
      </c>
      <c r="G515" s="1">
        <v>245592000</v>
      </c>
      <c r="H515" s="1">
        <v>238104000</v>
      </c>
      <c r="I515" s="1">
        <v>264213000</v>
      </c>
      <c r="J515" s="1">
        <v>226425396</v>
      </c>
      <c r="K515" s="1">
        <v>280344238</v>
      </c>
      <c r="L515" s="1">
        <v>439102431</v>
      </c>
      <c r="M515" s="1"/>
      <c r="N515" s="1">
        <v>36951000</v>
      </c>
      <c r="O515" s="1">
        <v>46298000</v>
      </c>
      <c r="P515" s="1">
        <v>75675000</v>
      </c>
      <c r="Q515" s="1">
        <v>121771000</v>
      </c>
      <c r="R515" s="1">
        <v>157616000</v>
      </c>
      <c r="S515" s="1">
        <v>288903000</v>
      </c>
      <c r="T515" s="1">
        <v>310263000</v>
      </c>
      <c r="U515" s="1">
        <v>483494511</v>
      </c>
      <c r="V515" s="1">
        <v>222481205</v>
      </c>
      <c r="W515" s="1">
        <v>240145417</v>
      </c>
    </row>
    <row r="516" spans="1:23" x14ac:dyDescent="0.25">
      <c r="A516" s="1" t="s">
        <v>36</v>
      </c>
      <c r="B516" s="1" t="s">
        <v>55</v>
      </c>
      <c r="C516" s="1">
        <v>19336000</v>
      </c>
      <c r="D516" s="1">
        <v>24995000</v>
      </c>
      <c r="E516" s="1">
        <v>33915000</v>
      </c>
      <c r="F516" s="1">
        <v>71764000</v>
      </c>
      <c r="G516" s="1">
        <v>30734000</v>
      </c>
      <c r="H516" s="1">
        <v>166736000</v>
      </c>
      <c r="I516" s="1">
        <v>284039000</v>
      </c>
      <c r="J516" s="1">
        <v>274083374</v>
      </c>
      <c r="K516" s="1">
        <v>142140377</v>
      </c>
      <c r="L516" s="1">
        <v>160397427</v>
      </c>
      <c r="M516" s="1"/>
      <c r="N516" s="1">
        <v>0</v>
      </c>
      <c r="O516" s="1">
        <v>12000</v>
      </c>
      <c r="P516" s="1">
        <v>0</v>
      </c>
      <c r="Q516" s="1">
        <v>929000</v>
      </c>
      <c r="R516" s="1">
        <v>45000</v>
      </c>
      <c r="S516" s="1">
        <v>67000</v>
      </c>
      <c r="T516" s="1">
        <v>47000</v>
      </c>
      <c r="U516" s="1">
        <v>170645</v>
      </c>
      <c r="V516" s="1">
        <v>2088109</v>
      </c>
      <c r="W516" s="1">
        <v>37747130</v>
      </c>
    </row>
    <row r="517" spans="1:23" x14ac:dyDescent="0.25">
      <c r="A517" s="1" t="s">
        <v>37</v>
      </c>
      <c r="B517" s="1" t="s">
        <v>55</v>
      </c>
      <c r="C517" s="1">
        <v>1786834000</v>
      </c>
      <c r="D517" s="1">
        <v>1719273000</v>
      </c>
      <c r="E517" s="1">
        <v>2305274000</v>
      </c>
      <c r="F517" s="1">
        <v>2855671000</v>
      </c>
      <c r="G517" s="1">
        <v>3800192000</v>
      </c>
      <c r="H517" s="1">
        <v>6758132000</v>
      </c>
      <c r="I517" s="1">
        <v>5477578000</v>
      </c>
      <c r="J517" s="1">
        <v>6694585964</v>
      </c>
      <c r="K517" s="1">
        <v>9200715470</v>
      </c>
      <c r="L517" s="1">
        <v>9307599230</v>
      </c>
      <c r="M517" s="1"/>
      <c r="N517" s="1">
        <v>71684000</v>
      </c>
      <c r="O517" s="1">
        <v>462577000</v>
      </c>
      <c r="P517" s="1">
        <v>527062000</v>
      </c>
      <c r="Q517" s="1">
        <v>277752000</v>
      </c>
      <c r="R517" s="1">
        <v>537490000</v>
      </c>
      <c r="S517" s="1">
        <v>509918000</v>
      </c>
      <c r="T517" s="1">
        <v>898225000</v>
      </c>
      <c r="U517" s="1">
        <v>1068466720</v>
      </c>
      <c r="V517" s="1">
        <v>1580394842</v>
      </c>
      <c r="W517" s="1">
        <v>1266152346</v>
      </c>
    </row>
    <row r="518" spans="1:23" x14ac:dyDescent="0.25">
      <c r="A518" s="1" t="s">
        <v>38</v>
      </c>
      <c r="B518" s="1" t="s">
        <v>55</v>
      </c>
      <c r="C518" s="1">
        <v>3533000</v>
      </c>
      <c r="D518" s="1">
        <v>5130000</v>
      </c>
      <c r="E518" s="1">
        <v>12313000</v>
      </c>
      <c r="F518" s="1">
        <v>12406000</v>
      </c>
      <c r="G518" s="1">
        <v>34795000</v>
      </c>
      <c r="H518" s="1">
        <v>64547000</v>
      </c>
      <c r="I518" s="1">
        <v>57967000</v>
      </c>
      <c r="J518" s="1">
        <v>50383126</v>
      </c>
      <c r="K518" s="1">
        <v>65667723</v>
      </c>
      <c r="L518" s="1">
        <v>89695177</v>
      </c>
      <c r="M518" s="1"/>
      <c r="N518" s="1">
        <v>7117000</v>
      </c>
      <c r="O518" s="1">
        <v>16256000</v>
      </c>
      <c r="P518" s="1">
        <v>11533000</v>
      </c>
      <c r="Q518" s="1">
        <v>21975000</v>
      </c>
      <c r="R518" s="1">
        <v>23647000</v>
      </c>
      <c r="S518" s="1">
        <v>29596000</v>
      </c>
      <c r="T518" s="1">
        <v>25697000</v>
      </c>
      <c r="U518" s="1">
        <v>38673597</v>
      </c>
      <c r="V518" s="1">
        <v>77805095</v>
      </c>
      <c r="W518" s="1">
        <v>71445484</v>
      </c>
    </row>
    <row r="519" spans="1:23" x14ac:dyDescent="0.25">
      <c r="A519" s="1" t="s">
        <v>39</v>
      </c>
      <c r="B519" s="1" t="s">
        <v>55</v>
      </c>
      <c r="C519" s="1">
        <v>199000</v>
      </c>
      <c r="D519" s="1">
        <v>223000</v>
      </c>
      <c r="E519" s="1">
        <v>551000</v>
      </c>
      <c r="F519" s="1">
        <v>1218000</v>
      </c>
      <c r="G519" s="1">
        <v>1780000</v>
      </c>
      <c r="H519" s="1">
        <v>1878000</v>
      </c>
      <c r="I519" s="1">
        <v>2198000</v>
      </c>
      <c r="J519" s="1">
        <v>2054289</v>
      </c>
      <c r="K519" s="1">
        <v>1792170</v>
      </c>
      <c r="L519" s="1">
        <v>3007612</v>
      </c>
      <c r="M519" s="1"/>
      <c r="N519" s="1">
        <v>29000</v>
      </c>
      <c r="O519" s="1">
        <v>1338000</v>
      </c>
      <c r="P519" s="1">
        <v>0</v>
      </c>
      <c r="Q519" s="1">
        <v>0</v>
      </c>
      <c r="R519" s="1">
        <v>3000</v>
      </c>
      <c r="S519" s="1">
        <v>17000</v>
      </c>
      <c r="T519" s="1">
        <v>4000</v>
      </c>
      <c r="U519" s="1">
        <v>10397</v>
      </c>
      <c r="V519" s="1">
        <v>1639</v>
      </c>
      <c r="W519" s="1">
        <v>43026</v>
      </c>
    </row>
    <row r="520" spans="1:23" x14ac:dyDescent="0.25">
      <c r="A520" s="1" t="s">
        <v>40</v>
      </c>
      <c r="B520" s="1" t="s">
        <v>55</v>
      </c>
      <c r="C520" s="1">
        <v>72851000</v>
      </c>
      <c r="D520" s="1">
        <v>108286000</v>
      </c>
      <c r="E520" s="1">
        <v>133072000</v>
      </c>
      <c r="F520" s="1">
        <v>187409000</v>
      </c>
      <c r="G520" s="1">
        <v>333308000</v>
      </c>
      <c r="H520" s="1">
        <v>396605000</v>
      </c>
      <c r="I520" s="1">
        <v>399452000</v>
      </c>
      <c r="J520" s="1">
        <v>497965488</v>
      </c>
      <c r="K520" s="1">
        <v>680546661</v>
      </c>
      <c r="L520" s="1">
        <v>795223929</v>
      </c>
      <c r="M520" s="1"/>
      <c r="N520" s="1">
        <v>6283000</v>
      </c>
      <c r="O520" s="1">
        <v>3941000</v>
      </c>
      <c r="P520" s="1">
        <v>7511000</v>
      </c>
      <c r="Q520" s="1">
        <v>9361000</v>
      </c>
      <c r="R520" s="1">
        <v>22529000</v>
      </c>
      <c r="S520" s="1">
        <v>4897000</v>
      </c>
      <c r="T520" s="1">
        <v>41986000</v>
      </c>
      <c r="U520" s="1">
        <v>51111075</v>
      </c>
      <c r="V520" s="1">
        <v>68832138</v>
      </c>
      <c r="W520" s="1">
        <v>51235123</v>
      </c>
    </row>
    <row r="521" spans="1:23" x14ac:dyDescent="0.25">
      <c r="A521" s="1" t="s">
        <v>41</v>
      </c>
      <c r="B521" s="1" t="s">
        <v>55</v>
      </c>
      <c r="C521" s="1">
        <v>1787000</v>
      </c>
      <c r="D521" s="1">
        <v>1782000</v>
      </c>
      <c r="E521" s="1">
        <v>3402000</v>
      </c>
      <c r="F521" s="1">
        <v>5281000</v>
      </c>
      <c r="G521" s="1">
        <v>7420000</v>
      </c>
      <c r="H521" s="1">
        <v>14020000</v>
      </c>
      <c r="I521" s="1">
        <v>15191000</v>
      </c>
      <c r="J521" s="1">
        <v>14846966</v>
      </c>
      <c r="K521" s="1">
        <v>35026180</v>
      </c>
      <c r="L521" s="1">
        <v>33098566</v>
      </c>
      <c r="M521" s="1"/>
      <c r="N521" s="1">
        <v>33000</v>
      </c>
      <c r="O521" s="1">
        <v>28000</v>
      </c>
      <c r="P521" s="1">
        <v>10000</v>
      </c>
      <c r="Q521" s="1">
        <v>1118000</v>
      </c>
      <c r="R521" s="1">
        <v>4495000</v>
      </c>
      <c r="S521" s="1">
        <v>4475000</v>
      </c>
      <c r="T521" s="1">
        <v>31000</v>
      </c>
      <c r="U521" s="1">
        <v>11281</v>
      </c>
      <c r="V521" s="1">
        <v>321691</v>
      </c>
      <c r="W521" s="1">
        <v>262715</v>
      </c>
    </row>
    <row r="522" spans="1:23" x14ac:dyDescent="0.25">
      <c r="A522" s="1" t="s">
        <v>42</v>
      </c>
      <c r="B522" s="1" t="s">
        <v>55</v>
      </c>
      <c r="C522" s="1">
        <v>16606000</v>
      </c>
      <c r="D522" s="1">
        <v>28239000</v>
      </c>
      <c r="E522" s="1">
        <v>30762000</v>
      </c>
      <c r="F522" s="1">
        <v>38979000</v>
      </c>
      <c r="G522" s="1">
        <v>58475000</v>
      </c>
      <c r="H522" s="1">
        <v>78459000</v>
      </c>
      <c r="I522" s="1">
        <v>54950000</v>
      </c>
      <c r="J522" s="1">
        <v>98244585</v>
      </c>
      <c r="K522" s="1">
        <v>226262385</v>
      </c>
      <c r="L522" s="1">
        <v>249743761</v>
      </c>
      <c r="M522" s="1"/>
      <c r="N522" s="1">
        <v>0</v>
      </c>
      <c r="O522" s="1">
        <v>1609000</v>
      </c>
      <c r="P522" s="1">
        <v>1488000</v>
      </c>
      <c r="Q522" s="1">
        <v>979000</v>
      </c>
      <c r="R522" s="1">
        <v>5689000</v>
      </c>
      <c r="S522" s="1">
        <v>5311000</v>
      </c>
      <c r="T522" s="1">
        <v>10540000</v>
      </c>
      <c r="U522" s="1">
        <v>10250205</v>
      </c>
      <c r="V522" s="1">
        <v>28106557</v>
      </c>
      <c r="W522" s="1">
        <v>506857251</v>
      </c>
    </row>
    <row r="523" spans="1:23" x14ac:dyDescent="0.25">
      <c r="A523" s="1" t="s">
        <v>43</v>
      </c>
      <c r="B523" s="1" t="s">
        <v>55</v>
      </c>
      <c r="C523" s="1">
        <v>3903000</v>
      </c>
      <c r="D523" s="1">
        <v>9522000</v>
      </c>
      <c r="E523" s="1">
        <v>16621000</v>
      </c>
      <c r="F523" s="1">
        <v>27577000</v>
      </c>
      <c r="G523" s="1">
        <v>26629000</v>
      </c>
      <c r="H523" s="1">
        <v>40143000</v>
      </c>
      <c r="I523" s="1">
        <v>67315000</v>
      </c>
      <c r="J523" s="1">
        <v>72162773</v>
      </c>
      <c r="K523" s="1">
        <v>91154878</v>
      </c>
      <c r="L523" s="1">
        <v>101282186</v>
      </c>
      <c r="M523" s="1"/>
      <c r="N523" s="1">
        <v>6624000</v>
      </c>
      <c r="O523" s="1">
        <v>7811000</v>
      </c>
      <c r="P523" s="1">
        <v>3324000</v>
      </c>
      <c r="Q523" s="1">
        <v>3099000</v>
      </c>
      <c r="R523" s="1">
        <v>1723000</v>
      </c>
      <c r="S523" s="1">
        <v>188000</v>
      </c>
      <c r="T523" s="1">
        <v>551000</v>
      </c>
      <c r="U523" s="1">
        <v>1697302</v>
      </c>
      <c r="V523" s="1">
        <v>5796227</v>
      </c>
      <c r="W523" s="1">
        <v>3103929</v>
      </c>
    </row>
    <row r="524" spans="1:23" x14ac:dyDescent="0.25">
      <c r="A524" s="1" t="s">
        <v>44</v>
      </c>
      <c r="B524" s="1" t="s">
        <v>55</v>
      </c>
      <c r="C524" s="1">
        <v>2029757000</v>
      </c>
      <c r="D524" s="1">
        <v>2951863000</v>
      </c>
      <c r="E524" s="1">
        <v>3825881000</v>
      </c>
      <c r="F524" s="1">
        <v>5768788000</v>
      </c>
      <c r="G524" s="1">
        <v>7428943000</v>
      </c>
      <c r="H524" s="1">
        <v>8595636000</v>
      </c>
      <c r="I524" s="1">
        <v>7365847000</v>
      </c>
      <c r="J524" s="1">
        <v>10807184284</v>
      </c>
      <c r="K524" s="1">
        <v>13369190700</v>
      </c>
      <c r="L524" s="1">
        <v>15334367798</v>
      </c>
      <c r="M524" s="1"/>
      <c r="N524" s="1">
        <v>1840776000</v>
      </c>
      <c r="O524" s="1">
        <v>2955322000</v>
      </c>
      <c r="P524" s="1">
        <v>3443640000</v>
      </c>
      <c r="Q524" s="1">
        <v>4095295000</v>
      </c>
      <c r="R524" s="1">
        <v>6608110000</v>
      </c>
      <c r="S524" s="1">
        <v>9205946000</v>
      </c>
      <c r="T524" s="1">
        <v>8675937000</v>
      </c>
      <c r="U524" s="1">
        <v>11423584625</v>
      </c>
      <c r="V524" s="1">
        <v>32065330059</v>
      </c>
      <c r="W524" s="1">
        <v>44615457252</v>
      </c>
    </row>
    <row r="525" spans="1:23" x14ac:dyDescent="0.25">
      <c r="A525" s="1" t="s">
        <v>45</v>
      </c>
      <c r="B525" s="1" t="s">
        <v>55</v>
      </c>
      <c r="C525" s="1">
        <v>478309000</v>
      </c>
      <c r="D525" s="1">
        <v>815712000</v>
      </c>
      <c r="E525" s="1">
        <v>1293774000</v>
      </c>
      <c r="F525" s="1">
        <v>1416871000</v>
      </c>
      <c r="G525" s="1">
        <v>1536192000</v>
      </c>
      <c r="H525" s="1">
        <v>1850675000</v>
      </c>
      <c r="I525" s="1">
        <v>1705316000</v>
      </c>
      <c r="J525" s="1">
        <v>1955331054</v>
      </c>
      <c r="K525" s="1">
        <v>1990423147</v>
      </c>
      <c r="L525" s="1">
        <v>2180091534</v>
      </c>
      <c r="M525" s="1"/>
      <c r="N525" s="1">
        <v>1442059000</v>
      </c>
      <c r="O525" s="1">
        <v>1705459000</v>
      </c>
      <c r="P525" s="1">
        <v>2614713000</v>
      </c>
      <c r="Q525" s="1">
        <v>1941421000</v>
      </c>
      <c r="R525" s="1">
        <v>4113659000</v>
      </c>
      <c r="S525" s="1">
        <v>6301962000</v>
      </c>
      <c r="T525" s="1">
        <v>4659281000</v>
      </c>
      <c r="U525" s="1">
        <v>6654161550</v>
      </c>
      <c r="V525" s="1">
        <v>9503423470</v>
      </c>
      <c r="W525" s="1">
        <v>2040311239</v>
      </c>
    </row>
    <row r="526" spans="1:23" x14ac:dyDescent="0.25">
      <c r="A526" s="1" t="s">
        <v>46</v>
      </c>
      <c r="B526" s="1" t="s">
        <v>55</v>
      </c>
      <c r="C526" s="1">
        <v>6683000</v>
      </c>
      <c r="D526" s="1">
        <v>11491000</v>
      </c>
      <c r="E526" s="1">
        <v>10926000</v>
      </c>
      <c r="F526" s="1">
        <v>7223000</v>
      </c>
      <c r="G526" s="1">
        <v>13200000</v>
      </c>
      <c r="H526" s="1">
        <v>20009000</v>
      </c>
      <c r="I526" s="1">
        <v>18051000</v>
      </c>
      <c r="J526" s="1">
        <v>29245592</v>
      </c>
      <c r="K526" s="1">
        <v>30700290</v>
      </c>
      <c r="L526" s="1">
        <v>28749538</v>
      </c>
      <c r="M526" s="1"/>
      <c r="N526" s="1">
        <v>14533000</v>
      </c>
      <c r="O526" s="1">
        <v>14633000</v>
      </c>
      <c r="P526" s="1">
        <v>23182000</v>
      </c>
      <c r="Q526" s="1">
        <v>24822000</v>
      </c>
      <c r="R526" s="1">
        <v>19333000</v>
      </c>
      <c r="S526" s="1">
        <v>11280000</v>
      </c>
      <c r="T526" s="1">
        <v>15082000</v>
      </c>
      <c r="U526" s="1">
        <v>2504232</v>
      </c>
      <c r="V526" s="1">
        <v>343796</v>
      </c>
      <c r="W526" s="1">
        <v>100250340</v>
      </c>
    </row>
    <row r="527" spans="1:23" x14ac:dyDescent="0.25">
      <c r="A527" s="1" t="s">
        <v>47</v>
      </c>
      <c r="B527" s="1" t="s">
        <v>55</v>
      </c>
      <c r="C527" s="1">
        <v>191450000</v>
      </c>
      <c r="D527" s="1">
        <v>216029000</v>
      </c>
      <c r="E527" s="1">
        <v>303810000</v>
      </c>
      <c r="F527" s="1">
        <v>382978000</v>
      </c>
      <c r="G527" s="1">
        <v>595852000</v>
      </c>
      <c r="H527" s="1">
        <v>940259000</v>
      </c>
      <c r="I527" s="1">
        <v>914571000</v>
      </c>
      <c r="J527" s="1">
        <v>1250822242</v>
      </c>
      <c r="K527" s="1">
        <v>1661105219</v>
      </c>
      <c r="L527" s="1">
        <v>2090780620</v>
      </c>
      <c r="M527" s="1"/>
      <c r="N527" s="1">
        <v>27567000</v>
      </c>
      <c r="O527" s="1">
        <v>70449000</v>
      </c>
      <c r="P527" s="1">
        <v>170927000</v>
      </c>
      <c r="Q527" s="1">
        <v>151781000</v>
      </c>
      <c r="R527" s="1">
        <v>199462000</v>
      </c>
      <c r="S527" s="1">
        <v>131656000</v>
      </c>
      <c r="T527" s="1">
        <v>194076000</v>
      </c>
      <c r="U527" s="1">
        <v>401576911</v>
      </c>
      <c r="V527" s="1">
        <v>470884729</v>
      </c>
      <c r="W527" s="1">
        <v>381670796</v>
      </c>
    </row>
    <row r="528" spans="1:23" x14ac:dyDescent="0.25">
      <c r="A528" s="1" t="s">
        <v>48</v>
      </c>
      <c r="B528" s="1" t="s">
        <v>55</v>
      </c>
      <c r="C528" s="1">
        <v>262698000</v>
      </c>
      <c r="D528" s="1">
        <v>398511000</v>
      </c>
      <c r="E528" s="1">
        <v>537762000</v>
      </c>
      <c r="F528" s="1">
        <v>704042000</v>
      </c>
      <c r="G528" s="1">
        <v>1373772000</v>
      </c>
      <c r="H528" s="1">
        <v>1209995000</v>
      </c>
      <c r="I528" s="1">
        <v>1129582000</v>
      </c>
      <c r="J528" s="1">
        <v>1333055753</v>
      </c>
      <c r="K528" s="1">
        <v>1831742284</v>
      </c>
      <c r="L528" s="1">
        <v>3383760775</v>
      </c>
      <c r="M528" s="1"/>
      <c r="N528" s="1">
        <v>22114000</v>
      </c>
      <c r="O528" s="1">
        <v>46472000</v>
      </c>
      <c r="P528" s="1">
        <v>32393000</v>
      </c>
      <c r="Q528" s="1">
        <v>21602000</v>
      </c>
      <c r="R528" s="1">
        <v>26103000</v>
      </c>
      <c r="S528" s="1">
        <v>30943000</v>
      </c>
      <c r="T528" s="1">
        <v>36461000</v>
      </c>
      <c r="U528" s="1">
        <v>61845032</v>
      </c>
      <c r="V528" s="1">
        <v>76921589</v>
      </c>
      <c r="W528" s="1">
        <v>84775090</v>
      </c>
    </row>
    <row r="529" spans="1:23" x14ac:dyDescent="0.25">
      <c r="A529" s="1" t="s">
        <v>49</v>
      </c>
      <c r="B529" s="1" t="s">
        <v>55</v>
      </c>
      <c r="C529" s="1">
        <v>183924000</v>
      </c>
      <c r="D529" s="1">
        <v>245521000</v>
      </c>
      <c r="E529" s="1">
        <v>295497000</v>
      </c>
      <c r="F529" s="1">
        <v>357732000</v>
      </c>
      <c r="G529" s="1">
        <v>481852000</v>
      </c>
      <c r="H529" s="1">
        <v>683716000</v>
      </c>
      <c r="I529" s="1">
        <v>711399000</v>
      </c>
      <c r="J529" s="1">
        <v>994356980</v>
      </c>
      <c r="K529" s="1">
        <v>1112468118</v>
      </c>
      <c r="L529" s="1">
        <v>1392818616</v>
      </c>
      <c r="M529" s="1"/>
      <c r="N529" s="1">
        <v>17045000</v>
      </c>
      <c r="O529" s="1">
        <v>34089000</v>
      </c>
      <c r="P529" s="1">
        <v>44088000</v>
      </c>
      <c r="Q529" s="1">
        <v>50516000</v>
      </c>
      <c r="R529" s="1">
        <v>30259000</v>
      </c>
      <c r="S529" s="1">
        <v>90127000</v>
      </c>
      <c r="T529" s="1">
        <v>106509000</v>
      </c>
      <c r="U529" s="1">
        <v>124881349</v>
      </c>
      <c r="V529" s="1">
        <v>219845172</v>
      </c>
      <c r="W529" s="1">
        <v>177452302</v>
      </c>
    </row>
    <row r="530" spans="1:23" x14ac:dyDescent="0.25">
      <c r="A530" s="1" t="s">
        <v>50</v>
      </c>
      <c r="B530" s="1" t="s">
        <v>55</v>
      </c>
      <c r="C530" s="1">
        <v>51395000</v>
      </c>
      <c r="D530" s="1">
        <v>76393000</v>
      </c>
      <c r="E530" s="1">
        <v>79486000</v>
      </c>
      <c r="F530" s="1">
        <v>137852000</v>
      </c>
      <c r="G530" s="1">
        <v>202446000</v>
      </c>
      <c r="H530" s="1">
        <v>229939000</v>
      </c>
      <c r="I530" s="1">
        <v>231083000</v>
      </c>
      <c r="J530" s="1">
        <v>257891476</v>
      </c>
      <c r="K530" s="1">
        <v>359207354</v>
      </c>
      <c r="L530" s="1">
        <v>494722598</v>
      </c>
      <c r="M530" s="1"/>
      <c r="N530" s="1">
        <v>3503000</v>
      </c>
      <c r="O530" s="1">
        <v>11641000</v>
      </c>
      <c r="P530" s="1">
        <v>20002000</v>
      </c>
      <c r="Q530" s="1">
        <v>17702000</v>
      </c>
      <c r="R530" s="1">
        <v>19853000</v>
      </c>
      <c r="S530" s="1">
        <v>17106000</v>
      </c>
      <c r="T530" s="1">
        <v>20129000</v>
      </c>
      <c r="U530" s="1">
        <v>26537197</v>
      </c>
      <c r="V530" s="1">
        <v>39772759</v>
      </c>
      <c r="W530" s="1">
        <v>42608074</v>
      </c>
    </row>
    <row r="531" spans="1:23" x14ac:dyDescent="0.25">
      <c r="A531" s="1" t="s">
        <v>51</v>
      </c>
      <c r="B531" s="1" t="s">
        <v>55</v>
      </c>
      <c r="C531" s="1">
        <v>35222000</v>
      </c>
      <c r="D531" s="1">
        <v>51042000</v>
      </c>
      <c r="E531" s="1">
        <v>48518000</v>
      </c>
      <c r="F531" s="1">
        <v>102564000</v>
      </c>
      <c r="G531" s="1">
        <v>198313000</v>
      </c>
      <c r="H531" s="1">
        <v>258743000</v>
      </c>
      <c r="I531" s="1">
        <v>151796000</v>
      </c>
      <c r="J531" s="1">
        <v>301143136</v>
      </c>
      <c r="K531" s="1">
        <v>615198030</v>
      </c>
      <c r="L531" s="1">
        <v>696164235</v>
      </c>
      <c r="M531" s="1"/>
      <c r="N531" s="1">
        <v>47882000</v>
      </c>
      <c r="O531" s="1">
        <v>171082000</v>
      </c>
      <c r="P531" s="1">
        <v>251776000</v>
      </c>
      <c r="Q531" s="1">
        <v>269134000</v>
      </c>
      <c r="R531" s="1">
        <v>393731000</v>
      </c>
      <c r="S531" s="1">
        <v>541982000</v>
      </c>
      <c r="T531" s="1">
        <v>1240623000</v>
      </c>
      <c r="U531" s="1">
        <v>2549221037</v>
      </c>
      <c r="V531" s="1">
        <v>2789116467</v>
      </c>
      <c r="W531" s="1">
        <v>2688556315</v>
      </c>
    </row>
    <row r="532" spans="1:23" x14ac:dyDescent="0.25">
      <c r="A532" s="1" t="s">
        <v>52</v>
      </c>
      <c r="B532" s="1" t="s">
        <v>55</v>
      </c>
      <c r="C532" s="1">
        <v>30266000</v>
      </c>
      <c r="D532" s="1">
        <v>113089000</v>
      </c>
      <c r="E532" s="1">
        <v>125381000</v>
      </c>
      <c r="F532" s="1">
        <v>136299000</v>
      </c>
      <c r="G532" s="1">
        <v>197504000</v>
      </c>
      <c r="H532" s="1">
        <v>132135000</v>
      </c>
      <c r="I532" s="1">
        <v>153172000</v>
      </c>
      <c r="J532" s="1">
        <v>312859584</v>
      </c>
      <c r="K532" s="1">
        <v>405705431</v>
      </c>
      <c r="L532" s="1">
        <v>430470728</v>
      </c>
      <c r="M532" s="1"/>
      <c r="N532" s="1">
        <v>167080000</v>
      </c>
      <c r="O532" s="1">
        <v>141140000</v>
      </c>
      <c r="P532" s="1">
        <v>157918000</v>
      </c>
      <c r="Q532" s="1">
        <v>138952000</v>
      </c>
      <c r="R532" s="1">
        <v>142327000</v>
      </c>
      <c r="S532" s="1">
        <v>148206000</v>
      </c>
      <c r="T532" s="1">
        <v>140699000</v>
      </c>
      <c r="U532" s="1">
        <v>246149969</v>
      </c>
      <c r="V532" s="1">
        <v>463776173</v>
      </c>
      <c r="W532" s="1">
        <v>584604456</v>
      </c>
    </row>
    <row r="533" spans="1:23" x14ac:dyDescent="0.25">
      <c r="A533" s="1" t="s">
        <v>53</v>
      </c>
      <c r="B533" s="1" t="s">
        <v>55</v>
      </c>
      <c r="C533" s="1">
        <v>2127000</v>
      </c>
      <c r="D533" s="1">
        <v>3324000</v>
      </c>
      <c r="E533" s="1">
        <v>7087000</v>
      </c>
      <c r="F533" s="1">
        <v>1694000</v>
      </c>
      <c r="G533" s="1">
        <v>8864000</v>
      </c>
      <c r="H533" s="1">
        <v>11246000</v>
      </c>
      <c r="I533" s="1">
        <v>12750000</v>
      </c>
      <c r="J533" s="1">
        <v>23629640</v>
      </c>
      <c r="K533" s="1">
        <v>11699853</v>
      </c>
      <c r="L533" s="1">
        <v>17756391</v>
      </c>
      <c r="M533" s="1"/>
      <c r="N533" s="1">
        <v>2313000</v>
      </c>
      <c r="O533" s="1">
        <v>6246000</v>
      </c>
      <c r="P533" s="1">
        <v>8990000</v>
      </c>
      <c r="Q533" s="1">
        <v>8610000</v>
      </c>
      <c r="R533" s="1">
        <v>6610000</v>
      </c>
      <c r="S533" s="1">
        <v>21439000</v>
      </c>
      <c r="T533" s="1">
        <v>14646000</v>
      </c>
      <c r="U533" s="1">
        <v>25122942</v>
      </c>
      <c r="V533" s="1">
        <v>28154685</v>
      </c>
      <c r="W533" s="1">
        <v>48637317</v>
      </c>
    </row>
    <row r="534" spans="1:23" x14ac:dyDescent="0.25">
      <c r="A534" s="1" t="s">
        <v>0</v>
      </c>
      <c r="B534" s="1" t="s">
        <v>10</v>
      </c>
      <c r="C534" s="1">
        <v>0</v>
      </c>
      <c r="D534" s="1">
        <v>69857.816413862995</v>
      </c>
      <c r="E534" s="1">
        <v>2593696.1459652302</v>
      </c>
      <c r="F534" s="1">
        <v>44477.140074950199</v>
      </c>
      <c r="G534" s="1">
        <v>2593378.5538280201</v>
      </c>
      <c r="H534" s="1">
        <v>2501188.5502923098</v>
      </c>
      <c r="I534" s="1">
        <v>7608.3541313435899</v>
      </c>
      <c r="J534" s="1">
        <v>12160.159938896901</v>
      </c>
      <c r="K534" s="1">
        <v>54921.9268209605</v>
      </c>
      <c r="L534" s="1">
        <v>78982.524200205895</v>
      </c>
      <c r="M534" s="1"/>
      <c r="N534" s="1">
        <v>0</v>
      </c>
      <c r="O534" s="1">
        <v>0</v>
      </c>
      <c r="P534" s="1">
        <v>0</v>
      </c>
      <c r="Q534" s="1">
        <v>0</v>
      </c>
      <c r="R534" s="1">
        <v>0</v>
      </c>
      <c r="S534" s="1">
        <v>0</v>
      </c>
      <c r="T534" s="1">
        <v>81325.672282451007</v>
      </c>
      <c r="U534" s="1">
        <v>0</v>
      </c>
      <c r="V534" s="1">
        <v>0</v>
      </c>
      <c r="W534" s="1">
        <v>0</v>
      </c>
    </row>
    <row r="535" spans="1:23" x14ac:dyDescent="0.25">
      <c r="A535" s="1" t="s">
        <v>1</v>
      </c>
      <c r="B535" s="1" t="s">
        <v>10</v>
      </c>
      <c r="C535" s="1">
        <v>0</v>
      </c>
      <c r="D535" s="1">
        <v>0</v>
      </c>
      <c r="E535" s="1">
        <v>0</v>
      </c>
      <c r="F535" s="1">
        <v>0</v>
      </c>
      <c r="G535" s="1">
        <v>0</v>
      </c>
      <c r="H535" s="1">
        <v>0</v>
      </c>
      <c r="I535" s="1">
        <v>0</v>
      </c>
      <c r="J535" s="1">
        <v>0</v>
      </c>
      <c r="K535" s="1">
        <v>0</v>
      </c>
      <c r="L535" s="1">
        <v>0</v>
      </c>
      <c r="M535" s="1"/>
      <c r="N535" s="1">
        <v>0</v>
      </c>
      <c r="O535" s="1">
        <v>0</v>
      </c>
      <c r="P535" s="1">
        <v>0</v>
      </c>
      <c r="Q535" s="1">
        <v>0</v>
      </c>
      <c r="R535" s="1">
        <v>0</v>
      </c>
      <c r="S535" s="1">
        <v>0</v>
      </c>
      <c r="T535" s="1">
        <v>0</v>
      </c>
      <c r="U535" s="1">
        <v>0</v>
      </c>
      <c r="V535" s="1">
        <v>0</v>
      </c>
      <c r="W535" s="1">
        <v>0</v>
      </c>
    </row>
    <row r="536" spans="1:23" x14ac:dyDescent="0.25">
      <c r="A536" s="1" t="s">
        <v>3</v>
      </c>
      <c r="B536" s="1" t="s">
        <v>10</v>
      </c>
      <c r="C536" s="1">
        <v>0</v>
      </c>
      <c r="D536" s="1">
        <v>0</v>
      </c>
      <c r="E536" s="1">
        <v>0</v>
      </c>
      <c r="F536" s="1">
        <v>0</v>
      </c>
      <c r="G536" s="1">
        <v>0</v>
      </c>
      <c r="H536" s="1">
        <v>0</v>
      </c>
      <c r="I536" s="1">
        <v>0</v>
      </c>
      <c r="J536" s="1">
        <v>0</v>
      </c>
      <c r="K536" s="1">
        <v>0</v>
      </c>
      <c r="L536" s="1">
        <v>0</v>
      </c>
      <c r="M536" s="1"/>
      <c r="N536" s="1">
        <v>0</v>
      </c>
      <c r="O536" s="1">
        <v>0</v>
      </c>
      <c r="P536" s="1">
        <v>0</v>
      </c>
      <c r="Q536" s="1">
        <v>0</v>
      </c>
      <c r="R536" s="1">
        <v>0</v>
      </c>
      <c r="S536" s="1">
        <v>0</v>
      </c>
      <c r="T536" s="1">
        <v>0</v>
      </c>
      <c r="U536" s="1">
        <v>0</v>
      </c>
      <c r="V536" s="1">
        <v>0</v>
      </c>
      <c r="W536" s="1">
        <v>0</v>
      </c>
    </row>
    <row r="537" spans="1:23" x14ac:dyDescent="0.25">
      <c r="A537" s="1" t="s">
        <v>4</v>
      </c>
      <c r="B537" s="1" t="s">
        <v>10</v>
      </c>
      <c r="C537" s="1">
        <v>0</v>
      </c>
      <c r="D537" s="1">
        <v>0</v>
      </c>
      <c r="E537" s="1">
        <v>0</v>
      </c>
      <c r="F537" s="1">
        <v>0</v>
      </c>
      <c r="G537" s="1">
        <v>0</v>
      </c>
      <c r="H537" s="1">
        <v>0</v>
      </c>
      <c r="I537" s="1">
        <v>0</v>
      </c>
      <c r="J537" s="1">
        <v>0</v>
      </c>
      <c r="K537" s="1">
        <v>0</v>
      </c>
      <c r="L537" s="1">
        <v>0</v>
      </c>
      <c r="M537" s="1"/>
      <c r="N537" s="1">
        <v>0</v>
      </c>
      <c r="O537" s="1">
        <v>0</v>
      </c>
      <c r="P537" s="1">
        <v>0</v>
      </c>
      <c r="Q537" s="1">
        <v>0</v>
      </c>
      <c r="R537" s="1">
        <v>0</v>
      </c>
      <c r="S537" s="1">
        <v>0</v>
      </c>
      <c r="T537" s="1">
        <v>0</v>
      </c>
      <c r="U537" s="1">
        <v>0</v>
      </c>
      <c r="V537" s="1">
        <v>0</v>
      </c>
      <c r="W537" s="1">
        <v>0</v>
      </c>
    </row>
    <row r="538" spans="1:23" x14ac:dyDescent="0.25">
      <c r="A538" s="1" t="s">
        <v>5</v>
      </c>
      <c r="B538" s="1" t="s">
        <v>10</v>
      </c>
      <c r="C538" s="1">
        <v>0</v>
      </c>
      <c r="D538" s="1">
        <v>0</v>
      </c>
      <c r="E538" s="1">
        <v>0</v>
      </c>
      <c r="F538" s="1">
        <v>0</v>
      </c>
      <c r="G538" s="1">
        <v>0</v>
      </c>
      <c r="H538" s="1">
        <v>0</v>
      </c>
      <c r="I538" s="1">
        <v>0</v>
      </c>
      <c r="J538" s="1">
        <v>0</v>
      </c>
      <c r="K538" s="1">
        <v>0</v>
      </c>
      <c r="L538" s="1">
        <v>0</v>
      </c>
      <c r="M538" s="1"/>
      <c r="N538" s="1">
        <v>0</v>
      </c>
      <c r="O538" s="1">
        <v>0</v>
      </c>
      <c r="P538" s="1">
        <v>0</v>
      </c>
      <c r="Q538" s="1">
        <v>0</v>
      </c>
      <c r="R538" s="1">
        <v>0</v>
      </c>
      <c r="S538" s="1">
        <v>0</v>
      </c>
      <c r="T538" s="1">
        <v>0</v>
      </c>
      <c r="U538" s="1">
        <v>0</v>
      </c>
      <c r="V538" s="1">
        <v>0</v>
      </c>
      <c r="W538" s="1">
        <v>0</v>
      </c>
    </row>
    <row r="539" spans="1:23" x14ac:dyDescent="0.25">
      <c r="A539" s="1" t="s">
        <v>6</v>
      </c>
      <c r="B539" s="1" t="s">
        <v>10</v>
      </c>
      <c r="C539" s="1">
        <v>0</v>
      </c>
      <c r="D539" s="1">
        <v>0</v>
      </c>
      <c r="E539" s="1">
        <v>0</v>
      </c>
      <c r="F539" s="1">
        <v>0</v>
      </c>
      <c r="G539" s="1">
        <v>0</v>
      </c>
      <c r="H539" s="1">
        <v>0</v>
      </c>
      <c r="I539" s="1">
        <v>0</v>
      </c>
      <c r="J539" s="1">
        <v>0</v>
      </c>
      <c r="K539" s="1">
        <v>0</v>
      </c>
      <c r="L539" s="1">
        <v>0</v>
      </c>
      <c r="M539" s="1"/>
      <c r="N539" s="1">
        <v>0</v>
      </c>
      <c r="O539" s="1">
        <v>0</v>
      </c>
      <c r="P539" s="1">
        <v>0</v>
      </c>
      <c r="Q539" s="1">
        <v>0</v>
      </c>
      <c r="R539" s="1">
        <v>0</v>
      </c>
      <c r="S539" s="1">
        <v>0</v>
      </c>
      <c r="T539" s="1">
        <v>0</v>
      </c>
      <c r="U539" s="1">
        <v>0</v>
      </c>
      <c r="V539" s="1">
        <v>0</v>
      </c>
      <c r="W539" s="1">
        <v>0</v>
      </c>
    </row>
    <row r="540" spans="1:23" x14ac:dyDescent="0.25">
      <c r="A540" s="1" t="s">
        <v>7</v>
      </c>
      <c r="B540" s="1" t="s">
        <v>10</v>
      </c>
      <c r="C540" s="1">
        <v>1525.8751066613499</v>
      </c>
      <c r="D540" s="1">
        <v>2003.9800204248399</v>
      </c>
      <c r="E540" s="1">
        <v>2289.70804483549</v>
      </c>
      <c r="F540" s="1">
        <v>2829.9088717919199</v>
      </c>
      <c r="G540" s="1">
        <v>3511.8976697397202</v>
      </c>
      <c r="H540" s="1">
        <v>4009.4140724448198</v>
      </c>
      <c r="I540" s="1">
        <v>3507.7016377018699</v>
      </c>
      <c r="J540" s="1">
        <v>4454.7810798813698</v>
      </c>
      <c r="K540" s="1">
        <v>4989.3548094671396</v>
      </c>
      <c r="L540" s="1">
        <v>5201.7097906346098</v>
      </c>
      <c r="M540" s="1"/>
      <c r="N540" s="1">
        <v>0</v>
      </c>
      <c r="O540" s="1">
        <v>0</v>
      </c>
      <c r="P540" s="1">
        <v>0</v>
      </c>
      <c r="Q540" s="1">
        <v>0</v>
      </c>
      <c r="R540" s="1">
        <v>0</v>
      </c>
      <c r="S540" s="1">
        <v>0</v>
      </c>
      <c r="T540" s="1">
        <v>0</v>
      </c>
      <c r="U540" s="1">
        <v>0</v>
      </c>
      <c r="V540" s="1">
        <v>0</v>
      </c>
      <c r="W540" s="1">
        <v>0</v>
      </c>
    </row>
    <row r="541" spans="1:23" x14ac:dyDescent="0.25">
      <c r="A541" s="1" t="s">
        <v>8</v>
      </c>
      <c r="B541" s="1" t="s">
        <v>10</v>
      </c>
      <c r="C541" s="1">
        <v>0</v>
      </c>
      <c r="D541" s="1">
        <v>0</v>
      </c>
      <c r="E541" s="1">
        <v>0</v>
      </c>
      <c r="F541" s="1">
        <v>0</v>
      </c>
      <c r="G541" s="1">
        <v>148068.82716455901</v>
      </c>
      <c r="H541" s="1">
        <v>0</v>
      </c>
      <c r="I541" s="1">
        <v>0</v>
      </c>
      <c r="J541" s="1">
        <v>0</v>
      </c>
      <c r="K541" s="1">
        <v>0</v>
      </c>
      <c r="L541" s="1">
        <v>0</v>
      </c>
      <c r="M541" s="1"/>
      <c r="N541" s="1">
        <v>0</v>
      </c>
      <c r="O541" s="1">
        <v>0</v>
      </c>
      <c r="P541" s="1">
        <v>0</v>
      </c>
      <c r="Q541" s="1">
        <v>0</v>
      </c>
      <c r="R541" s="1">
        <v>0</v>
      </c>
      <c r="S541" s="1">
        <v>0</v>
      </c>
      <c r="T541" s="1">
        <v>0</v>
      </c>
      <c r="U541" s="1">
        <v>0</v>
      </c>
      <c r="V541" s="1">
        <v>0</v>
      </c>
      <c r="W541" s="1">
        <v>0</v>
      </c>
    </row>
    <row r="542" spans="1:23" x14ac:dyDescent="0.25">
      <c r="A542" s="1" t="s">
        <v>9</v>
      </c>
      <c r="B542" s="1" t="s">
        <v>10</v>
      </c>
      <c r="C542" s="1">
        <v>0</v>
      </c>
      <c r="D542" s="1">
        <v>0</v>
      </c>
      <c r="E542" s="1">
        <v>0</v>
      </c>
      <c r="F542" s="1">
        <v>0</v>
      </c>
      <c r="G542" s="1">
        <v>0</v>
      </c>
      <c r="H542" s="1">
        <v>0</v>
      </c>
      <c r="I542" s="1">
        <v>0</v>
      </c>
      <c r="J542" s="1">
        <v>0</v>
      </c>
      <c r="K542" s="1">
        <v>0</v>
      </c>
      <c r="L542" s="1">
        <v>0</v>
      </c>
      <c r="M542" s="1"/>
      <c r="N542" s="1">
        <v>0</v>
      </c>
      <c r="O542" s="1">
        <v>0</v>
      </c>
      <c r="P542" s="1">
        <v>0</v>
      </c>
      <c r="Q542" s="1">
        <v>0</v>
      </c>
      <c r="R542" s="1">
        <v>0</v>
      </c>
      <c r="S542" s="1">
        <v>0</v>
      </c>
      <c r="T542" s="1">
        <v>0</v>
      </c>
      <c r="U542" s="1">
        <v>0</v>
      </c>
      <c r="V542" s="1">
        <v>0</v>
      </c>
      <c r="W542" s="1">
        <v>0</v>
      </c>
    </row>
    <row r="543" spans="1:23" x14ac:dyDescent="0.25">
      <c r="A543" s="1" t="s">
        <v>10</v>
      </c>
      <c r="B543" s="1" t="s">
        <v>10</v>
      </c>
      <c r="C543" s="1">
        <v>0</v>
      </c>
      <c r="D543" s="1">
        <v>0</v>
      </c>
      <c r="E543" s="1">
        <v>0</v>
      </c>
      <c r="F543" s="1">
        <v>0</v>
      </c>
      <c r="G543" s="1">
        <v>0</v>
      </c>
      <c r="H543" s="1">
        <v>0</v>
      </c>
      <c r="I543" s="1">
        <v>0</v>
      </c>
      <c r="J543" s="1">
        <v>0</v>
      </c>
      <c r="K543" s="1">
        <v>0</v>
      </c>
      <c r="L543" s="1">
        <v>0</v>
      </c>
      <c r="M543" s="1"/>
      <c r="N543" s="1">
        <v>0</v>
      </c>
      <c r="O543" s="1">
        <v>0</v>
      </c>
      <c r="P543" s="1">
        <v>0</v>
      </c>
      <c r="Q543" s="1">
        <v>0</v>
      </c>
      <c r="R543" s="1">
        <v>0</v>
      </c>
      <c r="S543" s="1">
        <v>0</v>
      </c>
      <c r="T543" s="1">
        <v>0</v>
      </c>
      <c r="U543" s="1">
        <v>0</v>
      </c>
      <c r="V543" s="1">
        <v>0</v>
      </c>
      <c r="W543" s="1">
        <v>0</v>
      </c>
    </row>
    <row r="544" spans="1:23" x14ac:dyDescent="0.25">
      <c r="A544" s="1" t="s">
        <v>11</v>
      </c>
      <c r="B544" s="1" t="s">
        <v>10</v>
      </c>
      <c r="C544" s="1">
        <v>0</v>
      </c>
      <c r="D544" s="1">
        <v>0</v>
      </c>
      <c r="E544" s="1">
        <v>0</v>
      </c>
      <c r="F544" s="1">
        <v>0</v>
      </c>
      <c r="G544" s="1">
        <v>0</v>
      </c>
      <c r="H544" s="1">
        <v>0</v>
      </c>
      <c r="I544" s="1">
        <v>0</v>
      </c>
      <c r="J544" s="1">
        <v>0</v>
      </c>
      <c r="K544" s="1">
        <v>0</v>
      </c>
      <c r="L544" s="1">
        <v>0</v>
      </c>
      <c r="M544" s="1"/>
      <c r="N544" s="1">
        <v>0</v>
      </c>
      <c r="O544" s="1">
        <v>0</v>
      </c>
      <c r="P544" s="1">
        <v>0</v>
      </c>
      <c r="Q544" s="1">
        <v>0</v>
      </c>
      <c r="R544" s="1">
        <v>0</v>
      </c>
      <c r="S544" s="1">
        <v>0</v>
      </c>
      <c r="T544" s="1">
        <v>0</v>
      </c>
      <c r="U544" s="1">
        <v>0</v>
      </c>
      <c r="V544" s="1">
        <v>0</v>
      </c>
      <c r="W544" s="1">
        <v>0</v>
      </c>
    </row>
    <row r="545" spans="1:23" x14ac:dyDescent="0.25">
      <c r="A545" s="1" t="s">
        <v>12</v>
      </c>
      <c r="B545" s="1" t="s">
        <v>10</v>
      </c>
      <c r="C545" s="1">
        <v>0</v>
      </c>
      <c r="D545" s="1">
        <v>0</v>
      </c>
      <c r="E545" s="1">
        <v>0</v>
      </c>
      <c r="F545" s="1">
        <v>0</v>
      </c>
      <c r="G545" s="1">
        <v>0</v>
      </c>
      <c r="H545" s="1">
        <v>0</v>
      </c>
      <c r="I545" s="1">
        <v>0</v>
      </c>
      <c r="J545" s="1">
        <v>0</v>
      </c>
      <c r="K545" s="1">
        <v>0</v>
      </c>
      <c r="L545" s="1">
        <v>0</v>
      </c>
      <c r="M545" s="1"/>
      <c r="N545" s="1">
        <v>0</v>
      </c>
      <c r="O545" s="1">
        <v>0</v>
      </c>
      <c r="P545" s="1">
        <v>0</v>
      </c>
      <c r="Q545" s="1">
        <v>0</v>
      </c>
      <c r="R545" s="1">
        <v>0</v>
      </c>
      <c r="S545" s="1">
        <v>0</v>
      </c>
      <c r="T545" s="1">
        <v>0</v>
      </c>
      <c r="U545" s="1">
        <v>0</v>
      </c>
      <c r="V545" s="1">
        <v>0</v>
      </c>
      <c r="W545" s="1">
        <v>0</v>
      </c>
    </row>
    <row r="546" spans="1:23" x14ac:dyDescent="0.25">
      <c r="A546" s="1" t="s">
        <v>13</v>
      </c>
      <c r="B546" s="1" t="s">
        <v>10</v>
      </c>
      <c r="C546" s="1">
        <v>551.89904887246303</v>
      </c>
      <c r="D546" s="1">
        <v>1308.85178784148</v>
      </c>
      <c r="E546" s="1">
        <v>623.16223169888599</v>
      </c>
      <c r="F546" s="1">
        <v>472.893093008812</v>
      </c>
      <c r="G546" s="1">
        <v>0</v>
      </c>
      <c r="H546" s="1">
        <v>0</v>
      </c>
      <c r="I546" s="1">
        <v>2157.0525655875099</v>
      </c>
      <c r="J546" s="1">
        <v>0</v>
      </c>
      <c r="K546" s="1">
        <v>0</v>
      </c>
      <c r="L546" s="1">
        <v>0</v>
      </c>
      <c r="M546" s="1"/>
      <c r="N546" s="1">
        <v>44215.988557156699</v>
      </c>
      <c r="O546" s="1">
        <v>0</v>
      </c>
      <c r="P546" s="1">
        <v>23698.339398137701</v>
      </c>
      <c r="Q546" s="1">
        <v>0</v>
      </c>
      <c r="R546" s="1">
        <v>19712.377409041299</v>
      </c>
      <c r="S546" s="1">
        <v>85326.4767090354</v>
      </c>
      <c r="T546" s="1">
        <v>0</v>
      </c>
      <c r="U546" s="1">
        <v>0</v>
      </c>
      <c r="V546" s="1">
        <v>0</v>
      </c>
      <c r="W546" s="1">
        <v>200519.48882751699</v>
      </c>
    </row>
    <row r="547" spans="1:23" x14ac:dyDescent="0.25">
      <c r="A547" s="1" t="s">
        <v>14</v>
      </c>
      <c r="B547" s="1" t="s">
        <v>10</v>
      </c>
      <c r="C547" s="1">
        <v>0</v>
      </c>
      <c r="D547" s="1">
        <v>0</v>
      </c>
      <c r="E547" s="1">
        <v>0</v>
      </c>
      <c r="F547" s="1">
        <v>0</v>
      </c>
      <c r="G547" s="1">
        <v>0</v>
      </c>
      <c r="H547" s="1">
        <v>0</v>
      </c>
      <c r="I547" s="1">
        <v>0</v>
      </c>
      <c r="J547" s="1">
        <v>0</v>
      </c>
      <c r="K547" s="1">
        <v>0</v>
      </c>
      <c r="L547" s="1">
        <v>0</v>
      </c>
      <c r="M547" s="1"/>
      <c r="N547" s="1">
        <v>0</v>
      </c>
      <c r="O547" s="1">
        <v>0</v>
      </c>
      <c r="P547" s="1">
        <v>0</v>
      </c>
      <c r="Q547" s="1">
        <v>0</v>
      </c>
      <c r="R547" s="1">
        <v>0</v>
      </c>
      <c r="S547" s="1">
        <v>0</v>
      </c>
      <c r="T547" s="1">
        <v>0</v>
      </c>
      <c r="U547" s="1">
        <v>0</v>
      </c>
      <c r="V547" s="1">
        <v>0</v>
      </c>
      <c r="W547" s="1">
        <v>0</v>
      </c>
    </row>
    <row r="548" spans="1:23" x14ac:dyDescent="0.25">
      <c r="A548" s="1" t="s">
        <v>15</v>
      </c>
      <c r="B548" s="1" t="s">
        <v>10</v>
      </c>
      <c r="C548" s="1">
        <v>0</v>
      </c>
      <c r="D548" s="1">
        <v>0</v>
      </c>
      <c r="E548" s="1">
        <v>0</v>
      </c>
      <c r="F548" s="1">
        <v>0</v>
      </c>
      <c r="G548" s="1">
        <v>0</v>
      </c>
      <c r="H548" s="1">
        <v>0</v>
      </c>
      <c r="I548" s="1">
        <v>183811.818181818</v>
      </c>
      <c r="J548" s="1">
        <v>122041.818181818</v>
      </c>
      <c r="K548" s="1">
        <v>158013.636363636</v>
      </c>
      <c r="L548" s="1">
        <v>130923.636363636</v>
      </c>
      <c r="M548" s="1"/>
      <c r="N548" s="1">
        <v>275</v>
      </c>
      <c r="O548" s="1">
        <v>181115</v>
      </c>
      <c r="P548" s="1">
        <v>9560.1</v>
      </c>
      <c r="Q548" s="1">
        <v>3027.2</v>
      </c>
      <c r="R548" s="1">
        <v>119958.3</v>
      </c>
      <c r="S548" s="1">
        <v>55245.3</v>
      </c>
      <c r="T548" s="1">
        <v>107644.9</v>
      </c>
      <c r="U548" s="1">
        <v>684283.6</v>
      </c>
      <c r="V548" s="1">
        <v>122347.5</v>
      </c>
      <c r="W548" s="1">
        <v>277433.2</v>
      </c>
    </row>
    <row r="549" spans="1:23" x14ac:dyDescent="0.25">
      <c r="A549" s="1" t="s">
        <v>16</v>
      </c>
      <c r="B549" s="1" t="s">
        <v>10</v>
      </c>
      <c r="C549" s="1">
        <v>0</v>
      </c>
      <c r="D549" s="1">
        <v>0</v>
      </c>
      <c r="E549" s="1">
        <v>0</v>
      </c>
      <c r="F549" s="1">
        <v>0</v>
      </c>
      <c r="G549" s="1">
        <v>0</v>
      </c>
      <c r="H549" s="1">
        <v>0</v>
      </c>
      <c r="I549" s="1">
        <v>0</v>
      </c>
      <c r="J549" s="1">
        <v>0</v>
      </c>
      <c r="K549" s="1">
        <v>0</v>
      </c>
      <c r="L549" s="1">
        <v>0</v>
      </c>
      <c r="M549" s="1"/>
      <c r="N549" s="1">
        <v>0</v>
      </c>
      <c r="O549" s="1">
        <v>0</v>
      </c>
      <c r="P549" s="1">
        <v>0</v>
      </c>
      <c r="Q549" s="1">
        <v>0</v>
      </c>
      <c r="R549" s="1">
        <v>0</v>
      </c>
      <c r="S549" s="1">
        <v>0</v>
      </c>
      <c r="T549" s="1">
        <v>0</v>
      </c>
      <c r="U549" s="1">
        <v>0</v>
      </c>
      <c r="V549" s="1">
        <v>0</v>
      </c>
      <c r="W549" s="1">
        <v>0</v>
      </c>
    </row>
    <row r="550" spans="1:23" x14ac:dyDescent="0.25">
      <c r="A550" s="1" t="s">
        <v>17</v>
      </c>
      <c r="B550" s="1" t="s">
        <v>10</v>
      </c>
      <c r="C550" s="1">
        <v>0</v>
      </c>
      <c r="D550" s="1">
        <v>0</v>
      </c>
      <c r="E550" s="1">
        <v>0</v>
      </c>
      <c r="F550" s="1">
        <v>0</v>
      </c>
      <c r="G550" s="1">
        <v>0</v>
      </c>
      <c r="H550" s="1">
        <v>0</v>
      </c>
      <c r="I550" s="1">
        <v>0</v>
      </c>
      <c r="J550" s="1">
        <v>0</v>
      </c>
      <c r="K550" s="1">
        <v>0</v>
      </c>
      <c r="L550" s="1">
        <v>0</v>
      </c>
      <c r="M550" s="1"/>
      <c r="N550" s="1">
        <v>0</v>
      </c>
      <c r="O550" s="1">
        <v>0</v>
      </c>
      <c r="P550" s="1">
        <v>0</v>
      </c>
      <c r="Q550" s="1">
        <v>0</v>
      </c>
      <c r="R550" s="1">
        <v>0</v>
      </c>
      <c r="S550" s="1">
        <v>0</v>
      </c>
      <c r="T550" s="1">
        <v>0</v>
      </c>
      <c r="U550" s="1">
        <v>0</v>
      </c>
      <c r="V550" s="1">
        <v>0</v>
      </c>
      <c r="W550" s="1">
        <v>0</v>
      </c>
    </row>
    <row r="551" spans="1:23" x14ac:dyDescent="0.25">
      <c r="A551" s="1" t="s">
        <v>18</v>
      </c>
      <c r="B551" s="1" t="s">
        <v>10</v>
      </c>
      <c r="C551" s="1">
        <v>0</v>
      </c>
      <c r="D551" s="1">
        <v>0</v>
      </c>
      <c r="E551" s="1">
        <v>0</v>
      </c>
      <c r="F551" s="1">
        <v>0</v>
      </c>
      <c r="G551" s="1">
        <v>0</v>
      </c>
      <c r="H551" s="1">
        <v>0</v>
      </c>
      <c r="I551" s="1">
        <v>0</v>
      </c>
      <c r="J551" s="1">
        <v>0</v>
      </c>
      <c r="K551" s="1">
        <v>0</v>
      </c>
      <c r="L551" s="1">
        <v>0</v>
      </c>
      <c r="M551" s="1"/>
      <c r="N551" s="1">
        <v>0</v>
      </c>
      <c r="O551" s="1">
        <v>0</v>
      </c>
      <c r="P551" s="1">
        <v>0</v>
      </c>
      <c r="Q551" s="1">
        <v>0</v>
      </c>
      <c r="R551" s="1">
        <v>0</v>
      </c>
      <c r="S551" s="1">
        <v>0</v>
      </c>
      <c r="T551" s="1">
        <v>0</v>
      </c>
      <c r="U551" s="1">
        <v>0</v>
      </c>
      <c r="V551" s="1">
        <v>0</v>
      </c>
      <c r="W551" s="1">
        <v>0</v>
      </c>
    </row>
    <row r="552" spans="1:23" x14ac:dyDescent="0.25">
      <c r="A552" s="1" t="s">
        <v>19</v>
      </c>
      <c r="B552" s="1" t="s">
        <v>10</v>
      </c>
      <c r="C552" s="1">
        <v>0</v>
      </c>
      <c r="D552" s="1">
        <v>0</v>
      </c>
      <c r="E552" s="1">
        <v>0</v>
      </c>
      <c r="F552" s="1">
        <v>0</v>
      </c>
      <c r="G552" s="1">
        <v>0</v>
      </c>
      <c r="H552" s="1">
        <v>0</v>
      </c>
      <c r="I552" s="1">
        <v>0</v>
      </c>
      <c r="J552" s="1">
        <v>0</v>
      </c>
      <c r="K552" s="1">
        <v>0</v>
      </c>
      <c r="L552" s="1">
        <v>0</v>
      </c>
      <c r="M552" s="1"/>
      <c r="N552" s="1">
        <v>0</v>
      </c>
      <c r="O552" s="1">
        <v>0</v>
      </c>
      <c r="P552" s="1">
        <v>0</v>
      </c>
      <c r="Q552" s="1">
        <v>0</v>
      </c>
      <c r="R552" s="1">
        <v>0</v>
      </c>
      <c r="S552" s="1">
        <v>0</v>
      </c>
      <c r="T552" s="1">
        <v>0</v>
      </c>
      <c r="U552" s="1">
        <v>0</v>
      </c>
      <c r="V552" s="1">
        <v>0</v>
      </c>
      <c r="W552" s="1">
        <v>0</v>
      </c>
    </row>
    <row r="553" spans="1:23" x14ac:dyDescent="0.25">
      <c r="A553" s="1" t="s">
        <v>20</v>
      </c>
      <c r="B553" s="1" t="s">
        <v>10</v>
      </c>
      <c r="C553" s="1">
        <v>0</v>
      </c>
      <c r="D553" s="1">
        <v>0</v>
      </c>
      <c r="E553" s="1">
        <v>0</v>
      </c>
      <c r="F553" s="1">
        <v>0</v>
      </c>
      <c r="G553" s="1">
        <v>0</v>
      </c>
      <c r="H553" s="1">
        <v>0</v>
      </c>
      <c r="I553" s="1">
        <v>0</v>
      </c>
      <c r="J553" s="1">
        <v>0</v>
      </c>
      <c r="K553" s="1">
        <v>0</v>
      </c>
      <c r="L553" s="1">
        <v>0</v>
      </c>
      <c r="M553" s="1"/>
      <c r="N553" s="1">
        <v>0</v>
      </c>
      <c r="O553" s="1">
        <v>0</v>
      </c>
      <c r="P553" s="1">
        <v>0</v>
      </c>
      <c r="Q553" s="1">
        <v>0</v>
      </c>
      <c r="R553" s="1">
        <v>0</v>
      </c>
      <c r="S553" s="1">
        <v>0</v>
      </c>
      <c r="T553" s="1">
        <v>0</v>
      </c>
      <c r="U553" s="1">
        <v>0</v>
      </c>
      <c r="V553" s="1">
        <v>0</v>
      </c>
      <c r="W553" s="1">
        <v>0</v>
      </c>
    </row>
    <row r="554" spans="1:23" x14ac:dyDescent="0.25">
      <c r="A554" s="1" t="s">
        <v>21</v>
      </c>
      <c r="B554" s="1" t="s">
        <v>10</v>
      </c>
      <c r="C554" s="1">
        <v>0</v>
      </c>
      <c r="D554" s="1">
        <v>0</v>
      </c>
      <c r="E554" s="1">
        <v>0</v>
      </c>
      <c r="F554" s="1">
        <v>0</v>
      </c>
      <c r="G554" s="1">
        <v>0</v>
      </c>
      <c r="H554" s="1">
        <v>0</v>
      </c>
      <c r="I554" s="1">
        <v>0</v>
      </c>
      <c r="J554" s="1">
        <v>0</v>
      </c>
      <c r="K554" s="1">
        <v>0</v>
      </c>
      <c r="L554" s="1">
        <v>0</v>
      </c>
      <c r="M554" s="1"/>
      <c r="N554" s="1">
        <v>0</v>
      </c>
      <c r="O554" s="1">
        <v>0</v>
      </c>
      <c r="P554" s="1">
        <v>0</v>
      </c>
      <c r="Q554" s="1">
        <v>0</v>
      </c>
      <c r="R554" s="1">
        <v>0</v>
      </c>
      <c r="S554" s="1">
        <v>0</v>
      </c>
      <c r="T554" s="1">
        <v>0</v>
      </c>
      <c r="U554" s="1">
        <v>0</v>
      </c>
      <c r="V554" s="1">
        <v>0</v>
      </c>
      <c r="W554" s="1">
        <v>0</v>
      </c>
    </row>
    <row r="555" spans="1:23" x14ac:dyDescent="0.25">
      <c r="A555" s="1" t="s">
        <v>22</v>
      </c>
      <c r="B555" s="1" t="s">
        <v>10</v>
      </c>
      <c r="C555" s="1">
        <v>0</v>
      </c>
      <c r="D555" s="1">
        <v>0</v>
      </c>
      <c r="E555" s="1">
        <v>0</v>
      </c>
      <c r="F555" s="1">
        <v>0</v>
      </c>
      <c r="G555" s="1">
        <v>0</v>
      </c>
      <c r="H555" s="1">
        <v>0</v>
      </c>
      <c r="I555" s="1">
        <v>0</v>
      </c>
      <c r="J555" s="1">
        <v>0</v>
      </c>
      <c r="K555" s="1">
        <v>0</v>
      </c>
      <c r="L555" s="1">
        <v>0</v>
      </c>
      <c r="M555" s="1"/>
      <c r="N555" s="1">
        <v>0</v>
      </c>
      <c r="O555" s="1">
        <v>0</v>
      </c>
      <c r="P555" s="1">
        <v>0</v>
      </c>
      <c r="Q555" s="1">
        <v>0</v>
      </c>
      <c r="R555" s="1">
        <v>0</v>
      </c>
      <c r="S555" s="1">
        <v>0</v>
      </c>
      <c r="T555" s="1">
        <v>0</v>
      </c>
      <c r="U555" s="1">
        <v>0</v>
      </c>
      <c r="V555" s="1">
        <v>0</v>
      </c>
      <c r="W555" s="1">
        <v>0</v>
      </c>
    </row>
    <row r="556" spans="1:23" x14ac:dyDescent="0.25">
      <c r="A556" s="1" t="s">
        <v>23</v>
      </c>
      <c r="B556" s="1" t="s">
        <v>10</v>
      </c>
      <c r="C556" s="1">
        <v>0</v>
      </c>
      <c r="D556" s="1">
        <v>0</v>
      </c>
      <c r="E556" s="1">
        <v>0</v>
      </c>
      <c r="F556" s="1">
        <v>0</v>
      </c>
      <c r="G556" s="1">
        <v>0</v>
      </c>
      <c r="H556" s="1">
        <v>0</v>
      </c>
      <c r="I556" s="1">
        <v>0</v>
      </c>
      <c r="J556" s="1">
        <v>0</v>
      </c>
      <c r="K556" s="1">
        <v>0</v>
      </c>
      <c r="L556" s="1">
        <v>0</v>
      </c>
      <c r="M556" s="1"/>
      <c r="N556" s="1">
        <v>0</v>
      </c>
      <c r="O556" s="1">
        <v>0</v>
      </c>
      <c r="P556" s="1">
        <v>0</v>
      </c>
      <c r="Q556" s="1">
        <v>0</v>
      </c>
      <c r="R556" s="1">
        <v>0</v>
      </c>
      <c r="S556" s="1">
        <v>0</v>
      </c>
      <c r="T556" s="1">
        <v>0</v>
      </c>
      <c r="U556" s="1">
        <v>0</v>
      </c>
      <c r="V556" s="1">
        <v>0</v>
      </c>
      <c r="W556" s="1">
        <v>0</v>
      </c>
    </row>
    <row r="557" spans="1:23" x14ac:dyDescent="0.25">
      <c r="A557" s="1" t="s">
        <v>24</v>
      </c>
      <c r="B557" s="1" t="s">
        <v>10</v>
      </c>
      <c r="C557" s="1">
        <v>0</v>
      </c>
      <c r="D557" s="1">
        <v>0</v>
      </c>
      <c r="E557" s="1">
        <v>0</v>
      </c>
      <c r="F557" s="1">
        <v>0</v>
      </c>
      <c r="G557" s="1">
        <v>95161.818181818206</v>
      </c>
      <c r="H557" s="1">
        <v>0</v>
      </c>
      <c r="I557" s="1">
        <v>0</v>
      </c>
      <c r="J557" s="1">
        <v>1316070</v>
      </c>
      <c r="K557" s="1">
        <v>1137.27272727273</v>
      </c>
      <c r="L557" s="1">
        <v>5626.3636363636397</v>
      </c>
      <c r="M557" s="1"/>
      <c r="N557" s="1">
        <v>4454594.1286115898</v>
      </c>
      <c r="O557" s="1">
        <v>5072279.1767108999</v>
      </c>
      <c r="P557" s="1">
        <v>5795486.1416753996</v>
      </c>
      <c r="Q557" s="1">
        <v>5810868.7999999998</v>
      </c>
      <c r="R557" s="1">
        <v>3647562.6</v>
      </c>
      <c r="S557" s="1">
        <v>6665639.2000000002</v>
      </c>
      <c r="T557" s="1">
        <v>6027425.7999999998</v>
      </c>
      <c r="U557" s="1">
        <v>6260115.4000000097</v>
      </c>
      <c r="V557" s="1">
        <v>9189770.6999999993</v>
      </c>
      <c r="W557" s="1">
        <v>14979906.699999999</v>
      </c>
    </row>
    <row r="558" spans="1:23" x14ac:dyDescent="0.25">
      <c r="A558" s="1" t="s">
        <v>25</v>
      </c>
      <c r="B558" s="1" t="s">
        <v>10</v>
      </c>
      <c r="C558" s="1">
        <v>0</v>
      </c>
      <c r="D558" s="1">
        <v>0</v>
      </c>
      <c r="E558" s="1">
        <v>0</v>
      </c>
      <c r="F558" s="1">
        <v>0</v>
      </c>
      <c r="G558" s="1">
        <v>0</v>
      </c>
      <c r="H558" s="1">
        <v>0</v>
      </c>
      <c r="I558" s="1">
        <v>0</v>
      </c>
      <c r="J558" s="1">
        <v>0</v>
      </c>
      <c r="K558" s="1">
        <v>0</v>
      </c>
      <c r="L558" s="1">
        <v>0</v>
      </c>
      <c r="M558" s="1"/>
      <c r="N558" s="1">
        <v>0</v>
      </c>
      <c r="O558" s="1">
        <v>0</v>
      </c>
      <c r="P558" s="1">
        <v>0</v>
      </c>
      <c r="Q558" s="1">
        <v>0</v>
      </c>
      <c r="R558" s="1">
        <v>0</v>
      </c>
      <c r="S558" s="1">
        <v>0</v>
      </c>
      <c r="T558" s="1">
        <v>0</v>
      </c>
      <c r="U558" s="1">
        <v>0</v>
      </c>
      <c r="V558" s="1">
        <v>0</v>
      </c>
      <c r="W558" s="1">
        <v>0</v>
      </c>
    </row>
    <row r="559" spans="1:23" x14ac:dyDescent="0.25">
      <c r="A559" s="1" t="s">
        <v>26</v>
      </c>
      <c r="B559" s="1" t="s">
        <v>10</v>
      </c>
      <c r="C559" s="1">
        <v>0</v>
      </c>
      <c r="D559" s="1">
        <v>0</v>
      </c>
      <c r="E559" s="1">
        <v>0</v>
      </c>
      <c r="F559" s="1">
        <v>0</v>
      </c>
      <c r="G559" s="1">
        <v>0</v>
      </c>
      <c r="H559" s="1">
        <v>0</v>
      </c>
      <c r="I559" s="1">
        <v>0</v>
      </c>
      <c r="J559" s="1">
        <v>0</v>
      </c>
      <c r="K559" s="1">
        <v>0</v>
      </c>
      <c r="L559" s="1">
        <v>0</v>
      </c>
      <c r="M559" s="1"/>
      <c r="N559" s="1">
        <v>0</v>
      </c>
      <c r="O559" s="1">
        <v>0</v>
      </c>
      <c r="P559" s="1">
        <v>0</v>
      </c>
      <c r="Q559" s="1">
        <v>0</v>
      </c>
      <c r="R559" s="1">
        <v>0</v>
      </c>
      <c r="S559" s="1">
        <v>0</v>
      </c>
      <c r="T559" s="1">
        <v>0</v>
      </c>
      <c r="U559" s="1">
        <v>0</v>
      </c>
      <c r="V559" s="1">
        <v>0</v>
      </c>
      <c r="W559" s="1">
        <v>0</v>
      </c>
    </row>
    <row r="560" spans="1:23" x14ac:dyDescent="0.25">
      <c r="A560" s="1" t="s">
        <v>27</v>
      </c>
      <c r="B560" s="1" t="s">
        <v>10</v>
      </c>
      <c r="C560" s="1">
        <v>0</v>
      </c>
      <c r="D560" s="1">
        <v>0</v>
      </c>
      <c r="E560" s="1">
        <v>0</v>
      </c>
      <c r="F560" s="1">
        <v>0</v>
      </c>
      <c r="G560" s="1">
        <v>0</v>
      </c>
      <c r="H560" s="1">
        <v>0</v>
      </c>
      <c r="I560" s="1">
        <v>0</v>
      </c>
      <c r="J560" s="1">
        <v>0</v>
      </c>
      <c r="K560" s="1">
        <v>0</v>
      </c>
      <c r="L560" s="1">
        <v>0</v>
      </c>
      <c r="M560" s="1"/>
      <c r="N560" s="1">
        <v>0</v>
      </c>
      <c r="O560" s="1">
        <v>0</v>
      </c>
      <c r="P560" s="1">
        <v>0</v>
      </c>
      <c r="Q560" s="1">
        <v>0</v>
      </c>
      <c r="R560" s="1">
        <v>0</v>
      </c>
      <c r="S560" s="1">
        <v>0</v>
      </c>
      <c r="T560" s="1">
        <v>0</v>
      </c>
      <c r="U560" s="1">
        <v>0</v>
      </c>
      <c r="V560" s="1">
        <v>0</v>
      </c>
      <c r="W560" s="1">
        <v>0</v>
      </c>
    </row>
    <row r="561" spans="1:23" x14ac:dyDescent="0.25">
      <c r="A561" s="1" t="s">
        <v>28</v>
      </c>
      <c r="B561" s="1" t="s">
        <v>10</v>
      </c>
      <c r="C561" s="1">
        <v>58715.257059906296</v>
      </c>
      <c r="D561" s="1">
        <v>87222.209299980997</v>
      </c>
      <c r="E561" s="1">
        <v>123320.789558495</v>
      </c>
      <c r="F561" s="1">
        <v>27360.504572008402</v>
      </c>
      <c r="G561" s="1">
        <v>131778.586378943</v>
      </c>
      <c r="H561" s="1">
        <v>11999.4705216005</v>
      </c>
      <c r="I561" s="1">
        <v>32980.767616904697</v>
      </c>
      <c r="J561" s="1">
        <v>41885.574873468999</v>
      </c>
      <c r="K561" s="1">
        <v>46911.8438582854</v>
      </c>
      <c r="L561" s="1">
        <v>48908.487532564599</v>
      </c>
      <c r="M561" s="1"/>
      <c r="N561" s="1">
        <v>3078113.0250125001</v>
      </c>
      <c r="O561" s="1">
        <v>4163701.7707874598</v>
      </c>
      <c r="P561" s="1">
        <v>5790478.3188434402</v>
      </c>
      <c r="Q561" s="1">
        <v>6465270.4124302501</v>
      </c>
      <c r="R561" s="1">
        <v>5518110.1424319902</v>
      </c>
      <c r="S561" s="1">
        <v>4707660.3059932804</v>
      </c>
      <c r="T561" s="1">
        <v>4098480.2076468798</v>
      </c>
      <c r="U561" s="1">
        <v>5205069.8637115303</v>
      </c>
      <c r="V561" s="1">
        <v>5829678.2473569196</v>
      </c>
      <c r="W561" s="1">
        <v>6077798.7482442996</v>
      </c>
    </row>
    <row r="562" spans="1:23" x14ac:dyDescent="0.25">
      <c r="A562" s="1" t="s">
        <v>29</v>
      </c>
      <c r="B562" s="1" t="s">
        <v>10</v>
      </c>
      <c r="C562" s="1">
        <v>0</v>
      </c>
      <c r="D562" s="1">
        <v>0</v>
      </c>
      <c r="E562" s="1">
        <v>0</v>
      </c>
      <c r="F562" s="1">
        <v>0</v>
      </c>
      <c r="G562" s="1">
        <v>0</v>
      </c>
      <c r="H562" s="1">
        <v>0</v>
      </c>
      <c r="I562" s="1">
        <v>0</v>
      </c>
      <c r="J562" s="1">
        <v>0</v>
      </c>
      <c r="K562" s="1">
        <v>0</v>
      </c>
      <c r="L562" s="1">
        <v>0</v>
      </c>
      <c r="M562" s="1"/>
      <c r="N562" s="1">
        <v>0</v>
      </c>
      <c r="O562" s="1">
        <v>0</v>
      </c>
      <c r="P562" s="1">
        <v>0</v>
      </c>
      <c r="Q562" s="1">
        <v>0</v>
      </c>
      <c r="R562" s="1">
        <v>0</v>
      </c>
      <c r="S562" s="1">
        <v>0</v>
      </c>
      <c r="T562" s="1">
        <v>0</v>
      </c>
      <c r="U562" s="1">
        <v>0</v>
      </c>
      <c r="V562" s="1">
        <v>0</v>
      </c>
      <c r="W562" s="1">
        <v>0</v>
      </c>
    </row>
    <row r="563" spans="1:23" x14ac:dyDescent="0.25">
      <c r="A563" s="1" t="s">
        <v>30</v>
      </c>
      <c r="B563" s="1" t="s">
        <v>10</v>
      </c>
      <c r="C563" s="1">
        <v>0</v>
      </c>
      <c r="D563" s="1">
        <v>0</v>
      </c>
      <c r="E563" s="1">
        <v>0</v>
      </c>
      <c r="F563" s="1">
        <v>0</v>
      </c>
      <c r="G563" s="1">
        <v>0</v>
      </c>
      <c r="H563" s="1">
        <v>0</v>
      </c>
      <c r="I563" s="1">
        <v>0</v>
      </c>
      <c r="J563" s="1">
        <v>0</v>
      </c>
      <c r="K563" s="1">
        <v>0</v>
      </c>
      <c r="L563" s="1">
        <v>0</v>
      </c>
      <c r="M563" s="1"/>
      <c r="N563" s="1">
        <v>0</v>
      </c>
      <c r="O563" s="1">
        <v>0</v>
      </c>
      <c r="P563" s="1">
        <v>0</v>
      </c>
      <c r="Q563" s="1">
        <v>0</v>
      </c>
      <c r="R563" s="1">
        <v>0</v>
      </c>
      <c r="S563" s="1">
        <v>0</v>
      </c>
      <c r="T563" s="1">
        <v>0</v>
      </c>
      <c r="U563" s="1">
        <v>0</v>
      </c>
      <c r="V563" s="1">
        <v>0</v>
      </c>
      <c r="W563" s="1">
        <v>0</v>
      </c>
    </row>
    <row r="564" spans="1:23" x14ac:dyDescent="0.25">
      <c r="A564" s="1" t="s">
        <v>31</v>
      </c>
      <c r="B564" s="1" t="s">
        <v>10</v>
      </c>
      <c r="C564" s="1">
        <v>0</v>
      </c>
      <c r="D564" s="1">
        <v>0</v>
      </c>
      <c r="E564" s="1">
        <v>0</v>
      </c>
      <c r="F564" s="1">
        <v>0</v>
      </c>
      <c r="G564" s="1">
        <v>0</v>
      </c>
      <c r="H564" s="1">
        <v>0</v>
      </c>
      <c r="I564" s="1">
        <v>0</v>
      </c>
      <c r="J564" s="1">
        <v>0</v>
      </c>
      <c r="K564" s="1">
        <v>0</v>
      </c>
      <c r="L564" s="1">
        <v>0</v>
      </c>
      <c r="M564" s="1"/>
      <c r="N564" s="1">
        <v>0</v>
      </c>
      <c r="O564" s="1">
        <v>0</v>
      </c>
      <c r="P564" s="1">
        <v>0</v>
      </c>
      <c r="Q564" s="1">
        <v>0</v>
      </c>
      <c r="R564" s="1">
        <v>0</v>
      </c>
      <c r="S564" s="1">
        <v>0</v>
      </c>
      <c r="T564" s="1">
        <v>0</v>
      </c>
      <c r="U564" s="1">
        <v>0</v>
      </c>
      <c r="V564" s="1">
        <v>0</v>
      </c>
      <c r="W564" s="1">
        <v>0</v>
      </c>
    </row>
    <row r="565" spans="1:23" x14ac:dyDescent="0.25">
      <c r="A565" s="1" t="s">
        <v>32</v>
      </c>
      <c r="B565" s="1" t="s">
        <v>10</v>
      </c>
      <c r="C565" s="1">
        <v>667068.22032624704</v>
      </c>
      <c r="D565" s="1">
        <v>67835.8573721414</v>
      </c>
      <c r="E565" s="1">
        <v>9330.4979772969491</v>
      </c>
      <c r="F565" s="1">
        <v>13624.866705365701</v>
      </c>
      <c r="G565" s="1">
        <v>21356.3636363636</v>
      </c>
      <c r="H565" s="1">
        <v>21808.181818181802</v>
      </c>
      <c r="I565" s="1">
        <v>6074.5454545454504</v>
      </c>
      <c r="J565" s="1">
        <v>24137.272727272699</v>
      </c>
      <c r="K565" s="1">
        <v>17948.181818181802</v>
      </c>
      <c r="L565" s="1">
        <v>748896.00611816102</v>
      </c>
      <c r="M565" s="1"/>
      <c r="N565" s="1">
        <v>5005286.2904201299</v>
      </c>
      <c r="O565" s="1">
        <v>4776532.7632823801</v>
      </c>
      <c r="P565" s="1">
        <v>4119663.34910559</v>
      </c>
      <c r="Q565" s="1">
        <v>4697193.7635217998</v>
      </c>
      <c r="R565" s="1">
        <v>5909653.2000000002</v>
      </c>
      <c r="S565" s="1">
        <v>6437658.7000000002</v>
      </c>
      <c r="T565" s="1">
        <v>3472531.7</v>
      </c>
      <c r="U565" s="1">
        <v>2581192.9</v>
      </c>
      <c r="V565" s="1">
        <v>4196446.0999999996</v>
      </c>
      <c r="W565" s="1">
        <v>5461511.9986837599</v>
      </c>
    </row>
    <row r="566" spans="1:23" x14ac:dyDescent="0.25">
      <c r="A566" s="1" t="s">
        <v>33</v>
      </c>
      <c r="B566" s="1" t="s">
        <v>10</v>
      </c>
      <c r="C566" s="1">
        <v>9684.9342144513503</v>
      </c>
      <c r="D566" s="1">
        <v>39980.242242679698</v>
      </c>
      <c r="E566" s="1">
        <v>0</v>
      </c>
      <c r="F566" s="1">
        <v>137446.363636364</v>
      </c>
      <c r="G566" s="1">
        <v>0</v>
      </c>
      <c r="H566" s="1">
        <v>0</v>
      </c>
      <c r="I566" s="1">
        <v>0</v>
      </c>
      <c r="J566" s="1">
        <v>773.63636363636397</v>
      </c>
      <c r="K566" s="1">
        <v>1060.9090909090901</v>
      </c>
      <c r="L566" s="1">
        <v>57775.4545454545</v>
      </c>
      <c r="M566" s="1"/>
      <c r="N566" s="1">
        <v>1215190.53446436</v>
      </c>
      <c r="O566" s="1">
        <v>829960.10005995305</v>
      </c>
      <c r="P566" s="1">
        <v>1460694.4</v>
      </c>
      <c r="Q566" s="1">
        <v>950761.9</v>
      </c>
      <c r="R566" s="1">
        <v>1527651.4</v>
      </c>
      <c r="S566" s="1">
        <v>2294919</v>
      </c>
      <c r="T566" s="1">
        <v>674293.4</v>
      </c>
      <c r="U566" s="1">
        <v>1635778.1</v>
      </c>
      <c r="V566" s="1">
        <v>1188673.2</v>
      </c>
      <c r="W566" s="1">
        <v>935365.2</v>
      </c>
    </row>
    <row r="567" spans="1:23" x14ac:dyDescent="0.25">
      <c r="A567" s="1" t="s">
        <v>34</v>
      </c>
      <c r="B567" s="1" t="s">
        <v>10</v>
      </c>
      <c r="C567" s="1">
        <v>0</v>
      </c>
      <c r="D567" s="1">
        <v>0</v>
      </c>
      <c r="E567" s="1">
        <v>0</v>
      </c>
      <c r="F567" s="1">
        <v>0</v>
      </c>
      <c r="G567" s="1">
        <v>0</v>
      </c>
      <c r="H567" s="1">
        <v>0</v>
      </c>
      <c r="I567" s="1">
        <v>0</v>
      </c>
      <c r="J567" s="1">
        <v>0</v>
      </c>
      <c r="K567" s="1">
        <v>0</v>
      </c>
      <c r="L567" s="1">
        <v>0</v>
      </c>
      <c r="M567" s="1"/>
      <c r="N567" s="1">
        <v>0</v>
      </c>
      <c r="O567" s="1">
        <v>0</v>
      </c>
      <c r="P567" s="1">
        <v>0</v>
      </c>
      <c r="Q567" s="1">
        <v>0</v>
      </c>
      <c r="R567" s="1">
        <v>0</v>
      </c>
      <c r="S567" s="1">
        <v>0</v>
      </c>
      <c r="T567" s="1">
        <v>0</v>
      </c>
      <c r="U567" s="1">
        <v>0</v>
      </c>
      <c r="V567" s="1">
        <v>0</v>
      </c>
      <c r="W567" s="1">
        <v>0</v>
      </c>
    </row>
    <row r="568" spans="1:23" x14ac:dyDescent="0.25">
      <c r="A568" s="1" t="s">
        <v>35</v>
      </c>
      <c r="B568" s="1" t="s">
        <v>10</v>
      </c>
      <c r="C568" s="1">
        <v>0</v>
      </c>
      <c r="D568" s="1">
        <v>0</v>
      </c>
      <c r="E568" s="1">
        <v>0</v>
      </c>
      <c r="F568" s="1">
        <v>0</v>
      </c>
      <c r="G568" s="1">
        <v>0</v>
      </c>
      <c r="H568" s="1">
        <v>0</v>
      </c>
      <c r="I568" s="1">
        <v>0</v>
      </c>
      <c r="J568" s="1">
        <v>0</v>
      </c>
      <c r="K568" s="1">
        <v>0</v>
      </c>
      <c r="L568" s="1">
        <v>0</v>
      </c>
      <c r="M568" s="1"/>
      <c r="N568" s="1">
        <v>0</v>
      </c>
      <c r="O568" s="1">
        <v>0</v>
      </c>
      <c r="P568" s="1">
        <v>0</v>
      </c>
      <c r="Q568" s="1">
        <v>0</v>
      </c>
      <c r="R568" s="1">
        <v>0</v>
      </c>
      <c r="S568" s="1">
        <v>0</v>
      </c>
      <c r="T568" s="1">
        <v>0</v>
      </c>
      <c r="U568" s="1">
        <v>0</v>
      </c>
      <c r="V568" s="1">
        <v>0</v>
      </c>
      <c r="W568" s="1">
        <v>0</v>
      </c>
    </row>
    <row r="569" spans="1:23" x14ac:dyDescent="0.25">
      <c r="A569" s="1" t="s">
        <v>36</v>
      </c>
      <c r="B569" s="1" t="s">
        <v>10</v>
      </c>
      <c r="C569" s="1">
        <v>0</v>
      </c>
      <c r="D569" s="1">
        <v>0</v>
      </c>
      <c r="E569" s="1">
        <v>0</v>
      </c>
      <c r="F569" s="1">
        <v>0</v>
      </c>
      <c r="G569" s="1">
        <v>0</v>
      </c>
      <c r="H569" s="1">
        <v>0</v>
      </c>
      <c r="I569" s="1">
        <v>0</v>
      </c>
      <c r="J569" s="1">
        <v>0</v>
      </c>
      <c r="K569" s="1">
        <v>0</v>
      </c>
      <c r="L569" s="1">
        <v>0</v>
      </c>
      <c r="M569" s="1"/>
      <c r="N569" s="1">
        <v>0</v>
      </c>
      <c r="O569" s="1">
        <v>8328.8406603789099</v>
      </c>
      <c r="P569" s="1">
        <v>9516.3690604957501</v>
      </c>
      <c r="Q569" s="1">
        <v>11761.524484436201</v>
      </c>
      <c r="R569" s="1">
        <v>14595.971920227599</v>
      </c>
      <c r="S569" s="1">
        <v>16663.724493517799</v>
      </c>
      <c r="T569" s="1">
        <v>14578.5325835611</v>
      </c>
      <c r="U569" s="1">
        <v>18514.736381122599</v>
      </c>
      <c r="V569" s="1">
        <v>20736.504746857401</v>
      </c>
      <c r="W569" s="1">
        <v>21619.083806306699</v>
      </c>
    </row>
    <row r="570" spans="1:23" x14ac:dyDescent="0.25">
      <c r="A570" s="1" t="s">
        <v>37</v>
      </c>
      <c r="B570" s="1" t="s">
        <v>10</v>
      </c>
      <c r="C570" s="1">
        <v>35161.212789076701</v>
      </c>
      <c r="D570" s="1">
        <v>45728.429660646303</v>
      </c>
      <c r="E570" s="1">
        <v>58226.172874580101</v>
      </c>
      <c r="F570" s="1">
        <v>71880.392320744097</v>
      </c>
      <c r="G570" s="1">
        <v>93115.134412838801</v>
      </c>
      <c r="H570" s="1">
        <v>117622.6831673</v>
      </c>
      <c r="I570" s="1">
        <v>110233.48956583699</v>
      </c>
      <c r="J570" s="1">
        <v>126768.51300071301</v>
      </c>
      <c r="K570" s="1">
        <v>145783.78995082001</v>
      </c>
      <c r="L570" s="1">
        <v>162590.13895189299</v>
      </c>
      <c r="M570" s="1"/>
      <c r="N570" s="1">
        <v>0</v>
      </c>
      <c r="O570" s="1">
        <v>0</v>
      </c>
      <c r="P570" s="1">
        <v>0</v>
      </c>
      <c r="Q570" s="1">
        <v>0</v>
      </c>
      <c r="R570" s="1">
        <v>0</v>
      </c>
      <c r="S570" s="1">
        <v>0</v>
      </c>
      <c r="T570" s="1">
        <v>0</v>
      </c>
      <c r="U570" s="1">
        <v>0</v>
      </c>
      <c r="V570" s="1">
        <v>0</v>
      </c>
      <c r="W570" s="1">
        <v>0</v>
      </c>
    </row>
    <row r="571" spans="1:23" x14ac:dyDescent="0.25">
      <c r="A571" s="1" t="s">
        <v>38</v>
      </c>
      <c r="B571" s="1" t="s">
        <v>10</v>
      </c>
      <c r="C571" s="1">
        <v>0</v>
      </c>
      <c r="D571" s="1">
        <v>0</v>
      </c>
      <c r="E571" s="1">
        <v>0</v>
      </c>
      <c r="F571" s="1">
        <v>0</v>
      </c>
      <c r="G571" s="1">
        <v>0</v>
      </c>
      <c r="H571" s="1">
        <v>0</v>
      </c>
      <c r="I571" s="1">
        <v>0</v>
      </c>
      <c r="J571" s="1">
        <v>0</v>
      </c>
      <c r="K571" s="1">
        <v>0</v>
      </c>
      <c r="L571" s="1">
        <v>0</v>
      </c>
      <c r="M571" s="1"/>
      <c r="N571" s="1">
        <v>0</v>
      </c>
      <c r="O571" s="1">
        <v>0</v>
      </c>
      <c r="P571" s="1">
        <v>0</v>
      </c>
      <c r="Q571" s="1">
        <v>0</v>
      </c>
      <c r="R571" s="1">
        <v>0</v>
      </c>
      <c r="S571" s="1">
        <v>0</v>
      </c>
      <c r="T571" s="1">
        <v>0</v>
      </c>
      <c r="U571" s="1">
        <v>0</v>
      </c>
      <c r="V571" s="1">
        <v>0</v>
      </c>
      <c r="W571" s="1">
        <v>0</v>
      </c>
    </row>
    <row r="572" spans="1:23" x14ac:dyDescent="0.25">
      <c r="A572" s="1" t="s">
        <v>39</v>
      </c>
      <c r="B572" s="1" t="s">
        <v>10</v>
      </c>
      <c r="C572" s="1">
        <v>0</v>
      </c>
      <c r="D572" s="1">
        <v>0</v>
      </c>
      <c r="E572" s="1">
        <v>0</v>
      </c>
      <c r="F572" s="1">
        <v>0</v>
      </c>
      <c r="G572" s="1">
        <v>0</v>
      </c>
      <c r="H572" s="1">
        <v>0</v>
      </c>
      <c r="I572" s="1">
        <v>0</v>
      </c>
      <c r="J572" s="1">
        <v>0</v>
      </c>
      <c r="K572" s="1">
        <v>0</v>
      </c>
      <c r="L572" s="1">
        <v>0</v>
      </c>
      <c r="M572" s="1"/>
      <c r="N572" s="1">
        <v>0</v>
      </c>
      <c r="O572" s="1">
        <v>0</v>
      </c>
      <c r="P572" s="1">
        <v>0</v>
      </c>
      <c r="Q572" s="1">
        <v>0</v>
      </c>
      <c r="R572" s="1">
        <v>0</v>
      </c>
      <c r="S572" s="1">
        <v>0</v>
      </c>
      <c r="T572" s="1">
        <v>0</v>
      </c>
      <c r="U572" s="1">
        <v>0</v>
      </c>
      <c r="V572" s="1">
        <v>0</v>
      </c>
      <c r="W572" s="1">
        <v>0</v>
      </c>
    </row>
    <row r="573" spans="1:23" x14ac:dyDescent="0.25">
      <c r="A573" s="1" t="s">
        <v>40</v>
      </c>
      <c r="B573" s="1" t="s">
        <v>10</v>
      </c>
      <c r="C573" s="1">
        <v>0</v>
      </c>
      <c r="D573" s="1">
        <v>11006.900216320801</v>
      </c>
      <c r="E573" s="1">
        <v>23002.874772750201</v>
      </c>
      <c r="F573" s="1">
        <v>0</v>
      </c>
      <c r="G573" s="1">
        <v>0</v>
      </c>
      <c r="H573" s="1">
        <v>0</v>
      </c>
      <c r="I573" s="1">
        <v>0</v>
      </c>
      <c r="J573" s="1">
        <v>0</v>
      </c>
      <c r="K573" s="1">
        <v>0</v>
      </c>
      <c r="L573" s="1">
        <v>0</v>
      </c>
      <c r="M573" s="1"/>
      <c r="N573" s="1">
        <v>0</v>
      </c>
      <c r="O573" s="1">
        <v>1561.65762382105</v>
      </c>
      <c r="P573" s="1">
        <v>750.92307540580305</v>
      </c>
      <c r="Q573" s="1">
        <v>43315.886806229901</v>
      </c>
      <c r="R573" s="1">
        <v>61218.3</v>
      </c>
      <c r="S573" s="1">
        <v>23378.3</v>
      </c>
      <c r="T573" s="1">
        <v>2454.1</v>
      </c>
      <c r="U573" s="1">
        <v>18878.2</v>
      </c>
      <c r="V573" s="1">
        <v>8174.1</v>
      </c>
      <c r="W573" s="1">
        <v>0</v>
      </c>
    </row>
    <row r="574" spans="1:23" x14ac:dyDescent="0.25">
      <c r="A574" s="1" t="s">
        <v>41</v>
      </c>
      <c r="B574" s="1" t="s">
        <v>10</v>
      </c>
      <c r="C574" s="1">
        <v>0</v>
      </c>
      <c r="D574" s="1">
        <v>0</v>
      </c>
      <c r="E574" s="1">
        <v>0</v>
      </c>
      <c r="F574" s="1">
        <v>0</v>
      </c>
      <c r="G574" s="1">
        <v>0</v>
      </c>
      <c r="H574" s="1">
        <v>0</v>
      </c>
      <c r="I574" s="1">
        <v>0</v>
      </c>
      <c r="J574" s="1">
        <v>0</v>
      </c>
      <c r="K574" s="1">
        <v>0</v>
      </c>
      <c r="L574" s="1">
        <v>0</v>
      </c>
      <c r="M574" s="1"/>
      <c r="N574" s="1">
        <v>0</v>
      </c>
      <c r="O574" s="1">
        <v>0</v>
      </c>
      <c r="P574" s="1">
        <v>0</v>
      </c>
      <c r="Q574" s="1">
        <v>0</v>
      </c>
      <c r="R574" s="1">
        <v>0</v>
      </c>
      <c r="S574" s="1">
        <v>0</v>
      </c>
      <c r="T574" s="1">
        <v>0</v>
      </c>
      <c r="U574" s="1">
        <v>0</v>
      </c>
      <c r="V574" s="1">
        <v>0</v>
      </c>
      <c r="W574" s="1">
        <v>0</v>
      </c>
    </row>
    <row r="575" spans="1:23" x14ac:dyDescent="0.25">
      <c r="A575" s="1" t="s">
        <v>42</v>
      </c>
      <c r="B575" s="1" t="s">
        <v>10</v>
      </c>
      <c r="C575" s="1">
        <v>0</v>
      </c>
      <c r="D575" s="1">
        <v>0</v>
      </c>
      <c r="E575" s="1">
        <v>0</v>
      </c>
      <c r="F575" s="1">
        <v>0</v>
      </c>
      <c r="G575" s="1">
        <v>0</v>
      </c>
      <c r="H575" s="1">
        <v>0</v>
      </c>
      <c r="I575" s="1">
        <v>0</v>
      </c>
      <c r="J575" s="1">
        <v>0</v>
      </c>
      <c r="K575" s="1">
        <v>0</v>
      </c>
      <c r="L575" s="1">
        <v>0</v>
      </c>
      <c r="M575" s="1"/>
      <c r="N575" s="1">
        <v>0</v>
      </c>
      <c r="O575" s="1">
        <v>0</v>
      </c>
      <c r="P575" s="1">
        <v>0</v>
      </c>
      <c r="Q575" s="1">
        <v>0</v>
      </c>
      <c r="R575" s="1">
        <v>0</v>
      </c>
      <c r="S575" s="1">
        <v>0</v>
      </c>
      <c r="T575" s="1">
        <v>0</v>
      </c>
      <c r="U575" s="1">
        <v>0</v>
      </c>
      <c r="V575" s="1">
        <v>0</v>
      </c>
      <c r="W575" s="1">
        <v>0</v>
      </c>
    </row>
    <row r="576" spans="1:23" x14ac:dyDescent="0.25">
      <c r="A576" s="1" t="s">
        <v>43</v>
      </c>
      <c r="B576" s="1" t="s">
        <v>10</v>
      </c>
      <c r="C576" s="1">
        <v>0</v>
      </c>
      <c r="D576" s="1">
        <v>0</v>
      </c>
      <c r="E576" s="1">
        <v>0</v>
      </c>
      <c r="F576" s="1">
        <v>0</v>
      </c>
      <c r="G576" s="1">
        <v>0</v>
      </c>
      <c r="H576" s="1">
        <v>0</v>
      </c>
      <c r="I576" s="1">
        <v>0</v>
      </c>
      <c r="J576" s="1">
        <v>0</v>
      </c>
      <c r="K576" s="1">
        <v>0</v>
      </c>
      <c r="L576" s="1">
        <v>0</v>
      </c>
      <c r="M576" s="1"/>
      <c r="N576" s="1">
        <v>0</v>
      </c>
      <c r="O576" s="1">
        <v>0</v>
      </c>
      <c r="P576" s="1">
        <v>0</v>
      </c>
      <c r="Q576" s="1">
        <v>0</v>
      </c>
      <c r="R576" s="1">
        <v>0</v>
      </c>
      <c r="S576" s="1">
        <v>0</v>
      </c>
      <c r="T576" s="1">
        <v>0</v>
      </c>
      <c r="U576" s="1">
        <v>0</v>
      </c>
      <c r="V576" s="1">
        <v>0</v>
      </c>
      <c r="W576" s="1">
        <v>0</v>
      </c>
    </row>
    <row r="577" spans="1:23" x14ac:dyDescent="0.25">
      <c r="A577" s="1" t="s">
        <v>44</v>
      </c>
      <c r="B577" s="1" t="s">
        <v>10</v>
      </c>
      <c r="C577" s="1">
        <v>35652.074385810804</v>
      </c>
      <c r="D577" s="1">
        <v>68039.616436850498</v>
      </c>
      <c r="E577" s="1">
        <v>282769.85476489097</v>
      </c>
      <c r="F577" s="1">
        <v>0</v>
      </c>
      <c r="G577" s="1">
        <v>0</v>
      </c>
      <c r="H577" s="1">
        <v>0</v>
      </c>
      <c r="I577" s="1">
        <v>0</v>
      </c>
      <c r="J577" s="1">
        <v>0</v>
      </c>
      <c r="K577" s="1">
        <v>834822.15851883602</v>
      </c>
      <c r="L577" s="1">
        <v>359522.642324029</v>
      </c>
      <c r="M577" s="1"/>
      <c r="N577" s="1">
        <v>17740038.3995988</v>
      </c>
      <c r="O577" s="1">
        <v>12663392.754376501</v>
      </c>
      <c r="P577" s="1">
        <v>8244236.3262425801</v>
      </c>
      <c r="Q577" s="1">
        <v>9164689.2830238491</v>
      </c>
      <c r="R577" s="1">
        <v>13274159.070317101</v>
      </c>
      <c r="S577" s="1">
        <v>7242731.5356219597</v>
      </c>
      <c r="T577" s="1">
        <v>6728073.8893759297</v>
      </c>
      <c r="U577" s="1">
        <v>8544653.8395074401</v>
      </c>
      <c r="V577" s="1">
        <v>8163322.9116023704</v>
      </c>
      <c r="W577" s="1">
        <v>5849310.1056793602</v>
      </c>
    </row>
    <row r="578" spans="1:23" x14ac:dyDescent="0.25">
      <c r="A578" s="1" t="s">
        <v>45</v>
      </c>
      <c r="B578" s="1" t="s">
        <v>10</v>
      </c>
      <c r="C578" s="1">
        <v>0</v>
      </c>
      <c r="D578" s="1">
        <v>0</v>
      </c>
      <c r="E578" s="1">
        <v>0</v>
      </c>
      <c r="F578" s="1">
        <v>0</v>
      </c>
      <c r="G578" s="1">
        <v>0</v>
      </c>
      <c r="H578" s="1">
        <v>0</v>
      </c>
      <c r="I578" s="1">
        <v>0</v>
      </c>
      <c r="J578" s="1">
        <v>0</v>
      </c>
      <c r="K578" s="1">
        <v>0</v>
      </c>
      <c r="L578" s="1">
        <v>0</v>
      </c>
      <c r="M578" s="1"/>
      <c r="N578" s="1">
        <v>0</v>
      </c>
      <c r="O578" s="1">
        <v>0</v>
      </c>
      <c r="P578" s="1">
        <v>0</v>
      </c>
      <c r="Q578" s="1">
        <v>0</v>
      </c>
      <c r="R578" s="1">
        <v>0</v>
      </c>
      <c r="S578" s="1">
        <v>0</v>
      </c>
      <c r="T578" s="1">
        <v>0</v>
      </c>
      <c r="U578" s="1">
        <v>0</v>
      </c>
      <c r="V578" s="1">
        <v>0</v>
      </c>
      <c r="W578" s="1">
        <v>0</v>
      </c>
    </row>
    <row r="579" spans="1:23" x14ac:dyDescent="0.25">
      <c r="A579" s="1" t="s">
        <v>46</v>
      </c>
      <c r="B579" s="1" t="s">
        <v>10</v>
      </c>
      <c r="C579" s="1">
        <v>0</v>
      </c>
      <c r="D579" s="1">
        <v>0</v>
      </c>
      <c r="E579" s="1">
        <v>0</v>
      </c>
      <c r="F579" s="1">
        <v>0</v>
      </c>
      <c r="G579" s="1">
        <v>0</v>
      </c>
      <c r="H579" s="1">
        <v>0</v>
      </c>
      <c r="I579" s="1">
        <v>0</v>
      </c>
      <c r="J579" s="1">
        <v>0</v>
      </c>
      <c r="K579" s="1">
        <v>0</v>
      </c>
      <c r="L579" s="1">
        <v>0</v>
      </c>
      <c r="M579" s="1"/>
      <c r="N579" s="1">
        <v>0</v>
      </c>
      <c r="O579" s="1">
        <v>0</v>
      </c>
      <c r="P579" s="1">
        <v>0</v>
      </c>
      <c r="Q579" s="1">
        <v>0</v>
      </c>
      <c r="R579" s="1">
        <v>0</v>
      </c>
      <c r="S579" s="1">
        <v>0</v>
      </c>
      <c r="T579" s="1">
        <v>0</v>
      </c>
      <c r="U579" s="1">
        <v>0</v>
      </c>
      <c r="V579" s="1">
        <v>0</v>
      </c>
      <c r="W579" s="1">
        <v>0</v>
      </c>
    </row>
    <row r="580" spans="1:23" x14ac:dyDescent="0.25">
      <c r="A580" s="1" t="s">
        <v>47</v>
      </c>
      <c r="B580" s="1" t="s">
        <v>10</v>
      </c>
      <c r="C580" s="1">
        <v>889.40737147999801</v>
      </c>
      <c r="D580" s="1">
        <v>1168.0868209222799</v>
      </c>
      <c r="E580" s="1">
        <v>1334.63296224134</v>
      </c>
      <c r="F580" s="1">
        <v>1649.50709281543</v>
      </c>
      <c r="G580" s="1">
        <v>2047.02708741626</v>
      </c>
      <c r="H580" s="1">
        <v>2337.0211728210002</v>
      </c>
      <c r="I580" s="1">
        <v>2044.5812897168701</v>
      </c>
      <c r="J580" s="1">
        <v>2596.6182379404199</v>
      </c>
      <c r="K580" s="1">
        <v>2908.21242649327</v>
      </c>
      <c r="L580" s="1">
        <v>3031.9906340256698</v>
      </c>
      <c r="M580" s="1"/>
      <c r="N580" s="1">
        <v>500215.30248273403</v>
      </c>
      <c r="O580" s="1">
        <v>656948.57181299303</v>
      </c>
      <c r="P580" s="1">
        <v>750616.48049989599</v>
      </c>
      <c r="Q580" s="1">
        <v>927706.15112744505</v>
      </c>
      <c r="R580" s="1">
        <v>1151277.02620497</v>
      </c>
      <c r="S580" s="1">
        <v>1314373.8070508</v>
      </c>
      <c r="T580" s="1">
        <v>1149901.4749387701</v>
      </c>
      <c r="U580" s="1">
        <v>1460374.8731722401</v>
      </c>
      <c r="V580" s="1">
        <v>1635619.8579529</v>
      </c>
      <c r="W580" s="1">
        <v>1705234.47495181</v>
      </c>
    </row>
    <row r="581" spans="1:23" x14ac:dyDescent="0.25">
      <c r="A581" s="1" t="s">
        <v>48</v>
      </c>
      <c r="B581" s="1" t="s">
        <v>10</v>
      </c>
      <c r="C581" s="1">
        <v>0</v>
      </c>
      <c r="D581" s="1">
        <v>4956.7064605125397</v>
      </c>
      <c r="E581" s="1">
        <v>0</v>
      </c>
      <c r="F581" s="1">
        <v>0</v>
      </c>
      <c r="G581" s="1">
        <v>53312.476514568902</v>
      </c>
      <c r="H581" s="1">
        <v>0</v>
      </c>
      <c r="I581" s="1">
        <v>1614.2631308161001</v>
      </c>
      <c r="J581" s="1">
        <v>0</v>
      </c>
      <c r="K581" s="1">
        <v>0</v>
      </c>
      <c r="L581" s="1">
        <v>0</v>
      </c>
      <c r="M581" s="1"/>
      <c r="N581" s="1">
        <v>0</v>
      </c>
      <c r="O581" s="1">
        <v>0</v>
      </c>
      <c r="P581" s="1">
        <v>0</v>
      </c>
      <c r="Q581" s="1">
        <v>0</v>
      </c>
      <c r="R581" s="1">
        <v>0</v>
      </c>
      <c r="S581" s="1">
        <v>0</v>
      </c>
      <c r="T581" s="1">
        <v>17192.899596397699</v>
      </c>
      <c r="U581" s="1">
        <v>10281.56881112</v>
      </c>
      <c r="V581" s="1">
        <v>2080.3014117887601</v>
      </c>
      <c r="W581" s="1">
        <v>2168.8423923349501</v>
      </c>
    </row>
    <row r="582" spans="1:23" x14ac:dyDescent="0.25">
      <c r="A582" s="1" t="s">
        <v>49</v>
      </c>
      <c r="B582" s="1" t="s">
        <v>10</v>
      </c>
      <c r="C582" s="1">
        <v>29080.335069354001</v>
      </c>
      <c r="D582" s="1">
        <v>1499.9854016019301</v>
      </c>
      <c r="E582" s="1">
        <v>14013.682024883599</v>
      </c>
      <c r="F582" s="1">
        <v>13861.4977179242</v>
      </c>
      <c r="G582" s="1">
        <v>16044.0536291684</v>
      </c>
      <c r="H582" s="1">
        <v>391.04122103236102</v>
      </c>
      <c r="I582" s="1">
        <v>0</v>
      </c>
      <c r="J582" s="1">
        <v>0</v>
      </c>
      <c r="K582" s="1">
        <v>0</v>
      </c>
      <c r="L582" s="1">
        <v>0</v>
      </c>
      <c r="M582" s="1"/>
      <c r="N582" s="1">
        <v>7340.4858452794797</v>
      </c>
      <c r="O582" s="1">
        <v>0</v>
      </c>
      <c r="P582" s="1">
        <v>641071.39737430296</v>
      </c>
      <c r="Q582" s="1">
        <v>31709.321763302702</v>
      </c>
      <c r="R582" s="1">
        <v>105037.362694536</v>
      </c>
      <c r="S582" s="1">
        <v>990442.35984769103</v>
      </c>
      <c r="T582" s="1">
        <v>140050.36011182901</v>
      </c>
      <c r="U582" s="1">
        <v>177863.957342023</v>
      </c>
      <c r="V582" s="1">
        <v>199207.63222306501</v>
      </c>
      <c r="W582" s="1">
        <v>207686.23007881999</v>
      </c>
    </row>
    <row r="583" spans="1:23" x14ac:dyDescent="0.25">
      <c r="A583" s="1" t="s">
        <v>50</v>
      </c>
      <c r="B583" s="1" t="s">
        <v>10</v>
      </c>
      <c r="C583" s="1">
        <v>0</v>
      </c>
      <c r="D583" s="1">
        <v>0</v>
      </c>
      <c r="E583" s="1">
        <v>0</v>
      </c>
      <c r="F583" s="1">
        <v>0</v>
      </c>
      <c r="G583" s="1">
        <v>0</v>
      </c>
      <c r="H583" s="1">
        <v>0</v>
      </c>
      <c r="I583" s="1">
        <v>0</v>
      </c>
      <c r="J583" s="1">
        <v>0</v>
      </c>
      <c r="K583" s="1">
        <v>0</v>
      </c>
      <c r="L583" s="1">
        <v>0</v>
      </c>
      <c r="M583" s="1"/>
      <c r="N583" s="1">
        <v>0</v>
      </c>
      <c r="O583" s="1">
        <v>0</v>
      </c>
      <c r="P583" s="1">
        <v>0</v>
      </c>
      <c r="Q583" s="1">
        <v>0</v>
      </c>
      <c r="R583" s="1">
        <v>0</v>
      </c>
      <c r="S583" s="1">
        <v>0</v>
      </c>
      <c r="T583" s="1">
        <v>0</v>
      </c>
      <c r="U583" s="1">
        <v>0</v>
      </c>
      <c r="V583" s="1">
        <v>0</v>
      </c>
      <c r="W583" s="1">
        <v>0</v>
      </c>
    </row>
    <row r="584" spans="1:23" x14ac:dyDescent="0.25">
      <c r="A584" s="1" t="s">
        <v>51</v>
      </c>
      <c r="B584" s="1" t="s">
        <v>10</v>
      </c>
      <c r="C584" s="1">
        <v>0</v>
      </c>
      <c r="D584" s="1">
        <v>0</v>
      </c>
      <c r="E584" s="1">
        <v>365.04085115171301</v>
      </c>
      <c r="F584" s="1">
        <v>0</v>
      </c>
      <c r="G584" s="1">
        <v>0</v>
      </c>
      <c r="H584" s="1">
        <v>0</v>
      </c>
      <c r="I584" s="1">
        <v>0</v>
      </c>
      <c r="J584" s="1">
        <v>0</v>
      </c>
      <c r="K584" s="1">
        <v>0</v>
      </c>
      <c r="L584" s="1">
        <v>0</v>
      </c>
      <c r="M584" s="1"/>
      <c r="N584" s="1">
        <v>0</v>
      </c>
      <c r="O584" s="1">
        <v>0</v>
      </c>
      <c r="P584" s="1">
        <v>0</v>
      </c>
      <c r="Q584" s="1">
        <v>0</v>
      </c>
      <c r="R584" s="1">
        <v>0</v>
      </c>
      <c r="S584" s="1">
        <v>0</v>
      </c>
      <c r="T584" s="1">
        <v>0</v>
      </c>
      <c r="U584" s="1">
        <v>0</v>
      </c>
      <c r="V584" s="1">
        <v>0</v>
      </c>
      <c r="W584" s="1">
        <v>0</v>
      </c>
    </row>
    <row r="585" spans="1:23" x14ac:dyDescent="0.25">
      <c r="A585" s="1" t="s">
        <v>52</v>
      </c>
      <c r="B585" s="1" t="s">
        <v>10</v>
      </c>
      <c r="C585" s="1">
        <v>0</v>
      </c>
      <c r="D585" s="1">
        <v>0</v>
      </c>
      <c r="E585" s="1">
        <v>0</v>
      </c>
      <c r="F585" s="1">
        <v>0</v>
      </c>
      <c r="G585" s="1">
        <v>0</v>
      </c>
      <c r="H585" s="1">
        <v>0</v>
      </c>
      <c r="I585" s="1">
        <v>0</v>
      </c>
      <c r="J585" s="1">
        <v>0</v>
      </c>
      <c r="K585" s="1">
        <v>0</v>
      </c>
      <c r="L585" s="1">
        <v>0</v>
      </c>
      <c r="M585" s="1"/>
      <c r="N585" s="1">
        <v>141.789918720808</v>
      </c>
      <c r="O585" s="1">
        <v>0</v>
      </c>
      <c r="P585" s="1">
        <v>4272.2913304143703</v>
      </c>
      <c r="Q585" s="1">
        <v>65.643579633912907</v>
      </c>
      <c r="R585" s="1">
        <v>81.463236024181896</v>
      </c>
      <c r="S585" s="1">
        <v>93.003804671351702</v>
      </c>
      <c r="T585" s="1">
        <v>81.365903362353606</v>
      </c>
      <c r="U585" s="1">
        <v>103.334697270189</v>
      </c>
      <c r="V585" s="1">
        <v>115.734860942612</v>
      </c>
      <c r="W585" s="1">
        <v>120.66072313410299</v>
      </c>
    </row>
    <row r="586" spans="1:23" x14ac:dyDescent="0.25">
      <c r="A586" s="1" t="s">
        <v>53</v>
      </c>
      <c r="B586" s="1" t="s">
        <v>10</v>
      </c>
      <c r="C586" s="1">
        <v>0</v>
      </c>
      <c r="D586" s="1">
        <v>0</v>
      </c>
      <c r="E586" s="1">
        <v>0</v>
      </c>
      <c r="F586" s="1">
        <v>0</v>
      </c>
      <c r="G586" s="1">
        <v>0</v>
      </c>
      <c r="H586" s="1">
        <v>0</v>
      </c>
      <c r="I586" s="1">
        <v>0</v>
      </c>
      <c r="J586" s="1">
        <v>0</v>
      </c>
      <c r="K586" s="1">
        <v>0</v>
      </c>
      <c r="L586" s="1">
        <v>0</v>
      </c>
      <c r="M586" s="1"/>
      <c r="N586" s="1">
        <v>0</v>
      </c>
      <c r="O586" s="1">
        <v>0</v>
      </c>
      <c r="P586" s="1">
        <v>0</v>
      </c>
      <c r="Q586" s="1">
        <v>0</v>
      </c>
      <c r="R586" s="1">
        <v>0</v>
      </c>
      <c r="S586" s="1">
        <v>0</v>
      </c>
      <c r="T586" s="1">
        <v>0</v>
      </c>
      <c r="U586" s="1">
        <v>0</v>
      </c>
      <c r="V586" s="1">
        <v>0</v>
      </c>
      <c r="W586" s="1">
        <v>0</v>
      </c>
    </row>
    <row r="587" spans="1:23" x14ac:dyDescent="0.25">
      <c r="A587" s="1" t="s">
        <v>0</v>
      </c>
      <c r="B587" s="1" t="s">
        <v>11</v>
      </c>
      <c r="C587" s="1">
        <v>0</v>
      </c>
      <c r="D587" s="1">
        <v>0</v>
      </c>
      <c r="E587" s="1">
        <v>0</v>
      </c>
      <c r="F587" s="1">
        <v>0</v>
      </c>
      <c r="G587" s="1">
        <v>0</v>
      </c>
      <c r="H587" s="1">
        <v>0</v>
      </c>
      <c r="I587" s="1">
        <v>0</v>
      </c>
      <c r="J587" s="1">
        <v>6733.91771490675</v>
      </c>
      <c r="K587" s="1">
        <v>0</v>
      </c>
      <c r="L587" s="1">
        <v>28908.5428936225</v>
      </c>
      <c r="M587" s="1"/>
      <c r="N587" s="1">
        <v>0</v>
      </c>
      <c r="O587" s="1">
        <v>431438.23027019599</v>
      </c>
      <c r="P587" s="1">
        <v>0</v>
      </c>
      <c r="Q587" s="1">
        <v>27638.517568586001</v>
      </c>
      <c r="R587" s="1">
        <v>0</v>
      </c>
      <c r="S587" s="1">
        <v>0</v>
      </c>
      <c r="T587" s="1">
        <v>385581.50152161799</v>
      </c>
      <c r="U587" s="1">
        <v>0</v>
      </c>
      <c r="V587" s="1">
        <v>87433.263875448407</v>
      </c>
      <c r="W587" s="1">
        <v>23041.5312635556</v>
      </c>
    </row>
    <row r="588" spans="1:23" x14ac:dyDescent="0.25">
      <c r="A588" s="1" t="s">
        <v>1</v>
      </c>
      <c r="B588" s="1" t="s">
        <v>11</v>
      </c>
      <c r="C588" s="1">
        <v>0</v>
      </c>
      <c r="D588" s="1">
        <v>0</v>
      </c>
      <c r="E588" s="1">
        <v>0</v>
      </c>
      <c r="F588" s="1">
        <v>0</v>
      </c>
      <c r="G588" s="1">
        <v>0</v>
      </c>
      <c r="H588" s="1">
        <v>0</v>
      </c>
      <c r="I588" s="1">
        <v>0</v>
      </c>
      <c r="J588" s="1">
        <v>0</v>
      </c>
      <c r="K588" s="1">
        <v>0</v>
      </c>
      <c r="L588" s="1">
        <v>0</v>
      </c>
      <c r="M588" s="1"/>
      <c r="N588" s="1">
        <v>0</v>
      </c>
      <c r="O588" s="1">
        <v>0</v>
      </c>
      <c r="P588" s="1">
        <v>0</v>
      </c>
      <c r="Q588" s="1">
        <v>0</v>
      </c>
      <c r="R588" s="1">
        <v>0</v>
      </c>
      <c r="S588" s="1">
        <v>0</v>
      </c>
      <c r="T588" s="1">
        <v>0</v>
      </c>
      <c r="U588" s="1">
        <v>0</v>
      </c>
      <c r="V588" s="1">
        <v>0</v>
      </c>
      <c r="W588" s="1">
        <v>0</v>
      </c>
    </row>
    <row r="589" spans="1:23" x14ac:dyDescent="0.25">
      <c r="A589" s="1" t="s">
        <v>3</v>
      </c>
      <c r="B589" s="1" t="s">
        <v>11</v>
      </c>
      <c r="C589" s="1">
        <v>245.57328914421399</v>
      </c>
      <c r="D589" s="1">
        <v>5743.2776983081203</v>
      </c>
      <c r="E589" s="1">
        <v>10629.336462765399</v>
      </c>
      <c r="F589" s="1">
        <v>13137.0694290426</v>
      </c>
      <c r="G589" s="1">
        <v>16303.0138443468</v>
      </c>
      <c r="H589" s="1">
        <v>18612.5961738603</v>
      </c>
      <c r="I589" s="1">
        <v>16283.534925870899</v>
      </c>
      <c r="J589" s="1">
        <v>20680.0893558561</v>
      </c>
      <c r="K589" s="1">
        <v>23161.700078558799</v>
      </c>
      <c r="L589" s="1">
        <v>24147.4993595913</v>
      </c>
      <c r="M589" s="1"/>
      <c r="N589" s="1">
        <v>43257.900589977697</v>
      </c>
      <c r="O589" s="1">
        <v>281377.43217632402</v>
      </c>
      <c r="P589" s="1">
        <v>12220.6432511609</v>
      </c>
      <c r="Q589" s="1">
        <v>15103.8062837172</v>
      </c>
      <c r="R589" s="1">
        <v>18743.720909429601</v>
      </c>
      <c r="S589" s="1">
        <v>21399.068381686298</v>
      </c>
      <c r="T589" s="1">
        <v>18721.325822544801</v>
      </c>
      <c r="U589" s="1">
        <v>23776.083794631901</v>
      </c>
      <c r="V589" s="1">
        <v>26629.2138499877</v>
      </c>
      <c r="W589" s="1">
        <v>27762.596105121898</v>
      </c>
    </row>
    <row r="590" spans="1:23" x14ac:dyDescent="0.25">
      <c r="A590" s="1" t="s">
        <v>4</v>
      </c>
      <c r="B590" s="1" t="s">
        <v>11</v>
      </c>
      <c r="C590" s="1">
        <v>0</v>
      </c>
      <c r="D590" s="1">
        <v>0</v>
      </c>
      <c r="E590" s="1">
        <v>0</v>
      </c>
      <c r="F590" s="1">
        <v>0</v>
      </c>
      <c r="G590" s="1">
        <v>0</v>
      </c>
      <c r="H590" s="1">
        <v>0</v>
      </c>
      <c r="I590" s="1">
        <v>0</v>
      </c>
      <c r="J590" s="1">
        <v>0</v>
      </c>
      <c r="K590" s="1">
        <v>0</v>
      </c>
      <c r="L590" s="1">
        <v>0</v>
      </c>
      <c r="M590" s="1"/>
      <c r="N590" s="1">
        <v>0</v>
      </c>
      <c r="O590" s="1">
        <v>0</v>
      </c>
      <c r="P590" s="1">
        <v>0</v>
      </c>
      <c r="Q590" s="1">
        <v>0</v>
      </c>
      <c r="R590" s="1">
        <v>0</v>
      </c>
      <c r="S590" s="1">
        <v>0</v>
      </c>
      <c r="T590" s="1">
        <v>0</v>
      </c>
      <c r="U590" s="1">
        <v>0</v>
      </c>
      <c r="V590" s="1">
        <v>0</v>
      </c>
      <c r="W590" s="1">
        <v>0</v>
      </c>
    </row>
    <row r="591" spans="1:23" x14ac:dyDescent="0.25">
      <c r="A591" s="1" t="s">
        <v>5</v>
      </c>
      <c r="B591" s="1" t="s">
        <v>11</v>
      </c>
      <c r="C591" s="1">
        <v>0</v>
      </c>
      <c r="D591" s="1">
        <v>0</v>
      </c>
      <c r="E591" s="1">
        <v>0</v>
      </c>
      <c r="F591" s="1">
        <v>0</v>
      </c>
      <c r="G591" s="1">
        <v>0</v>
      </c>
      <c r="H591" s="1">
        <v>0</v>
      </c>
      <c r="I591" s="1">
        <v>0</v>
      </c>
      <c r="J591" s="1">
        <v>0</v>
      </c>
      <c r="K591" s="1">
        <v>0</v>
      </c>
      <c r="L591" s="1">
        <v>0</v>
      </c>
      <c r="M591" s="1"/>
      <c r="N591" s="1">
        <v>0</v>
      </c>
      <c r="O591" s="1">
        <v>0</v>
      </c>
      <c r="P591" s="1">
        <v>0</v>
      </c>
      <c r="Q591" s="1">
        <v>0</v>
      </c>
      <c r="R591" s="1">
        <v>0</v>
      </c>
      <c r="S591" s="1">
        <v>0</v>
      </c>
      <c r="T591" s="1">
        <v>0</v>
      </c>
      <c r="U591" s="1">
        <v>0</v>
      </c>
      <c r="V591" s="1">
        <v>0</v>
      </c>
      <c r="W591" s="1">
        <v>0</v>
      </c>
    </row>
    <row r="592" spans="1:23" x14ac:dyDescent="0.25">
      <c r="A592" s="1" t="s">
        <v>6</v>
      </c>
      <c r="B592" s="1" t="s">
        <v>11</v>
      </c>
      <c r="C592" s="1">
        <v>1258227.09554767</v>
      </c>
      <c r="D592" s="1">
        <v>2013393.9999504499</v>
      </c>
      <c r="E592" s="1">
        <v>872127.07178334601</v>
      </c>
      <c r="F592" s="1">
        <v>730677.92465849197</v>
      </c>
      <c r="G592" s="1">
        <v>715260.067210712</v>
      </c>
      <c r="H592" s="1">
        <v>276248.61838952301</v>
      </c>
      <c r="I592" s="1">
        <v>579959.86664913502</v>
      </c>
      <c r="J592" s="1">
        <v>736285.22878234298</v>
      </c>
      <c r="K592" s="1">
        <v>4815666.8850152297</v>
      </c>
      <c r="L592" s="1">
        <v>4641103.69193062</v>
      </c>
      <c r="M592" s="1"/>
      <c r="N592" s="1">
        <v>345255.02946555603</v>
      </c>
      <c r="O592" s="1">
        <v>322336.27032428002</v>
      </c>
      <c r="P592" s="1">
        <v>663919.34124595497</v>
      </c>
      <c r="Q592" s="1">
        <v>924647.81538118003</v>
      </c>
      <c r="R592" s="1">
        <v>1519341.95641905</v>
      </c>
      <c r="S592" s="1">
        <v>1840058.08147009</v>
      </c>
      <c r="T592" s="1">
        <v>2525428.8840040201</v>
      </c>
      <c r="U592" s="1">
        <v>2838061.9379266701</v>
      </c>
      <c r="V592" s="1">
        <v>4418061.8626461104</v>
      </c>
      <c r="W592" s="1">
        <v>10905246.9032833</v>
      </c>
    </row>
    <row r="593" spans="1:23" x14ac:dyDescent="0.25">
      <c r="A593" s="1" t="s">
        <v>7</v>
      </c>
      <c r="B593" s="1" t="s">
        <v>11</v>
      </c>
      <c r="C593" s="1">
        <v>119917.24112886</v>
      </c>
      <c r="D593" s="1">
        <v>157491.10413925801</v>
      </c>
      <c r="E593" s="1">
        <v>179946.229234978</v>
      </c>
      <c r="F593" s="1">
        <v>222400.15783066899</v>
      </c>
      <c r="G593" s="1">
        <v>275997.08380033699</v>
      </c>
      <c r="H593" s="1">
        <v>315096.47939850501</v>
      </c>
      <c r="I593" s="1">
        <v>275667.32117201202</v>
      </c>
      <c r="J593" s="1">
        <v>350097.49788845598</v>
      </c>
      <c r="K593" s="1">
        <v>392109.197635071</v>
      </c>
      <c r="L593" s="1">
        <v>408797.99698070902</v>
      </c>
      <c r="M593" s="1"/>
      <c r="N593" s="1">
        <v>0</v>
      </c>
      <c r="O593" s="1">
        <v>0</v>
      </c>
      <c r="P593" s="1">
        <v>0</v>
      </c>
      <c r="Q593" s="1">
        <v>0</v>
      </c>
      <c r="R593" s="1">
        <v>0</v>
      </c>
      <c r="S593" s="1">
        <v>0</v>
      </c>
      <c r="T593" s="1">
        <v>0</v>
      </c>
      <c r="U593" s="1">
        <v>0</v>
      </c>
      <c r="V593" s="1">
        <v>0</v>
      </c>
      <c r="W593" s="1">
        <v>0</v>
      </c>
    </row>
    <row r="594" spans="1:23" x14ac:dyDescent="0.25">
      <c r="A594" s="1" t="s">
        <v>8</v>
      </c>
      <c r="B594" s="1" t="s">
        <v>11</v>
      </c>
      <c r="C594" s="1">
        <v>83.741740004964001</v>
      </c>
      <c r="D594" s="1">
        <v>0</v>
      </c>
      <c r="E594" s="1">
        <v>657122.67330720206</v>
      </c>
      <c r="F594" s="1">
        <v>0</v>
      </c>
      <c r="G594" s="1">
        <v>450102.82100847602</v>
      </c>
      <c r="H594" s="1">
        <v>0</v>
      </c>
      <c r="I594" s="1">
        <v>0</v>
      </c>
      <c r="J594" s="1">
        <v>0</v>
      </c>
      <c r="K594" s="1">
        <v>0</v>
      </c>
      <c r="L594" s="1">
        <v>0</v>
      </c>
      <c r="M594" s="1"/>
      <c r="N594" s="1">
        <v>0</v>
      </c>
      <c r="O594" s="1">
        <v>0</v>
      </c>
      <c r="P594" s="1">
        <v>0</v>
      </c>
      <c r="Q594" s="1">
        <v>0</v>
      </c>
      <c r="R594" s="1">
        <v>0</v>
      </c>
      <c r="S594" s="1">
        <v>0</v>
      </c>
      <c r="T594" s="1">
        <v>0</v>
      </c>
      <c r="U594" s="1">
        <v>0</v>
      </c>
      <c r="V594" s="1">
        <v>0</v>
      </c>
      <c r="W594" s="1">
        <v>0</v>
      </c>
    </row>
    <row r="595" spans="1:23" x14ac:dyDescent="0.25">
      <c r="A595" s="1" t="s">
        <v>9</v>
      </c>
      <c r="B595" s="1" t="s">
        <v>11</v>
      </c>
      <c r="C595" s="1">
        <v>0</v>
      </c>
      <c r="D595" s="1">
        <v>0</v>
      </c>
      <c r="E595" s="1">
        <v>0</v>
      </c>
      <c r="F595" s="1">
        <v>0</v>
      </c>
      <c r="G595" s="1">
        <v>0</v>
      </c>
      <c r="H595" s="1">
        <v>0</v>
      </c>
      <c r="I595" s="1">
        <v>0</v>
      </c>
      <c r="J595" s="1">
        <v>0</v>
      </c>
      <c r="K595" s="1">
        <v>0</v>
      </c>
      <c r="L595" s="1">
        <v>0</v>
      </c>
      <c r="M595" s="1"/>
      <c r="N595" s="1">
        <v>0</v>
      </c>
      <c r="O595" s="1">
        <v>0</v>
      </c>
      <c r="P595" s="1">
        <v>0</v>
      </c>
      <c r="Q595" s="1">
        <v>0</v>
      </c>
      <c r="R595" s="1">
        <v>0</v>
      </c>
      <c r="S595" s="1">
        <v>0</v>
      </c>
      <c r="T595" s="1">
        <v>0</v>
      </c>
      <c r="U595" s="1">
        <v>0</v>
      </c>
      <c r="V595" s="1">
        <v>0</v>
      </c>
      <c r="W595" s="1">
        <v>0</v>
      </c>
    </row>
    <row r="596" spans="1:23" x14ac:dyDescent="0.25">
      <c r="A596" s="1" t="s">
        <v>10</v>
      </c>
      <c r="B596" s="1" t="s">
        <v>11</v>
      </c>
      <c r="C596" s="1">
        <v>0</v>
      </c>
      <c r="D596" s="1">
        <v>0</v>
      </c>
      <c r="E596" s="1">
        <v>0</v>
      </c>
      <c r="F596" s="1">
        <v>0</v>
      </c>
      <c r="G596" s="1">
        <v>0</v>
      </c>
      <c r="H596" s="1">
        <v>0</v>
      </c>
      <c r="I596" s="1">
        <v>0</v>
      </c>
      <c r="J596" s="1">
        <v>0</v>
      </c>
      <c r="K596" s="1">
        <v>0</v>
      </c>
      <c r="L596" s="1">
        <v>0</v>
      </c>
      <c r="M596" s="1"/>
      <c r="N596" s="1">
        <v>0</v>
      </c>
      <c r="O596" s="1">
        <v>0</v>
      </c>
      <c r="P596" s="1">
        <v>0</v>
      </c>
      <c r="Q596" s="1">
        <v>0</v>
      </c>
      <c r="R596" s="1">
        <v>0</v>
      </c>
      <c r="S596" s="1">
        <v>0</v>
      </c>
      <c r="T596" s="1">
        <v>0</v>
      </c>
      <c r="U596" s="1">
        <v>0</v>
      </c>
      <c r="V596" s="1">
        <v>0</v>
      </c>
      <c r="W596" s="1">
        <v>0</v>
      </c>
    </row>
    <row r="597" spans="1:23" x14ac:dyDescent="0.25">
      <c r="A597" s="1" t="s">
        <v>11</v>
      </c>
      <c r="B597" s="1" t="s">
        <v>11</v>
      </c>
      <c r="C597" s="1">
        <v>0</v>
      </c>
      <c r="D597" s="1">
        <v>0</v>
      </c>
      <c r="E597" s="1">
        <v>0</v>
      </c>
      <c r="F597" s="1">
        <v>0</v>
      </c>
      <c r="G597" s="1">
        <v>0</v>
      </c>
      <c r="H597" s="1">
        <v>0</v>
      </c>
      <c r="I597" s="1">
        <v>0</v>
      </c>
      <c r="J597" s="1">
        <v>0</v>
      </c>
      <c r="K597" s="1">
        <v>0</v>
      </c>
      <c r="L597" s="1">
        <v>0</v>
      </c>
      <c r="M597" s="1"/>
      <c r="N597" s="1">
        <v>0</v>
      </c>
      <c r="O597" s="1">
        <v>0</v>
      </c>
      <c r="P597" s="1">
        <v>0</v>
      </c>
      <c r="Q597" s="1">
        <v>0</v>
      </c>
      <c r="R597" s="1">
        <v>0</v>
      </c>
      <c r="S597" s="1">
        <v>0</v>
      </c>
      <c r="T597" s="1">
        <v>0</v>
      </c>
      <c r="U597" s="1">
        <v>0</v>
      </c>
      <c r="V597" s="1">
        <v>0</v>
      </c>
      <c r="W597" s="1">
        <v>0</v>
      </c>
    </row>
    <row r="598" spans="1:23" x14ac:dyDescent="0.25">
      <c r="A598" s="1" t="s">
        <v>12</v>
      </c>
      <c r="B598" s="1" t="s">
        <v>11</v>
      </c>
      <c r="C598" s="1">
        <v>5052240.2798459101</v>
      </c>
      <c r="D598" s="1">
        <v>2194064.4301617998</v>
      </c>
      <c r="E598" s="1">
        <v>2506894.7421760499</v>
      </c>
      <c r="F598" s="1">
        <v>3098335.4788545701</v>
      </c>
      <c r="G598" s="1">
        <v>3845013.26410955</v>
      </c>
      <c r="H598" s="1">
        <v>4389720.8118254598</v>
      </c>
      <c r="I598" s="1">
        <v>3840419.2239752999</v>
      </c>
      <c r="J598" s="1">
        <v>4877332.4144486301</v>
      </c>
      <c r="K598" s="1">
        <v>5462612.3041824596</v>
      </c>
      <c r="L598" s="1">
        <v>5695109.8869919199</v>
      </c>
      <c r="M598" s="1"/>
      <c r="N598" s="1">
        <v>880075.23017192096</v>
      </c>
      <c r="O598" s="1">
        <v>897432.58115582704</v>
      </c>
      <c r="P598" s="1">
        <v>1025388.76626842</v>
      </c>
      <c r="Q598" s="1">
        <v>1267304.2631979999</v>
      </c>
      <c r="R598" s="1">
        <v>1572715.9744045299</v>
      </c>
      <c r="S598" s="1">
        <v>1795516.3141765499</v>
      </c>
      <c r="T598" s="1">
        <v>1570836.8858787101</v>
      </c>
      <c r="U598" s="1">
        <v>1994962.84506596</v>
      </c>
      <c r="V598" s="1">
        <v>2234358.3864738801</v>
      </c>
      <c r="W598" s="1">
        <v>2329456.2801295398</v>
      </c>
    </row>
    <row r="599" spans="1:23" x14ac:dyDescent="0.25">
      <c r="A599" s="1" t="s">
        <v>13</v>
      </c>
      <c r="B599" s="1" t="s">
        <v>11</v>
      </c>
      <c r="C599" s="1">
        <v>259590.740790468</v>
      </c>
      <c r="D599" s="1">
        <v>45336.542219743998</v>
      </c>
      <c r="E599" s="1">
        <v>298049.015268174</v>
      </c>
      <c r="F599" s="1">
        <v>27934.769799849699</v>
      </c>
      <c r="G599" s="1">
        <v>85801.6643389128</v>
      </c>
      <c r="H599" s="1">
        <v>334326.78316684498</v>
      </c>
      <c r="I599" s="1">
        <v>1183589.14888975</v>
      </c>
      <c r="J599" s="1">
        <v>488967.15596392698</v>
      </c>
      <c r="K599" s="1">
        <v>480868.24914264499</v>
      </c>
      <c r="L599" s="1">
        <v>734826.44009942398</v>
      </c>
      <c r="M599" s="1"/>
      <c r="N599" s="1">
        <v>32474636.892267998</v>
      </c>
      <c r="O599" s="1">
        <v>51542933.813539296</v>
      </c>
      <c r="P599" s="1">
        <v>67394250.015235901</v>
      </c>
      <c r="Q599" s="1">
        <v>99552910.068682298</v>
      </c>
      <c r="R599" s="1">
        <v>104745482.60064299</v>
      </c>
      <c r="S599" s="1">
        <v>136513521.556849</v>
      </c>
      <c r="T599" s="1">
        <v>73193213.702447698</v>
      </c>
      <c r="U599" s="1">
        <v>57939915.534807101</v>
      </c>
      <c r="V599" s="1">
        <v>39433808.635218203</v>
      </c>
      <c r="W599" s="1">
        <v>57842062.804272301</v>
      </c>
    </row>
    <row r="600" spans="1:23" x14ac:dyDescent="0.25">
      <c r="A600" s="1" t="s">
        <v>14</v>
      </c>
      <c r="B600" s="1" t="s">
        <v>11</v>
      </c>
      <c r="C600" s="1">
        <v>0</v>
      </c>
      <c r="D600" s="1">
        <v>0</v>
      </c>
      <c r="E600" s="1">
        <v>0</v>
      </c>
      <c r="F600" s="1">
        <v>0</v>
      </c>
      <c r="G600" s="1">
        <v>0</v>
      </c>
      <c r="H600" s="1">
        <v>0</v>
      </c>
      <c r="I600" s="1">
        <v>0</v>
      </c>
      <c r="J600" s="1">
        <v>0</v>
      </c>
      <c r="K600" s="1">
        <v>0</v>
      </c>
      <c r="L600" s="1">
        <v>0</v>
      </c>
      <c r="M600" s="1"/>
      <c r="N600" s="1">
        <v>0</v>
      </c>
      <c r="O600" s="1">
        <v>0</v>
      </c>
      <c r="P600" s="1">
        <v>0</v>
      </c>
      <c r="Q600" s="1">
        <v>0</v>
      </c>
      <c r="R600" s="1">
        <v>0</v>
      </c>
      <c r="S600" s="1">
        <v>0</v>
      </c>
      <c r="T600" s="1">
        <v>0</v>
      </c>
      <c r="U600" s="1">
        <v>0</v>
      </c>
      <c r="V600" s="1">
        <v>0</v>
      </c>
      <c r="W600" s="1">
        <v>0</v>
      </c>
    </row>
    <row r="601" spans="1:23" x14ac:dyDescent="0.25">
      <c r="A601" s="1" t="s">
        <v>15</v>
      </c>
      <c r="B601" s="1" t="s">
        <v>11</v>
      </c>
      <c r="C601" s="1">
        <v>0</v>
      </c>
      <c r="D601" s="1">
        <v>157572.727272727</v>
      </c>
      <c r="E601" s="1">
        <v>56341.818181818198</v>
      </c>
      <c r="F601" s="1">
        <v>0</v>
      </c>
      <c r="G601" s="1">
        <v>0</v>
      </c>
      <c r="H601" s="1">
        <v>852443.636363636</v>
      </c>
      <c r="I601" s="1">
        <v>148523.636363636</v>
      </c>
      <c r="J601" s="1">
        <v>171888.181818182</v>
      </c>
      <c r="K601" s="1">
        <v>9677772.7272727303</v>
      </c>
      <c r="L601" s="1">
        <v>47930459.090909101</v>
      </c>
      <c r="M601" s="1"/>
      <c r="N601" s="1">
        <v>278080</v>
      </c>
      <c r="O601" s="1">
        <v>250646</v>
      </c>
      <c r="P601" s="1">
        <v>530008.6</v>
      </c>
      <c r="Q601" s="1">
        <v>1701690.1</v>
      </c>
      <c r="R601" s="1">
        <v>2071506.8</v>
      </c>
      <c r="S601" s="1">
        <v>7646764.4000000004</v>
      </c>
      <c r="T601" s="1">
        <v>23997161.100000001</v>
      </c>
      <c r="U601" s="1">
        <v>21991162.600000001</v>
      </c>
      <c r="V601" s="1">
        <v>19201169.899999999</v>
      </c>
      <c r="W601" s="1">
        <v>27489841.5</v>
      </c>
    </row>
    <row r="602" spans="1:23" x14ac:dyDescent="0.25">
      <c r="A602" s="1" t="s">
        <v>16</v>
      </c>
      <c r="B602" s="1" t="s">
        <v>11</v>
      </c>
      <c r="C602" s="1">
        <v>0</v>
      </c>
      <c r="D602" s="1">
        <v>0</v>
      </c>
      <c r="E602" s="1">
        <v>0</v>
      </c>
      <c r="F602" s="1">
        <v>0</v>
      </c>
      <c r="G602" s="1">
        <v>0</v>
      </c>
      <c r="H602" s="1">
        <v>0</v>
      </c>
      <c r="I602" s="1">
        <v>0</v>
      </c>
      <c r="J602" s="1">
        <v>0</v>
      </c>
      <c r="K602" s="1">
        <v>0</v>
      </c>
      <c r="L602" s="1">
        <v>0</v>
      </c>
      <c r="M602" s="1"/>
      <c r="N602" s="1">
        <v>0</v>
      </c>
      <c r="O602" s="1">
        <v>0</v>
      </c>
      <c r="P602" s="1">
        <v>0</v>
      </c>
      <c r="Q602" s="1">
        <v>0</v>
      </c>
      <c r="R602" s="1">
        <v>0</v>
      </c>
      <c r="S602" s="1">
        <v>0</v>
      </c>
      <c r="T602" s="1">
        <v>0</v>
      </c>
      <c r="U602" s="1">
        <v>0</v>
      </c>
      <c r="V602" s="1">
        <v>0</v>
      </c>
      <c r="W602" s="1">
        <v>0</v>
      </c>
    </row>
    <row r="603" spans="1:23" x14ac:dyDescent="0.25">
      <c r="A603" s="1" t="s">
        <v>17</v>
      </c>
      <c r="B603" s="1" t="s">
        <v>11</v>
      </c>
      <c r="C603" s="1">
        <v>0</v>
      </c>
      <c r="D603" s="1">
        <v>0</v>
      </c>
      <c r="E603" s="1">
        <v>0</v>
      </c>
      <c r="F603" s="1">
        <v>0</v>
      </c>
      <c r="G603" s="1">
        <v>0</v>
      </c>
      <c r="H603" s="1">
        <v>0</v>
      </c>
      <c r="I603" s="1">
        <v>0</v>
      </c>
      <c r="J603" s="1">
        <v>0</v>
      </c>
      <c r="K603" s="1">
        <v>0</v>
      </c>
      <c r="L603" s="1">
        <v>0</v>
      </c>
      <c r="M603" s="1"/>
      <c r="N603" s="1">
        <v>0</v>
      </c>
      <c r="O603" s="1">
        <v>0</v>
      </c>
      <c r="P603" s="1">
        <v>0</v>
      </c>
      <c r="Q603" s="1">
        <v>0</v>
      </c>
      <c r="R603" s="1">
        <v>0</v>
      </c>
      <c r="S603" s="1">
        <v>0</v>
      </c>
      <c r="T603" s="1">
        <v>0</v>
      </c>
      <c r="U603" s="1">
        <v>0</v>
      </c>
      <c r="V603" s="1">
        <v>0</v>
      </c>
      <c r="W603" s="1">
        <v>0</v>
      </c>
    </row>
    <row r="604" spans="1:23" x14ac:dyDescent="0.25">
      <c r="A604" s="1" t="s">
        <v>18</v>
      </c>
      <c r="B604" s="1" t="s">
        <v>11</v>
      </c>
      <c r="C604" s="1">
        <v>0</v>
      </c>
      <c r="D604" s="1">
        <v>0</v>
      </c>
      <c r="E604" s="1">
        <v>0</v>
      </c>
      <c r="F604" s="1">
        <v>0</v>
      </c>
      <c r="G604" s="1">
        <v>0</v>
      </c>
      <c r="H604" s="1">
        <v>0</v>
      </c>
      <c r="I604" s="1">
        <v>0</v>
      </c>
      <c r="J604" s="1">
        <v>0</v>
      </c>
      <c r="K604" s="1">
        <v>0</v>
      </c>
      <c r="L604" s="1">
        <v>0</v>
      </c>
      <c r="M604" s="1"/>
      <c r="N604" s="1">
        <v>0</v>
      </c>
      <c r="O604" s="1">
        <v>0</v>
      </c>
      <c r="P604" s="1">
        <v>0</v>
      </c>
      <c r="Q604" s="1">
        <v>0</v>
      </c>
      <c r="R604" s="1">
        <v>0</v>
      </c>
      <c r="S604" s="1">
        <v>0</v>
      </c>
      <c r="T604" s="1">
        <v>0</v>
      </c>
      <c r="U604" s="1">
        <v>0</v>
      </c>
      <c r="V604" s="1">
        <v>0</v>
      </c>
      <c r="W604" s="1">
        <v>0</v>
      </c>
    </row>
    <row r="605" spans="1:23" x14ac:dyDescent="0.25">
      <c r="A605" s="1" t="s">
        <v>19</v>
      </c>
      <c r="B605" s="1" t="s">
        <v>11</v>
      </c>
      <c r="C605" s="1">
        <v>30567.2740966356</v>
      </c>
      <c r="D605" s="1">
        <v>40144.967501657396</v>
      </c>
      <c r="E605" s="1">
        <v>45868.8480480547</v>
      </c>
      <c r="F605" s="1">
        <v>56690.485200872703</v>
      </c>
      <c r="G605" s="1">
        <v>70352.506703614199</v>
      </c>
      <c r="H605" s="1">
        <v>80319.063063743597</v>
      </c>
      <c r="I605" s="1">
        <v>70268.449194019093</v>
      </c>
      <c r="J605" s="1">
        <v>89240.930476404203</v>
      </c>
      <c r="K605" s="1">
        <v>99949.842133572703</v>
      </c>
      <c r="L605" s="1">
        <v>104203.86848657799</v>
      </c>
      <c r="M605" s="1"/>
      <c r="N605" s="1">
        <v>14781168.486236701</v>
      </c>
      <c r="O605" s="1">
        <v>19412575.901944902</v>
      </c>
      <c r="P605" s="1">
        <v>22180426.3319152</v>
      </c>
      <c r="Q605" s="1">
        <v>27413357.523196202</v>
      </c>
      <c r="R605" s="1">
        <v>34019790.306708202</v>
      </c>
      <c r="S605" s="1">
        <v>38839237.023511201</v>
      </c>
      <c r="T605" s="1">
        <v>33979143.299456902</v>
      </c>
      <c r="U605" s="1">
        <v>43153511.9903102</v>
      </c>
      <c r="V605" s="1">
        <v>48331933.429147497</v>
      </c>
      <c r="W605" s="1">
        <v>50389018.404074296</v>
      </c>
    </row>
    <row r="606" spans="1:23" x14ac:dyDescent="0.25">
      <c r="A606" s="1" t="s">
        <v>20</v>
      </c>
      <c r="B606" s="1" t="s">
        <v>11</v>
      </c>
      <c r="C606" s="1">
        <v>0</v>
      </c>
      <c r="D606" s="1">
        <v>0</v>
      </c>
      <c r="E606" s="1">
        <v>0</v>
      </c>
      <c r="F606" s="1">
        <v>0</v>
      </c>
      <c r="G606" s="1">
        <v>0</v>
      </c>
      <c r="H606" s="1">
        <v>0</v>
      </c>
      <c r="I606" s="1">
        <v>0</v>
      </c>
      <c r="J606" s="1">
        <v>0</v>
      </c>
      <c r="K606" s="1">
        <v>0</v>
      </c>
      <c r="L606" s="1">
        <v>0</v>
      </c>
      <c r="M606" s="1"/>
      <c r="N606" s="1">
        <v>0</v>
      </c>
      <c r="O606" s="1">
        <v>0</v>
      </c>
      <c r="P606" s="1">
        <v>0</v>
      </c>
      <c r="Q606" s="1">
        <v>0</v>
      </c>
      <c r="R606" s="1">
        <v>0</v>
      </c>
      <c r="S606" s="1">
        <v>0</v>
      </c>
      <c r="T606" s="1">
        <v>0</v>
      </c>
      <c r="U606" s="1">
        <v>0</v>
      </c>
      <c r="V606" s="1">
        <v>0</v>
      </c>
      <c r="W606" s="1">
        <v>0</v>
      </c>
    </row>
    <row r="607" spans="1:23" x14ac:dyDescent="0.25">
      <c r="A607" s="1" t="s">
        <v>21</v>
      </c>
      <c r="B607" s="1" t="s">
        <v>11</v>
      </c>
      <c r="C607" s="1">
        <v>12847.004228777299</v>
      </c>
      <c r="D607" s="1">
        <v>16872.3768310987</v>
      </c>
      <c r="E607" s="1">
        <v>19278.044976452798</v>
      </c>
      <c r="F607" s="1">
        <v>23826.230000247499</v>
      </c>
      <c r="G607" s="1">
        <v>29568.189439106402</v>
      </c>
      <c r="H607" s="1">
        <v>33756.995784747203</v>
      </c>
      <c r="I607" s="1">
        <v>29532.861225742799</v>
      </c>
      <c r="J607" s="1">
        <v>37506.7337566934</v>
      </c>
      <c r="K607" s="1">
        <v>42007.541807496498</v>
      </c>
      <c r="L607" s="1">
        <v>43795.450483082401</v>
      </c>
      <c r="M607" s="1"/>
      <c r="N607" s="1">
        <v>0</v>
      </c>
      <c r="O607" s="1">
        <v>0</v>
      </c>
      <c r="P607" s="1">
        <v>0</v>
      </c>
      <c r="Q607" s="1">
        <v>0</v>
      </c>
      <c r="R607" s="1">
        <v>0</v>
      </c>
      <c r="S607" s="1">
        <v>0</v>
      </c>
      <c r="T607" s="1">
        <v>0</v>
      </c>
      <c r="U607" s="1">
        <v>0</v>
      </c>
      <c r="V607" s="1">
        <v>0</v>
      </c>
      <c r="W607" s="1">
        <v>0</v>
      </c>
    </row>
    <row r="608" spans="1:23" x14ac:dyDescent="0.25">
      <c r="A608" s="1" t="s">
        <v>22</v>
      </c>
      <c r="B608" s="1" t="s">
        <v>11</v>
      </c>
      <c r="C608" s="1">
        <v>0</v>
      </c>
      <c r="D608" s="1">
        <v>4518.0990444175304</v>
      </c>
      <c r="E608" s="1">
        <v>5162.2908531659205</v>
      </c>
      <c r="F608" s="1">
        <v>6380.2076064217699</v>
      </c>
      <c r="G608" s="1">
        <v>7917.7942614315098</v>
      </c>
      <c r="H608" s="1">
        <v>9039.4762945524708</v>
      </c>
      <c r="I608" s="1">
        <v>7908.3340431921397</v>
      </c>
      <c r="J608" s="1">
        <v>10043.584234854001</v>
      </c>
      <c r="K608" s="1">
        <v>11248.8143430365</v>
      </c>
      <c r="L608" s="1">
        <v>11727.582009236399</v>
      </c>
      <c r="M608" s="1"/>
      <c r="N608" s="1">
        <v>0</v>
      </c>
      <c r="O608" s="1">
        <v>16885.0555470449</v>
      </c>
      <c r="P608" s="1">
        <v>19292.531427217898</v>
      </c>
      <c r="Q608" s="1">
        <v>23844.1341761242</v>
      </c>
      <c r="R608" s="1">
        <v>29590.408399641401</v>
      </c>
      <c r="S608" s="1">
        <v>33782.362415959702</v>
      </c>
      <c r="T608" s="1">
        <v>29555.053638958099</v>
      </c>
      <c r="U608" s="1">
        <v>37534.918121476803</v>
      </c>
      <c r="V608" s="1">
        <v>42039.108296054001</v>
      </c>
      <c r="W608" s="1">
        <v>43828.3604922632</v>
      </c>
    </row>
    <row r="609" spans="1:23" x14ac:dyDescent="0.25">
      <c r="A609" s="1" t="s">
        <v>23</v>
      </c>
      <c r="B609" s="1" t="s">
        <v>11</v>
      </c>
      <c r="C609" s="1">
        <v>0</v>
      </c>
      <c r="D609" s="1">
        <v>0</v>
      </c>
      <c r="E609" s="1">
        <v>0</v>
      </c>
      <c r="F609" s="1">
        <v>0</v>
      </c>
      <c r="G609" s="1">
        <v>0</v>
      </c>
      <c r="H609" s="1">
        <v>0</v>
      </c>
      <c r="I609" s="1">
        <v>0</v>
      </c>
      <c r="J609" s="1">
        <v>0</v>
      </c>
      <c r="K609" s="1">
        <v>0</v>
      </c>
      <c r="L609" s="1">
        <v>0</v>
      </c>
      <c r="M609" s="1"/>
      <c r="N609" s="1">
        <v>0</v>
      </c>
      <c r="O609" s="1">
        <v>0</v>
      </c>
      <c r="P609" s="1">
        <v>0</v>
      </c>
      <c r="Q609" s="1">
        <v>0</v>
      </c>
      <c r="R609" s="1">
        <v>0</v>
      </c>
      <c r="S609" s="1">
        <v>0</v>
      </c>
      <c r="T609" s="1">
        <v>0</v>
      </c>
      <c r="U609" s="1">
        <v>0</v>
      </c>
      <c r="V609" s="1">
        <v>0</v>
      </c>
      <c r="W609" s="1">
        <v>0</v>
      </c>
    </row>
    <row r="610" spans="1:23" x14ac:dyDescent="0.25">
      <c r="A610" s="1" t="s">
        <v>24</v>
      </c>
      <c r="B610" s="1" t="s">
        <v>11</v>
      </c>
      <c r="C610" s="1">
        <v>687123.18063504505</v>
      </c>
      <c r="D610" s="1">
        <v>4755566.1445712596</v>
      </c>
      <c r="E610" s="1">
        <v>5433616.0780004803</v>
      </c>
      <c r="F610" s="1">
        <v>11319535.4545455</v>
      </c>
      <c r="G610" s="1">
        <v>20275981.818181802</v>
      </c>
      <c r="H610" s="1">
        <v>12707456.363636401</v>
      </c>
      <c r="I610" s="1">
        <v>10144682.727272701</v>
      </c>
      <c r="J610" s="1">
        <v>14463892.727272701</v>
      </c>
      <c r="K610" s="1">
        <v>25043663.6363637</v>
      </c>
      <c r="L610" s="1">
        <v>9297743.6363636404</v>
      </c>
      <c r="M610" s="1"/>
      <c r="N610" s="1">
        <v>77750007.880291805</v>
      </c>
      <c r="O610" s="1">
        <v>108806719.143233</v>
      </c>
      <c r="P610" s="1">
        <v>124320411.189329</v>
      </c>
      <c r="Q610" s="1">
        <v>116948549.3</v>
      </c>
      <c r="R610" s="1">
        <v>134802231.30000001</v>
      </c>
      <c r="S610" s="1">
        <v>165344413.30000001</v>
      </c>
      <c r="T610" s="1">
        <v>155761681.90000001</v>
      </c>
      <c r="U610" s="1">
        <v>170857446.09999999</v>
      </c>
      <c r="V610" s="1">
        <v>213284434</v>
      </c>
      <c r="W610" s="1">
        <v>233777201.90000001</v>
      </c>
    </row>
    <row r="611" spans="1:23" x14ac:dyDescent="0.25">
      <c r="A611" s="1" t="s">
        <v>25</v>
      </c>
      <c r="B611" s="1" t="s">
        <v>11</v>
      </c>
      <c r="C611" s="1">
        <v>0</v>
      </c>
      <c r="D611" s="1">
        <v>0</v>
      </c>
      <c r="E611" s="1">
        <v>0</v>
      </c>
      <c r="F611" s="1">
        <v>0</v>
      </c>
      <c r="G611" s="1">
        <v>0</v>
      </c>
      <c r="H611" s="1">
        <v>0</v>
      </c>
      <c r="I611" s="1">
        <v>0</v>
      </c>
      <c r="J611" s="1">
        <v>0</v>
      </c>
      <c r="K611" s="1">
        <v>0</v>
      </c>
      <c r="L611" s="1">
        <v>0</v>
      </c>
      <c r="M611" s="1"/>
      <c r="N611" s="1">
        <v>0</v>
      </c>
      <c r="O611" s="1">
        <v>0</v>
      </c>
      <c r="P611" s="1">
        <v>0</v>
      </c>
      <c r="Q611" s="1">
        <v>0</v>
      </c>
      <c r="R611" s="1">
        <v>0</v>
      </c>
      <c r="S611" s="1">
        <v>0</v>
      </c>
      <c r="T611" s="1">
        <v>0</v>
      </c>
      <c r="U611" s="1">
        <v>0</v>
      </c>
      <c r="V611" s="1">
        <v>0</v>
      </c>
      <c r="W611" s="1">
        <v>0</v>
      </c>
    </row>
    <row r="612" spans="1:23" x14ac:dyDescent="0.25">
      <c r="A612" s="1" t="s">
        <v>26</v>
      </c>
      <c r="B612" s="1" t="s">
        <v>11</v>
      </c>
      <c r="C612" s="1">
        <v>0</v>
      </c>
      <c r="D612" s="1">
        <v>0</v>
      </c>
      <c r="E612" s="1">
        <v>0</v>
      </c>
      <c r="F612" s="1">
        <v>0</v>
      </c>
      <c r="G612" s="1">
        <v>0</v>
      </c>
      <c r="H612" s="1">
        <v>0</v>
      </c>
      <c r="I612" s="1">
        <v>0</v>
      </c>
      <c r="J612" s="1">
        <v>0</v>
      </c>
      <c r="K612" s="1">
        <v>0</v>
      </c>
      <c r="L612" s="1">
        <v>0</v>
      </c>
      <c r="M612" s="1"/>
      <c r="N612" s="1">
        <v>0</v>
      </c>
      <c r="O612" s="1">
        <v>0</v>
      </c>
      <c r="P612" s="1">
        <v>0</v>
      </c>
      <c r="Q612" s="1">
        <v>0</v>
      </c>
      <c r="R612" s="1">
        <v>0</v>
      </c>
      <c r="S612" s="1">
        <v>0</v>
      </c>
      <c r="T612" s="1">
        <v>0</v>
      </c>
      <c r="U612" s="1">
        <v>0</v>
      </c>
      <c r="V612" s="1">
        <v>0</v>
      </c>
      <c r="W612" s="1">
        <v>0</v>
      </c>
    </row>
    <row r="613" spans="1:23" x14ac:dyDescent="0.25">
      <c r="A613" s="1" t="s">
        <v>27</v>
      </c>
      <c r="B613" s="1" t="s">
        <v>11</v>
      </c>
      <c r="C613" s="1">
        <v>0</v>
      </c>
      <c r="D613" s="1">
        <v>0</v>
      </c>
      <c r="E613" s="1">
        <v>0</v>
      </c>
      <c r="F613" s="1">
        <v>0</v>
      </c>
      <c r="G613" s="1">
        <v>0</v>
      </c>
      <c r="H613" s="1">
        <v>0</v>
      </c>
      <c r="I613" s="1">
        <v>0</v>
      </c>
      <c r="J613" s="1">
        <v>0</v>
      </c>
      <c r="K613" s="1">
        <v>0</v>
      </c>
      <c r="L613" s="1">
        <v>0</v>
      </c>
      <c r="M613" s="1"/>
      <c r="N613" s="1">
        <v>0</v>
      </c>
      <c r="O613" s="1">
        <v>0</v>
      </c>
      <c r="P613" s="1">
        <v>0</v>
      </c>
      <c r="Q613" s="1">
        <v>0</v>
      </c>
      <c r="R613" s="1">
        <v>0</v>
      </c>
      <c r="S613" s="1">
        <v>0</v>
      </c>
      <c r="T613" s="1">
        <v>0</v>
      </c>
      <c r="U613" s="1">
        <v>0</v>
      </c>
      <c r="V613" s="1">
        <v>0</v>
      </c>
      <c r="W613" s="1">
        <v>0</v>
      </c>
    </row>
    <row r="614" spans="1:23" x14ac:dyDescent="0.25">
      <c r="A614" s="1" t="s">
        <v>28</v>
      </c>
      <c r="B614" s="1" t="s">
        <v>11</v>
      </c>
      <c r="C614" s="1">
        <v>43591.487865122399</v>
      </c>
      <c r="D614" s="1">
        <v>11456.0005484471</v>
      </c>
      <c r="E614" s="1">
        <v>74228.471235998601</v>
      </c>
      <c r="F614" s="1">
        <v>58086.039010294102</v>
      </c>
      <c r="G614" s="1">
        <v>309499.70349913102</v>
      </c>
      <c r="H614" s="1">
        <v>113307.047140208</v>
      </c>
      <c r="I614" s="1">
        <v>1486704.1742872901</v>
      </c>
      <c r="J614" s="1">
        <v>1888114.3013448601</v>
      </c>
      <c r="K614" s="1">
        <v>2114688.0175062399</v>
      </c>
      <c r="L614" s="1">
        <v>2204692.5474066902</v>
      </c>
      <c r="M614" s="1"/>
      <c r="N614" s="1">
        <v>197038.70515692799</v>
      </c>
      <c r="O614" s="1">
        <v>73852.578584763003</v>
      </c>
      <c r="P614" s="1">
        <v>1525146.6402288901</v>
      </c>
      <c r="Q614" s="1">
        <v>9841.3544310986399</v>
      </c>
      <c r="R614" s="1">
        <v>22931.108948828001</v>
      </c>
      <c r="S614" s="1">
        <v>1433.23097785658</v>
      </c>
      <c r="T614" s="1">
        <v>84366.633197682502</v>
      </c>
      <c r="U614" s="1">
        <v>107145.624161057</v>
      </c>
      <c r="V614" s="1">
        <v>120003.099060384</v>
      </c>
      <c r="W614" s="1">
        <v>125110.62434454499</v>
      </c>
    </row>
    <row r="615" spans="1:23" x14ac:dyDescent="0.25">
      <c r="A615" s="1" t="s">
        <v>29</v>
      </c>
      <c r="B615" s="1" t="s">
        <v>11</v>
      </c>
      <c r="C615" s="1">
        <v>34419.9007585613</v>
      </c>
      <c r="D615" s="1">
        <v>45204.743903376097</v>
      </c>
      <c r="E615" s="1">
        <v>51650.048765628802</v>
      </c>
      <c r="F615" s="1">
        <v>63835.619375150403</v>
      </c>
      <c r="G615" s="1">
        <v>79219.569635126405</v>
      </c>
      <c r="H615" s="1">
        <v>90442.287098768895</v>
      </c>
      <c r="I615" s="1">
        <v>79124.9177165703</v>
      </c>
      <c r="J615" s="1">
        <v>100488.645500044</v>
      </c>
      <c r="K615" s="1">
        <v>112547.28296004899</v>
      </c>
      <c r="L615" s="1">
        <v>117337.476695737</v>
      </c>
      <c r="M615" s="1"/>
      <c r="N615" s="1">
        <v>1467141.3354214299</v>
      </c>
      <c r="O615" s="1">
        <v>1926843.10169857</v>
      </c>
      <c r="P615" s="1">
        <v>2201572.9229474501</v>
      </c>
      <c r="Q615" s="1">
        <v>2720980.4152098699</v>
      </c>
      <c r="R615" s="1">
        <v>3376718.1957107</v>
      </c>
      <c r="S615" s="1">
        <v>3855084.2666114299</v>
      </c>
      <c r="T615" s="1">
        <v>3372683.6767513198</v>
      </c>
      <c r="U615" s="1">
        <v>4283308.2694741702</v>
      </c>
      <c r="V615" s="1">
        <v>4797305.2618110701</v>
      </c>
      <c r="W615" s="1">
        <v>5001486.3047374003</v>
      </c>
    </row>
    <row r="616" spans="1:23" x14ac:dyDescent="0.25">
      <c r="A616" s="1" t="s">
        <v>30</v>
      </c>
      <c r="B616" s="1" t="s">
        <v>11</v>
      </c>
      <c r="C616" s="1">
        <v>0</v>
      </c>
      <c r="D616" s="1">
        <v>0</v>
      </c>
      <c r="E616" s="1">
        <v>0</v>
      </c>
      <c r="F616" s="1">
        <v>0</v>
      </c>
      <c r="G616" s="1">
        <v>0</v>
      </c>
      <c r="H616" s="1">
        <v>0</v>
      </c>
      <c r="I616" s="1">
        <v>0</v>
      </c>
      <c r="J616" s="1">
        <v>0</v>
      </c>
      <c r="K616" s="1">
        <v>0</v>
      </c>
      <c r="L616" s="1">
        <v>0</v>
      </c>
      <c r="M616" s="1"/>
      <c r="N616" s="1">
        <v>0</v>
      </c>
      <c r="O616" s="1">
        <v>0</v>
      </c>
      <c r="P616" s="1">
        <v>0</v>
      </c>
      <c r="Q616" s="1">
        <v>0</v>
      </c>
      <c r="R616" s="1">
        <v>0</v>
      </c>
      <c r="S616" s="1">
        <v>0</v>
      </c>
      <c r="T616" s="1">
        <v>0</v>
      </c>
      <c r="U616" s="1">
        <v>0</v>
      </c>
      <c r="V616" s="1">
        <v>0</v>
      </c>
      <c r="W616" s="1">
        <v>0</v>
      </c>
    </row>
    <row r="617" spans="1:23" x14ac:dyDescent="0.25">
      <c r="A617" s="1" t="s">
        <v>31</v>
      </c>
      <c r="B617" s="1" t="s">
        <v>11</v>
      </c>
      <c r="C617" s="1">
        <v>0</v>
      </c>
      <c r="D617" s="1">
        <v>0</v>
      </c>
      <c r="E617" s="1">
        <v>0</v>
      </c>
      <c r="F617" s="1">
        <v>0</v>
      </c>
      <c r="G617" s="1">
        <v>0</v>
      </c>
      <c r="H617" s="1">
        <v>0</v>
      </c>
      <c r="I617" s="1">
        <v>0</v>
      </c>
      <c r="J617" s="1">
        <v>0</v>
      </c>
      <c r="K617" s="1">
        <v>0</v>
      </c>
      <c r="L617" s="1">
        <v>0</v>
      </c>
      <c r="M617" s="1"/>
      <c r="N617" s="1">
        <v>289062.02660273801</v>
      </c>
      <c r="O617" s="1">
        <v>379634.29867000598</v>
      </c>
      <c r="P617" s="1">
        <v>433762.66175344202</v>
      </c>
      <c r="Q617" s="1">
        <v>536098.39364316699</v>
      </c>
      <c r="R617" s="1">
        <v>665294.46165327798</v>
      </c>
      <c r="S617" s="1">
        <v>759544.04932018998</v>
      </c>
      <c r="T617" s="1">
        <v>664499.56466645701</v>
      </c>
      <c r="U617" s="1">
        <v>843914.44712640101</v>
      </c>
      <c r="V617" s="1">
        <v>945184.18078157003</v>
      </c>
      <c r="W617" s="1">
        <v>985412.74270480894</v>
      </c>
    </row>
    <row r="618" spans="1:23" x14ac:dyDescent="0.25">
      <c r="A618" s="1" t="s">
        <v>32</v>
      </c>
      <c r="B618" s="1" t="s">
        <v>11</v>
      </c>
      <c r="C618" s="1">
        <v>0</v>
      </c>
      <c r="D618" s="1">
        <v>824.37504480269195</v>
      </c>
      <c r="E618" s="1">
        <v>6045.2711116581204</v>
      </c>
      <c r="F618" s="1">
        <v>0</v>
      </c>
      <c r="G618" s="1">
        <v>0</v>
      </c>
      <c r="H618" s="1">
        <v>0</v>
      </c>
      <c r="I618" s="1">
        <v>0</v>
      </c>
      <c r="J618" s="1">
        <v>0</v>
      </c>
      <c r="K618" s="1">
        <v>0</v>
      </c>
      <c r="L618" s="1">
        <v>0</v>
      </c>
      <c r="M618" s="1"/>
      <c r="N618" s="1">
        <v>0</v>
      </c>
      <c r="O618" s="1">
        <v>0</v>
      </c>
      <c r="P618" s="1">
        <v>0</v>
      </c>
      <c r="Q618" s="1">
        <v>5290.1049364935598</v>
      </c>
      <c r="R618" s="1">
        <v>6564.9842595059799</v>
      </c>
      <c r="S618" s="1">
        <v>7495.0191465552398</v>
      </c>
      <c r="T618" s="1">
        <v>6557.1403850906599</v>
      </c>
      <c r="U618" s="1">
        <v>8327.5682890651406</v>
      </c>
      <c r="V618" s="1">
        <v>9326.8764837529598</v>
      </c>
      <c r="W618" s="1">
        <v>4051.6014072534699</v>
      </c>
    </row>
    <row r="619" spans="1:23" x14ac:dyDescent="0.25">
      <c r="A619" s="1" t="s">
        <v>33</v>
      </c>
      <c r="B619" s="1" t="s">
        <v>11</v>
      </c>
      <c r="C619" s="1">
        <v>29339.653649661399</v>
      </c>
      <c r="D619" s="1">
        <v>1617969.64952875</v>
      </c>
      <c r="E619" s="1">
        <v>2558138.1818181798</v>
      </c>
      <c r="F619" s="1">
        <v>2398166.36363636</v>
      </c>
      <c r="G619" s="1">
        <v>3270956.36363636</v>
      </c>
      <c r="H619" s="1">
        <v>4102972.7272727299</v>
      </c>
      <c r="I619" s="1">
        <v>6732021.8181818202</v>
      </c>
      <c r="J619" s="1">
        <v>9899890</v>
      </c>
      <c r="K619" s="1">
        <v>7097520</v>
      </c>
      <c r="L619" s="1">
        <v>1752057.2727272699</v>
      </c>
      <c r="M619" s="1"/>
      <c r="N619" s="1">
        <v>7279654.2161984397</v>
      </c>
      <c r="O619" s="1">
        <v>10058506.1297058</v>
      </c>
      <c r="P619" s="1">
        <v>11742814.6</v>
      </c>
      <c r="Q619" s="1">
        <v>18862003.600000001</v>
      </c>
      <c r="R619" s="1">
        <v>16222512.9</v>
      </c>
      <c r="S619" s="1">
        <v>16519858.300000001</v>
      </c>
      <c r="T619" s="1">
        <v>7246965</v>
      </c>
      <c r="U619" s="1">
        <v>13823071.9</v>
      </c>
      <c r="V619" s="1">
        <v>13451711.9</v>
      </c>
      <c r="W619" s="1">
        <v>26772882.399999999</v>
      </c>
    </row>
    <row r="620" spans="1:23" x14ac:dyDescent="0.25">
      <c r="A620" s="1" t="s">
        <v>34</v>
      </c>
      <c r="B620" s="1" t="s">
        <v>11</v>
      </c>
      <c r="C620" s="1">
        <v>0</v>
      </c>
      <c r="D620" s="1">
        <v>0</v>
      </c>
      <c r="E620" s="1">
        <v>0</v>
      </c>
      <c r="F620" s="1">
        <v>0</v>
      </c>
      <c r="G620" s="1">
        <v>0</v>
      </c>
      <c r="H620" s="1">
        <v>31513.095948163598</v>
      </c>
      <c r="I620" s="1">
        <v>122867.717983373</v>
      </c>
      <c r="J620" s="1">
        <v>183028.77779974701</v>
      </c>
      <c r="K620" s="1">
        <v>204992.23113571599</v>
      </c>
      <c r="L620" s="1">
        <v>213717.030843227</v>
      </c>
      <c r="M620" s="1"/>
      <c r="N620" s="1">
        <v>1529215.6</v>
      </c>
      <c r="O620" s="1">
        <v>0</v>
      </c>
      <c r="P620" s="1">
        <v>0</v>
      </c>
      <c r="Q620" s="1">
        <v>0</v>
      </c>
      <c r="R620" s="1">
        <v>1947000</v>
      </c>
      <c r="S620" s="1">
        <v>2637690</v>
      </c>
      <c r="T620" s="1">
        <v>459616.30000000098</v>
      </c>
      <c r="U620" s="1">
        <v>331256.2</v>
      </c>
      <c r="V620" s="1">
        <v>371006.94400000101</v>
      </c>
      <c r="W620" s="1">
        <v>386797.597424092</v>
      </c>
    </row>
    <row r="621" spans="1:23" x14ac:dyDescent="0.25">
      <c r="A621" s="1" t="s">
        <v>35</v>
      </c>
      <c r="B621" s="1" t="s">
        <v>11</v>
      </c>
      <c r="C621" s="1">
        <v>0</v>
      </c>
      <c r="D621" s="1">
        <v>0</v>
      </c>
      <c r="E621" s="1">
        <v>0</v>
      </c>
      <c r="F621" s="1">
        <v>0</v>
      </c>
      <c r="G621" s="1">
        <v>0</v>
      </c>
      <c r="H621" s="1">
        <v>0</v>
      </c>
      <c r="I621" s="1">
        <v>0</v>
      </c>
      <c r="J621" s="1">
        <v>0</v>
      </c>
      <c r="K621" s="1">
        <v>0</v>
      </c>
      <c r="L621" s="1">
        <v>0</v>
      </c>
      <c r="M621" s="1"/>
      <c r="N621" s="1">
        <v>0</v>
      </c>
      <c r="O621" s="1">
        <v>0</v>
      </c>
      <c r="P621" s="1">
        <v>0</v>
      </c>
      <c r="Q621" s="1">
        <v>0</v>
      </c>
      <c r="R621" s="1">
        <v>0</v>
      </c>
      <c r="S621" s="1">
        <v>0</v>
      </c>
      <c r="T621" s="1">
        <v>0</v>
      </c>
      <c r="U621" s="1">
        <v>0</v>
      </c>
      <c r="V621" s="1">
        <v>0</v>
      </c>
      <c r="W621" s="1">
        <v>0</v>
      </c>
    </row>
    <row r="622" spans="1:23" x14ac:dyDescent="0.25">
      <c r="A622" s="1" t="s">
        <v>36</v>
      </c>
      <c r="B622" s="1" t="s">
        <v>11</v>
      </c>
      <c r="C622" s="1">
        <v>0</v>
      </c>
      <c r="D622" s="1">
        <v>0</v>
      </c>
      <c r="E622" s="1">
        <v>0</v>
      </c>
      <c r="F622" s="1">
        <v>0</v>
      </c>
      <c r="G622" s="1">
        <v>0</v>
      </c>
      <c r="H622" s="1">
        <v>0</v>
      </c>
      <c r="I622" s="1">
        <v>0</v>
      </c>
      <c r="J622" s="1">
        <v>0</v>
      </c>
      <c r="K622" s="1">
        <v>0</v>
      </c>
      <c r="L622" s="1">
        <v>0</v>
      </c>
      <c r="M622" s="1"/>
      <c r="N622" s="1">
        <v>0</v>
      </c>
      <c r="O622" s="1">
        <v>0</v>
      </c>
      <c r="P622" s="1">
        <v>0</v>
      </c>
      <c r="Q622" s="1">
        <v>0</v>
      </c>
      <c r="R622" s="1">
        <v>0</v>
      </c>
      <c r="S622" s="1">
        <v>0</v>
      </c>
      <c r="T622" s="1">
        <v>0</v>
      </c>
      <c r="U622" s="1">
        <v>0</v>
      </c>
      <c r="V622" s="1">
        <v>0</v>
      </c>
      <c r="W622" s="1">
        <v>0</v>
      </c>
    </row>
    <row r="623" spans="1:23" x14ac:dyDescent="0.25">
      <c r="A623" s="1" t="s">
        <v>37</v>
      </c>
      <c r="B623" s="1" t="s">
        <v>11</v>
      </c>
      <c r="C623" s="1">
        <v>446919.76131204702</v>
      </c>
      <c r="D623" s="1">
        <v>581235.32290273497</v>
      </c>
      <c r="E623" s="1">
        <v>740089.01340586098</v>
      </c>
      <c r="F623" s="1">
        <v>913642.19919579197</v>
      </c>
      <c r="G623" s="1">
        <v>1183548.3006790199</v>
      </c>
      <c r="H623" s="1">
        <v>1495053.7059501801</v>
      </c>
      <c r="I623" s="1">
        <v>1401132.69530518</v>
      </c>
      <c r="J623" s="1">
        <v>1611302.59960095</v>
      </c>
      <c r="K623" s="1">
        <v>1852997.9895411001</v>
      </c>
      <c r="L623" s="1">
        <v>2066616.60187803</v>
      </c>
      <c r="M623" s="1"/>
      <c r="N623" s="1">
        <v>218465.98672752801</v>
      </c>
      <c r="O623" s="1">
        <v>289081.22408411797</v>
      </c>
      <c r="P623" s="1">
        <v>393234.64087063598</v>
      </c>
      <c r="Q623" s="1">
        <v>494368.90348308103</v>
      </c>
      <c r="R623" s="1">
        <v>596397.39358235803</v>
      </c>
      <c r="S623" s="1">
        <v>783934.67987830797</v>
      </c>
      <c r="T623" s="1">
        <v>545991.99823045405</v>
      </c>
      <c r="U623" s="1">
        <v>715249.51768189506</v>
      </c>
      <c r="V623" s="1">
        <v>908366.88745600695</v>
      </c>
      <c r="W623" s="1">
        <v>993599.82053789496</v>
      </c>
    </row>
    <row r="624" spans="1:23" x14ac:dyDescent="0.25">
      <c r="A624" s="1" t="s">
        <v>38</v>
      </c>
      <c r="B624" s="1" t="s">
        <v>11</v>
      </c>
      <c r="C624" s="1">
        <v>8594682.4302041996</v>
      </c>
      <c r="D624" s="1">
        <v>11287668.1694554</v>
      </c>
      <c r="E624" s="1">
        <v>12897067.0124528</v>
      </c>
      <c r="F624" s="1">
        <v>15939815.751163701</v>
      </c>
      <c r="G624" s="1">
        <v>19781202.9746194</v>
      </c>
      <c r="H624" s="1">
        <v>10255342.157974999</v>
      </c>
      <c r="I624" s="1">
        <v>8972054.2285588607</v>
      </c>
      <c r="J624" s="1">
        <v>11394508.8702698</v>
      </c>
      <c r="K624" s="1">
        <v>12761849.9347021</v>
      </c>
      <c r="L624" s="1">
        <v>13305014.83398</v>
      </c>
      <c r="M624" s="1"/>
      <c r="N624" s="1">
        <v>1707305.59167674</v>
      </c>
      <c r="O624" s="1">
        <v>2242258.4125944199</v>
      </c>
      <c r="P624" s="1">
        <v>2561960.23592545</v>
      </c>
      <c r="Q624" s="1">
        <v>3166392.3342438499</v>
      </c>
      <c r="R624" s="1">
        <v>3929471.35893862</v>
      </c>
      <c r="S624" s="1">
        <v>55824659.921625003</v>
      </c>
      <c r="T624" s="1">
        <v>48839119.006691098</v>
      </c>
      <c r="U624" s="1">
        <v>62025681.138497703</v>
      </c>
      <c r="V624" s="1">
        <v>69468762.875117406</v>
      </c>
      <c r="W624" s="1">
        <v>72425465.373821393</v>
      </c>
    </row>
    <row r="625" spans="1:23" x14ac:dyDescent="0.25">
      <c r="A625" s="1" t="s">
        <v>39</v>
      </c>
      <c r="B625" s="1" t="s">
        <v>11</v>
      </c>
      <c r="C625" s="1">
        <v>0</v>
      </c>
      <c r="D625" s="1">
        <v>0</v>
      </c>
      <c r="E625" s="1">
        <v>0</v>
      </c>
      <c r="F625" s="1">
        <v>0</v>
      </c>
      <c r="G625" s="1">
        <v>0</v>
      </c>
      <c r="H625" s="1">
        <v>0</v>
      </c>
      <c r="I625" s="1">
        <v>0</v>
      </c>
      <c r="J625" s="1">
        <v>0</v>
      </c>
      <c r="K625" s="1">
        <v>0</v>
      </c>
      <c r="L625" s="1">
        <v>0</v>
      </c>
      <c r="M625" s="1"/>
      <c r="N625" s="1">
        <v>0</v>
      </c>
      <c r="O625" s="1">
        <v>0</v>
      </c>
      <c r="P625" s="1">
        <v>0</v>
      </c>
      <c r="Q625" s="1">
        <v>0</v>
      </c>
      <c r="R625" s="1">
        <v>0</v>
      </c>
      <c r="S625" s="1">
        <v>0</v>
      </c>
      <c r="T625" s="1">
        <v>0</v>
      </c>
      <c r="U625" s="1">
        <v>0</v>
      </c>
      <c r="V625" s="1">
        <v>0</v>
      </c>
      <c r="W625" s="1">
        <v>0</v>
      </c>
    </row>
    <row r="626" spans="1:23" x14ac:dyDescent="0.25">
      <c r="A626" s="1" t="s">
        <v>40</v>
      </c>
      <c r="B626" s="1" t="s">
        <v>11</v>
      </c>
      <c r="C626" s="1">
        <v>3713.64374313697</v>
      </c>
      <c r="D626" s="1">
        <v>457650.190537241</v>
      </c>
      <c r="E626" s="1">
        <v>9069.6800132219905</v>
      </c>
      <c r="F626" s="1">
        <v>18661.374545945298</v>
      </c>
      <c r="G626" s="1">
        <v>75501.818181818206</v>
      </c>
      <c r="H626" s="1">
        <v>233714.545454545</v>
      </c>
      <c r="I626" s="1">
        <v>50437.272727272699</v>
      </c>
      <c r="J626" s="1">
        <v>57768.181818181802</v>
      </c>
      <c r="K626" s="1">
        <v>19287362.727272701</v>
      </c>
      <c r="L626" s="1">
        <v>227877.272727273</v>
      </c>
      <c r="M626" s="1"/>
      <c r="N626" s="1">
        <v>469017.91326924198</v>
      </c>
      <c r="O626" s="1">
        <v>655740.35273840197</v>
      </c>
      <c r="P626" s="1">
        <v>1131679.68019079</v>
      </c>
      <c r="Q626" s="1">
        <v>2340022.3211539802</v>
      </c>
      <c r="R626" s="1">
        <v>1154071.6000000001</v>
      </c>
      <c r="S626" s="1">
        <v>2252988.1</v>
      </c>
      <c r="T626" s="1">
        <v>5622002.0999999996</v>
      </c>
      <c r="U626" s="1">
        <v>2066431.4</v>
      </c>
      <c r="V626" s="1">
        <v>2601997.2000000002</v>
      </c>
      <c r="W626" s="1">
        <v>786503.3</v>
      </c>
    </row>
    <row r="627" spans="1:23" x14ac:dyDescent="0.25">
      <c r="A627" s="1" t="s">
        <v>41</v>
      </c>
      <c r="B627" s="1" t="s">
        <v>11</v>
      </c>
      <c r="C627" s="1">
        <v>0</v>
      </c>
      <c r="D627" s="1">
        <v>0</v>
      </c>
      <c r="E627" s="1">
        <v>0</v>
      </c>
      <c r="F627" s="1">
        <v>0</v>
      </c>
      <c r="G627" s="1">
        <v>0</v>
      </c>
      <c r="H627" s="1">
        <v>0</v>
      </c>
      <c r="I627" s="1">
        <v>0</v>
      </c>
      <c r="J627" s="1">
        <v>0</v>
      </c>
      <c r="K627" s="1">
        <v>0</v>
      </c>
      <c r="L627" s="1">
        <v>0</v>
      </c>
      <c r="M627" s="1"/>
      <c r="N627" s="1">
        <v>0</v>
      </c>
      <c r="O627" s="1">
        <v>0</v>
      </c>
      <c r="P627" s="1">
        <v>0</v>
      </c>
      <c r="Q627" s="1">
        <v>0</v>
      </c>
      <c r="R627" s="1">
        <v>0</v>
      </c>
      <c r="S627" s="1">
        <v>0</v>
      </c>
      <c r="T627" s="1">
        <v>0</v>
      </c>
      <c r="U627" s="1">
        <v>0</v>
      </c>
      <c r="V627" s="1">
        <v>0</v>
      </c>
      <c r="W627" s="1">
        <v>0</v>
      </c>
    </row>
    <row r="628" spans="1:23" x14ac:dyDescent="0.25">
      <c r="A628" s="1" t="s">
        <v>42</v>
      </c>
      <c r="B628" s="1" t="s">
        <v>11</v>
      </c>
      <c r="C628" s="1">
        <v>0</v>
      </c>
      <c r="D628" s="1">
        <v>0</v>
      </c>
      <c r="E628" s="1">
        <v>0</v>
      </c>
      <c r="F628" s="1">
        <v>0</v>
      </c>
      <c r="G628" s="1">
        <v>0</v>
      </c>
      <c r="H628" s="1">
        <v>0</v>
      </c>
      <c r="I628" s="1">
        <v>0</v>
      </c>
      <c r="J628" s="1">
        <v>0</v>
      </c>
      <c r="K628" s="1">
        <v>0</v>
      </c>
      <c r="L628" s="1">
        <v>0</v>
      </c>
      <c r="M628" s="1"/>
      <c r="N628" s="1">
        <v>0</v>
      </c>
      <c r="O628" s="1">
        <v>0</v>
      </c>
      <c r="P628" s="1">
        <v>0</v>
      </c>
      <c r="Q628" s="1">
        <v>0</v>
      </c>
      <c r="R628" s="1">
        <v>0</v>
      </c>
      <c r="S628" s="1">
        <v>0</v>
      </c>
      <c r="T628" s="1">
        <v>0</v>
      </c>
      <c r="U628" s="1">
        <v>0</v>
      </c>
      <c r="V628" s="1">
        <v>0</v>
      </c>
      <c r="W628" s="1">
        <v>0</v>
      </c>
    </row>
    <row r="629" spans="1:23" x14ac:dyDescent="0.25">
      <c r="A629" s="1" t="s">
        <v>43</v>
      </c>
      <c r="B629" s="1" t="s">
        <v>11</v>
      </c>
      <c r="C629" s="1">
        <v>0</v>
      </c>
      <c r="D629" s="1">
        <v>0</v>
      </c>
      <c r="E629" s="1">
        <v>0</v>
      </c>
      <c r="F629" s="1">
        <v>0</v>
      </c>
      <c r="G629" s="1">
        <v>0</v>
      </c>
      <c r="H629" s="1">
        <v>0</v>
      </c>
      <c r="I629" s="1">
        <v>0</v>
      </c>
      <c r="J629" s="1">
        <v>0</v>
      </c>
      <c r="K629" s="1">
        <v>0</v>
      </c>
      <c r="L629" s="1">
        <v>0</v>
      </c>
      <c r="M629" s="1"/>
      <c r="N629" s="1">
        <v>0</v>
      </c>
      <c r="O629" s="1">
        <v>0</v>
      </c>
      <c r="P629" s="1">
        <v>0</v>
      </c>
      <c r="Q629" s="1">
        <v>0</v>
      </c>
      <c r="R629" s="1">
        <v>0</v>
      </c>
      <c r="S629" s="1">
        <v>0</v>
      </c>
      <c r="T629" s="1">
        <v>0</v>
      </c>
      <c r="U629" s="1">
        <v>0</v>
      </c>
      <c r="V629" s="1">
        <v>0</v>
      </c>
      <c r="W629" s="1">
        <v>0</v>
      </c>
    </row>
    <row r="630" spans="1:23" x14ac:dyDescent="0.25">
      <c r="A630" s="1" t="s">
        <v>44</v>
      </c>
      <c r="B630" s="1" t="s">
        <v>11</v>
      </c>
      <c r="C630" s="1">
        <v>3957353.55402289</v>
      </c>
      <c r="D630" s="1">
        <v>6828374.10604297</v>
      </c>
      <c r="E630" s="1">
        <v>3959456.5713461898</v>
      </c>
      <c r="F630" s="1">
        <v>7032948.1789279999</v>
      </c>
      <c r="G630" s="1">
        <v>7733143.7783256099</v>
      </c>
      <c r="H630" s="1">
        <v>5110811.2223460097</v>
      </c>
      <c r="I630" s="1">
        <v>7946404.3299228204</v>
      </c>
      <c r="J630" s="1">
        <v>10091933.499002</v>
      </c>
      <c r="K630" s="1">
        <v>0</v>
      </c>
      <c r="L630" s="1">
        <v>8698570.9056651797</v>
      </c>
      <c r="M630" s="1"/>
      <c r="N630" s="1">
        <v>178905579.68048999</v>
      </c>
      <c r="O630" s="1">
        <v>227110637.83608899</v>
      </c>
      <c r="P630" s="1">
        <v>291830237.88271499</v>
      </c>
      <c r="Q630" s="1">
        <v>400436026.75881302</v>
      </c>
      <c r="R630" s="1">
        <v>684112935.28385198</v>
      </c>
      <c r="S630" s="1">
        <v>1233031913.72065</v>
      </c>
      <c r="T630" s="1">
        <v>632621103.31013596</v>
      </c>
      <c r="U630" s="1">
        <v>803428801.20387304</v>
      </c>
      <c r="V630" s="1">
        <v>1218092590.8264699</v>
      </c>
      <c r="W630" s="1">
        <v>1342131966.1111901</v>
      </c>
    </row>
    <row r="631" spans="1:23" x14ac:dyDescent="0.25">
      <c r="A631" s="1" t="s">
        <v>45</v>
      </c>
      <c r="B631" s="1" t="s">
        <v>11</v>
      </c>
      <c r="C631" s="1">
        <v>9090.9090909090901</v>
      </c>
      <c r="D631" s="1">
        <v>0</v>
      </c>
      <c r="E631" s="1">
        <v>917272.72727272694</v>
      </c>
      <c r="F631" s="1">
        <v>185454.545454545</v>
      </c>
      <c r="G631" s="1">
        <v>554545.45454545401</v>
      </c>
      <c r="H631" s="1">
        <v>126363.636363636</v>
      </c>
      <c r="I631" s="1">
        <v>381818.181818182</v>
      </c>
      <c r="J631" s="1">
        <v>152555.83333333299</v>
      </c>
      <c r="K631" s="1">
        <v>48181.818181818198</v>
      </c>
      <c r="L631" s="1">
        <v>0</v>
      </c>
      <c r="M631" s="1"/>
      <c r="N631" s="1">
        <v>0</v>
      </c>
      <c r="O631" s="1">
        <v>0</v>
      </c>
      <c r="P631" s="1">
        <v>0</v>
      </c>
      <c r="Q631" s="1">
        <v>0</v>
      </c>
      <c r="R631" s="1">
        <v>0</v>
      </c>
      <c r="S631" s="1">
        <v>0</v>
      </c>
      <c r="T631" s="1">
        <v>0</v>
      </c>
      <c r="U631" s="1">
        <v>0</v>
      </c>
      <c r="V631" s="1">
        <v>0</v>
      </c>
      <c r="W631" s="1">
        <v>0</v>
      </c>
    </row>
    <row r="632" spans="1:23" x14ac:dyDescent="0.25">
      <c r="A632" s="1" t="s">
        <v>46</v>
      </c>
      <c r="B632" s="1" t="s">
        <v>11</v>
      </c>
      <c r="C632" s="1">
        <v>0</v>
      </c>
      <c r="D632" s="1">
        <v>0</v>
      </c>
      <c r="E632" s="1">
        <v>0</v>
      </c>
      <c r="F632" s="1">
        <v>0</v>
      </c>
      <c r="G632" s="1">
        <v>0</v>
      </c>
      <c r="H632" s="1">
        <v>0</v>
      </c>
      <c r="I632" s="1">
        <v>0</v>
      </c>
      <c r="J632" s="1">
        <v>0</v>
      </c>
      <c r="K632" s="1">
        <v>0</v>
      </c>
      <c r="L632" s="1">
        <v>0</v>
      </c>
      <c r="M632" s="1"/>
      <c r="N632" s="1">
        <v>0</v>
      </c>
      <c r="O632" s="1">
        <v>0</v>
      </c>
      <c r="P632" s="1">
        <v>0</v>
      </c>
      <c r="Q632" s="1">
        <v>0</v>
      </c>
      <c r="R632" s="1">
        <v>0</v>
      </c>
      <c r="S632" s="1">
        <v>0</v>
      </c>
      <c r="T632" s="1">
        <v>0</v>
      </c>
      <c r="U632" s="1">
        <v>0</v>
      </c>
      <c r="V632" s="1">
        <v>0</v>
      </c>
      <c r="W632" s="1">
        <v>0</v>
      </c>
    </row>
    <row r="633" spans="1:23" x14ac:dyDescent="0.25">
      <c r="A633" s="1" t="s">
        <v>47</v>
      </c>
      <c r="B633" s="1" t="s">
        <v>11</v>
      </c>
      <c r="C633" s="1">
        <v>426285.42759072297</v>
      </c>
      <c r="D633" s="1">
        <v>559854.12971263996</v>
      </c>
      <c r="E633" s="1">
        <v>639678.286046808</v>
      </c>
      <c r="F633" s="1">
        <v>790594.79258045403</v>
      </c>
      <c r="G633" s="1">
        <v>981122.76244908001</v>
      </c>
      <c r="H633" s="1">
        <v>1120114.47385106</v>
      </c>
      <c r="I633" s="1">
        <v>979950.51230643794</v>
      </c>
      <c r="J633" s="1">
        <v>1244537.15062918</v>
      </c>
      <c r="K633" s="1">
        <v>1393881.6087046801</v>
      </c>
      <c r="L633" s="1">
        <v>1453207.4562480301</v>
      </c>
      <c r="M633" s="1"/>
      <c r="N633" s="1">
        <v>22047902.797884598</v>
      </c>
      <c r="O633" s="1">
        <v>28956207.8222146</v>
      </c>
      <c r="P633" s="1">
        <v>33084791.925419301</v>
      </c>
      <c r="Q633" s="1">
        <v>40890342.505592503</v>
      </c>
      <c r="R633" s="1">
        <v>50744637.041728802</v>
      </c>
      <c r="S633" s="1">
        <v>57933425.455215603</v>
      </c>
      <c r="T633" s="1">
        <v>50684007.108057603</v>
      </c>
      <c r="U633" s="1">
        <v>64368689.027233198</v>
      </c>
      <c r="V633" s="1">
        <v>72092931.710501194</v>
      </c>
      <c r="W633" s="1">
        <v>75161323.063756302</v>
      </c>
    </row>
    <row r="634" spans="1:23" x14ac:dyDescent="0.25">
      <c r="A634" s="1" t="s">
        <v>48</v>
      </c>
      <c r="B634" s="1" t="s">
        <v>11</v>
      </c>
      <c r="C634" s="1">
        <v>5153.6370216852401</v>
      </c>
      <c r="D634" s="1">
        <v>21323.3670752537</v>
      </c>
      <c r="E634" s="1">
        <v>17969.2437638622</v>
      </c>
      <c r="F634" s="1">
        <v>115678.754009432</v>
      </c>
      <c r="G634" s="1">
        <v>23838.501296709299</v>
      </c>
      <c r="H634" s="1">
        <v>3147.4314920028501</v>
      </c>
      <c r="I634" s="1">
        <v>1711.80529333239</v>
      </c>
      <c r="J634" s="1">
        <v>24223.336815655501</v>
      </c>
      <c r="K634" s="1">
        <v>22386.628791708899</v>
      </c>
      <c r="L634" s="1">
        <v>23339.4397897253</v>
      </c>
      <c r="M634" s="1"/>
      <c r="N634" s="1">
        <v>74409.995432499607</v>
      </c>
      <c r="O634" s="1">
        <v>461021.515497313</v>
      </c>
      <c r="P634" s="1">
        <v>202060.82442466999</v>
      </c>
      <c r="Q634" s="1">
        <v>171892.62762475101</v>
      </c>
      <c r="R634" s="1">
        <v>74580.601657854699</v>
      </c>
      <c r="S634" s="1">
        <v>2714325.66993408</v>
      </c>
      <c r="T634" s="1">
        <v>3991225.1700284602</v>
      </c>
      <c r="U634" s="1">
        <v>2597348.3489787201</v>
      </c>
      <c r="V634" s="1">
        <v>2832256.5239559999</v>
      </c>
      <c r="W634" s="1">
        <v>2952801.92587147</v>
      </c>
    </row>
    <row r="635" spans="1:23" x14ac:dyDescent="0.25">
      <c r="A635" s="1" t="s">
        <v>49</v>
      </c>
      <c r="B635" s="1" t="s">
        <v>11</v>
      </c>
      <c r="C635" s="1">
        <v>2015.99997248042</v>
      </c>
      <c r="D635" s="1">
        <v>1401.4462146353801</v>
      </c>
      <c r="E635" s="1">
        <v>21743.629029809399</v>
      </c>
      <c r="F635" s="1">
        <v>822.33275449030202</v>
      </c>
      <c r="G635" s="1">
        <v>592596.98958196002</v>
      </c>
      <c r="H635" s="1">
        <v>2160071.8630470298</v>
      </c>
      <c r="I635" s="1">
        <v>1669026.3431186599</v>
      </c>
      <c r="J635" s="1">
        <v>2119663.4557606899</v>
      </c>
      <c r="K635" s="1">
        <v>2374023.07045198</v>
      </c>
      <c r="L635" s="1">
        <v>2475065.3181310501</v>
      </c>
      <c r="M635" s="1"/>
      <c r="N635" s="1">
        <v>0</v>
      </c>
      <c r="O635" s="1">
        <v>0</v>
      </c>
      <c r="P635" s="1">
        <v>0</v>
      </c>
      <c r="Q635" s="1">
        <v>8380.8343194154895</v>
      </c>
      <c r="R635" s="1">
        <v>40788.200022112003</v>
      </c>
      <c r="S635" s="1">
        <v>1419.47963234747</v>
      </c>
      <c r="T635" s="1">
        <v>53444.2243246746</v>
      </c>
      <c r="U635" s="1">
        <v>67874.164892336703</v>
      </c>
      <c r="V635" s="1">
        <v>76019.064679417104</v>
      </c>
      <c r="W635" s="1">
        <v>79254.5585788959</v>
      </c>
    </row>
    <row r="636" spans="1:23" x14ac:dyDescent="0.25">
      <c r="A636" s="1" t="s">
        <v>50</v>
      </c>
      <c r="B636" s="1" t="s">
        <v>11</v>
      </c>
      <c r="C636" s="1">
        <v>273890.818181818</v>
      </c>
      <c r="D636" s="1">
        <v>2067595.8545454501</v>
      </c>
      <c r="E636" s="1">
        <v>2751555.2909090901</v>
      </c>
      <c r="F636" s="1">
        <v>113181.17272727301</v>
      </c>
      <c r="G636" s="1">
        <v>84552.754545454503</v>
      </c>
      <c r="H636" s="1">
        <v>1372395.8363636399</v>
      </c>
      <c r="I636" s="1">
        <v>1200662.9985843699</v>
      </c>
      <c r="J636" s="1">
        <v>1524842.00820215</v>
      </c>
      <c r="K636" s="1">
        <v>1707823.0491864099</v>
      </c>
      <c r="L636" s="1">
        <v>1780510.7503615599</v>
      </c>
      <c r="M636" s="1"/>
      <c r="N636" s="1">
        <v>14179799.699999999</v>
      </c>
      <c r="O636" s="1">
        <v>31803843.796999998</v>
      </c>
      <c r="P636" s="1">
        <v>66444860.383000001</v>
      </c>
      <c r="Q636" s="1">
        <v>49301678.887999997</v>
      </c>
      <c r="R636" s="1">
        <v>110050695.59</v>
      </c>
      <c r="S636" s="1">
        <v>137488782.62900001</v>
      </c>
      <c r="T636" s="1">
        <v>120284315.68289199</v>
      </c>
      <c r="U636" s="1">
        <v>152761080.91727301</v>
      </c>
      <c r="V636" s="1">
        <v>171092410.627345</v>
      </c>
      <c r="W636" s="1">
        <v>178374379.343566</v>
      </c>
    </row>
    <row r="637" spans="1:23" x14ac:dyDescent="0.25">
      <c r="A637" s="1" t="s">
        <v>51</v>
      </c>
      <c r="B637" s="1" t="s">
        <v>11</v>
      </c>
      <c r="C637" s="1">
        <v>10901171.836447399</v>
      </c>
      <c r="D637" s="1">
        <v>12830250.208398299</v>
      </c>
      <c r="E637" s="1">
        <v>21207925.418039199</v>
      </c>
      <c r="F637" s="1">
        <v>27732412.5565916</v>
      </c>
      <c r="G637" s="1">
        <v>116263408.990274</v>
      </c>
      <c r="H637" s="1">
        <v>485961711.81818199</v>
      </c>
      <c r="I637" s="1">
        <v>442483528.18181801</v>
      </c>
      <c r="J637" s="1">
        <v>1116248667.2727301</v>
      </c>
      <c r="K637" s="1">
        <v>1283118297.0348301</v>
      </c>
      <c r="L637" s="1">
        <v>1150971053.62871</v>
      </c>
      <c r="M637" s="1"/>
      <c r="N637" s="1">
        <v>40473850.1445444</v>
      </c>
      <c r="O637" s="1">
        <v>116389414.631993</v>
      </c>
      <c r="P637" s="1">
        <v>112176725.587439</v>
      </c>
      <c r="Q637" s="1">
        <v>141356146.67242599</v>
      </c>
      <c r="R637" s="1">
        <v>270197009.762546</v>
      </c>
      <c r="S637" s="1">
        <v>312913338.10000002</v>
      </c>
      <c r="T637" s="1">
        <v>330113015.73224401</v>
      </c>
      <c r="U637" s="1">
        <v>365949582.89999998</v>
      </c>
      <c r="V637" s="1">
        <v>424395967.28147298</v>
      </c>
      <c r="W637" s="1">
        <v>797651564.00506103</v>
      </c>
    </row>
    <row r="638" spans="1:23" x14ac:dyDescent="0.25">
      <c r="A638" s="1" t="s">
        <v>52</v>
      </c>
      <c r="B638" s="1" t="s">
        <v>11</v>
      </c>
      <c r="C638" s="1">
        <v>3449608.1043760399</v>
      </c>
      <c r="D638" s="1">
        <v>6265758.09909885</v>
      </c>
      <c r="E638" s="1">
        <v>70544183.505695298</v>
      </c>
      <c r="F638" s="1">
        <v>29631705.059503902</v>
      </c>
      <c r="G638" s="1">
        <v>36772744.517031699</v>
      </c>
      <c r="H638" s="1">
        <v>41982191.172424398</v>
      </c>
      <c r="I638" s="1">
        <v>36728808.2669973</v>
      </c>
      <c r="J638" s="1">
        <v>46645586.499086604</v>
      </c>
      <c r="K638" s="1">
        <v>52243056.878977001</v>
      </c>
      <c r="L638" s="1">
        <v>54466605.570807002</v>
      </c>
      <c r="M638" s="1"/>
      <c r="N638" s="1">
        <v>8427320.0543726403</v>
      </c>
      <c r="O638" s="1">
        <v>13591921.6297186</v>
      </c>
      <c r="P638" s="1">
        <v>7840299.8878820501</v>
      </c>
      <c r="Q638" s="1">
        <v>182397417.15865201</v>
      </c>
      <c r="R638" s="1">
        <v>226353954.59939399</v>
      </c>
      <c r="S638" s="1">
        <v>258420607.96481201</v>
      </c>
      <c r="T638" s="1">
        <v>226083505.81793401</v>
      </c>
      <c r="U638" s="1">
        <v>287126052.388776</v>
      </c>
      <c r="V638" s="1">
        <v>321581178.67542899</v>
      </c>
      <c r="W638" s="1">
        <v>335268191.87638599</v>
      </c>
    </row>
    <row r="639" spans="1:23" x14ac:dyDescent="0.25">
      <c r="A639" s="1" t="s">
        <v>53</v>
      </c>
      <c r="B639" s="1" t="s">
        <v>11</v>
      </c>
      <c r="C639" s="1">
        <v>2142227.2464432502</v>
      </c>
      <c r="D639" s="1">
        <v>2813454.7725043902</v>
      </c>
      <c r="E639" s="1">
        <v>3214597.9304815899</v>
      </c>
      <c r="F639" s="1">
        <v>3973003.9920296399</v>
      </c>
      <c r="G639" s="1">
        <v>4930470.9422110999</v>
      </c>
      <c r="H639" s="1">
        <v>5628950.9087394699</v>
      </c>
      <c r="I639" s="1">
        <v>4924579.99208079</v>
      </c>
      <c r="J639" s="1">
        <v>6254216.5899425996</v>
      </c>
      <c r="K639" s="1">
        <v>7004722.5807357104</v>
      </c>
      <c r="L639" s="1">
        <v>7302854.8620665604</v>
      </c>
      <c r="M639" s="1"/>
      <c r="N639" s="1">
        <v>3992374.9039476402</v>
      </c>
      <c r="O639" s="1">
        <v>5243312.1863179496</v>
      </c>
      <c r="P639" s="1">
        <v>5990905.0849973299</v>
      </c>
      <c r="Q639" s="1">
        <v>7404313.1779778199</v>
      </c>
      <c r="R639" s="1">
        <v>9188702.3129822295</v>
      </c>
      <c r="S639" s="1">
        <v>10490428.7726321</v>
      </c>
      <c r="T639" s="1">
        <v>9177723.6077586301</v>
      </c>
      <c r="U639" s="1">
        <v>11655708.9818535</v>
      </c>
      <c r="V639" s="1">
        <v>13054394.0596759</v>
      </c>
      <c r="W639" s="1">
        <v>13610010.1083552</v>
      </c>
    </row>
    <row r="640" spans="1:23" x14ac:dyDescent="0.25">
      <c r="A640" s="1" t="s">
        <v>0</v>
      </c>
      <c r="B640" s="1" t="s">
        <v>12</v>
      </c>
      <c r="C640" s="1">
        <v>25808.657776302702</v>
      </c>
      <c r="D640" s="1">
        <v>13250.428323330099</v>
      </c>
      <c r="E640" s="1">
        <v>373000.15280560002</v>
      </c>
      <c r="F640" s="1">
        <v>1182648.29095317</v>
      </c>
      <c r="G640" s="1">
        <v>372954.47979340301</v>
      </c>
      <c r="H640" s="1">
        <v>3206937.5182809699</v>
      </c>
      <c r="I640" s="1">
        <v>796874.98533546005</v>
      </c>
      <c r="J640" s="1">
        <v>250670.39246906</v>
      </c>
      <c r="K640" s="1">
        <v>925203.35745217302</v>
      </c>
      <c r="L640" s="1">
        <v>851761.61256775795</v>
      </c>
      <c r="M640" s="1"/>
      <c r="N640" s="1">
        <v>0</v>
      </c>
      <c r="O640" s="1">
        <v>1892.9183319043</v>
      </c>
      <c r="P640" s="1">
        <v>0</v>
      </c>
      <c r="Q640" s="1">
        <v>0</v>
      </c>
      <c r="R640" s="1">
        <v>0</v>
      </c>
      <c r="S640" s="1">
        <v>0</v>
      </c>
      <c r="T640" s="1">
        <v>355934.19816487998</v>
      </c>
      <c r="U640" s="1">
        <v>621.08475185401198</v>
      </c>
      <c r="V640" s="1">
        <v>88080.554389545607</v>
      </c>
      <c r="W640" s="1">
        <v>158123.98976990901</v>
      </c>
    </row>
    <row r="641" spans="1:23" x14ac:dyDescent="0.25">
      <c r="A641" s="1" t="s">
        <v>1</v>
      </c>
      <c r="B641" s="1" t="s">
        <v>12</v>
      </c>
      <c r="C641" s="1">
        <v>4817616.11824317</v>
      </c>
      <c r="D641" s="1">
        <v>7802609.3641095096</v>
      </c>
      <c r="E641" s="1">
        <v>10357175.8673096</v>
      </c>
      <c r="F641" s="1">
        <v>12399498.5871452</v>
      </c>
      <c r="G641" s="1">
        <v>14626765.755963899</v>
      </c>
      <c r="H641" s="1">
        <v>19150466.983501799</v>
      </c>
      <c r="I641" s="1">
        <v>13019569.422416599</v>
      </c>
      <c r="J641" s="1">
        <v>17055635.943365801</v>
      </c>
      <c r="K641" s="1">
        <v>22001770.366941798</v>
      </c>
      <c r="L641" s="1">
        <v>23378227.632162601</v>
      </c>
      <c r="M641" s="1"/>
      <c r="N641" s="1">
        <v>471438.14871379599</v>
      </c>
      <c r="O641" s="1">
        <v>265008.56646660197</v>
      </c>
      <c r="P641" s="1">
        <v>351772.10611920001</v>
      </c>
      <c r="Q641" s="1">
        <v>421137.74919949798</v>
      </c>
      <c r="R641" s="1">
        <v>496784.86313317501</v>
      </c>
      <c r="S641" s="1">
        <v>650428.28182684397</v>
      </c>
      <c r="T641" s="1">
        <v>442197.89401706198</v>
      </c>
      <c r="U641" s="1">
        <v>579279.24116235098</v>
      </c>
      <c r="V641" s="1">
        <v>747270.22109943302</v>
      </c>
      <c r="W641" s="1">
        <v>794020.34655574302</v>
      </c>
    </row>
    <row r="642" spans="1:23" x14ac:dyDescent="0.25">
      <c r="A642" s="1" t="s">
        <v>3</v>
      </c>
      <c r="B642" s="1" t="s">
        <v>12</v>
      </c>
      <c r="C642" s="1">
        <v>1001375.92172054</v>
      </c>
      <c r="D642" s="1">
        <v>3494327.2406953298</v>
      </c>
      <c r="E642" s="1">
        <v>1644420.0985947601</v>
      </c>
      <c r="F642" s="1">
        <v>2032380.95636799</v>
      </c>
      <c r="G642" s="1">
        <v>2522170.9489792101</v>
      </c>
      <c r="H642" s="1">
        <v>2879476.7521509798</v>
      </c>
      <c r="I642" s="1">
        <v>2519157.4471343202</v>
      </c>
      <c r="J642" s="1">
        <v>3199329.9578605802</v>
      </c>
      <c r="K642" s="1">
        <v>3583249.5528038498</v>
      </c>
      <c r="L642" s="1">
        <v>3735758.4282721099</v>
      </c>
      <c r="M642" s="1"/>
      <c r="N642" s="1">
        <v>266689.46368846099</v>
      </c>
      <c r="O642" s="1">
        <v>98431.753259023404</v>
      </c>
      <c r="P642" s="1">
        <v>352620.86350572098</v>
      </c>
      <c r="Q642" s="1">
        <v>435813.16502972099</v>
      </c>
      <c r="R642" s="1">
        <v>540841.17476921401</v>
      </c>
      <c r="S642" s="1">
        <v>617459.96637709101</v>
      </c>
      <c r="T642" s="1">
        <v>540194.975161443</v>
      </c>
      <c r="U642" s="1">
        <v>686047.61845503305</v>
      </c>
      <c r="V642" s="1">
        <v>768373.332669636</v>
      </c>
      <c r="W642" s="1">
        <v>801076.539961898</v>
      </c>
    </row>
    <row r="643" spans="1:23" x14ac:dyDescent="0.25">
      <c r="A643" s="1" t="s">
        <v>4</v>
      </c>
      <c r="B643" s="1" t="s">
        <v>12</v>
      </c>
      <c r="C643" s="1">
        <v>0</v>
      </c>
      <c r="D643" s="1">
        <v>0</v>
      </c>
      <c r="E643" s="1">
        <v>0</v>
      </c>
      <c r="F643" s="1">
        <v>0</v>
      </c>
      <c r="G643" s="1">
        <v>0</v>
      </c>
      <c r="H643" s="1">
        <v>0</v>
      </c>
      <c r="I643" s="1">
        <v>0</v>
      </c>
      <c r="J643" s="1">
        <v>0</v>
      </c>
      <c r="K643" s="1">
        <v>0</v>
      </c>
      <c r="L643" s="1">
        <v>0</v>
      </c>
      <c r="M643" s="1"/>
      <c r="N643" s="1">
        <v>0</v>
      </c>
      <c r="O643" s="1">
        <v>0</v>
      </c>
      <c r="P643" s="1">
        <v>0</v>
      </c>
      <c r="Q643" s="1">
        <v>0</v>
      </c>
      <c r="R643" s="1">
        <v>0</v>
      </c>
      <c r="S643" s="1">
        <v>0</v>
      </c>
      <c r="T643" s="1">
        <v>0</v>
      </c>
      <c r="U643" s="1">
        <v>0</v>
      </c>
      <c r="V643" s="1">
        <v>0</v>
      </c>
      <c r="W643" s="1">
        <v>0</v>
      </c>
    </row>
    <row r="644" spans="1:23" x14ac:dyDescent="0.25">
      <c r="A644" s="1" t="s">
        <v>5</v>
      </c>
      <c r="B644" s="1" t="s">
        <v>12</v>
      </c>
      <c r="C644" s="1">
        <v>0</v>
      </c>
      <c r="D644" s="1">
        <v>0</v>
      </c>
      <c r="E644" s="1">
        <v>0</v>
      </c>
      <c r="F644" s="1">
        <v>0</v>
      </c>
      <c r="G644" s="1">
        <v>0</v>
      </c>
      <c r="H644" s="1">
        <v>0</v>
      </c>
      <c r="I644" s="1">
        <v>0</v>
      </c>
      <c r="J644" s="1">
        <v>0</v>
      </c>
      <c r="K644" s="1">
        <v>0</v>
      </c>
      <c r="L644" s="1">
        <v>0</v>
      </c>
      <c r="M644" s="1"/>
      <c r="N644" s="1">
        <v>302821.58457528497</v>
      </c>
      <c r="O644" s="1">
        <v>0</v>
      </c>
      <c r="P644" s="1">
        <v>0</v>
      </c>
      <c r="Q644" s="1">
        <v>0</v>
      </c>
      <c r="R644" s="1">
        <v>0</v>
      </c>
      <c r="S644" s="1">
        <v>0</v>
      </c>
      <c r="T644" s="1">
        <v>0</v>
      </c>
      <c r="U644" s="1">
        <v>0</v>
      </c>
      <c r="V644" s="1">
        <v>0</v>
      </c>
      <c r="W644" s="1">
        <v>0</v>
      </c>
    </row>
    <row r="645" spans="1:23" x14ac:dyDescent="0.25">
      <c r="A645" s="1" t="s">
        <v>6</v>
      </c>
      <c r="B645" s="1" t="s">
        <v>12</v>
      </c>
      <c r="C645" s="1">
        <v>0</v>
      </c>
      <c r="D645" s="1">
        <v>0</v>
      </c>
      <c r="E645" s="1">
        <v>0</v>
      </c>
      <c r="F645" s="1">
        <v>0</v>
      </c>
      <c r="G645" s="1">
        <v>0</v>
      </c>
      <c r="H645" s="1">
        <v>0</v>
      </c>
      <c r="I645" s="1">
        <v>0</v>
      </c>
      <c r="J645" s="1">
        <v>0</v>
      </c>
      <c r="K645" s="1">
        <v>0</v>
      </c>
      <c r="L645" s="1">
        <v>0</v>
      </c>
      <c r="M645" s="1"/>
      <c r="N645" s="1">
        <v>0</v>
      </c>
      <c r="O645" s="1">
        <v>0</v>
      </c>
      <c r="P645" s="1">
        <v>48309.081968723804</v>
      </c>
      <c r="Q645" s="1">
        <v>0</v>
      </c>
      <c r="R645" s="1">
        <v>0</v>
      </c>
      <c r="S645" s="1">
        <v>0</v>
      </c>
      <c r="T645" s="1">
        <v>0</v>
      </c>
      <c r="U645" s="1">
        <v>0</v>
      </c>
      <c r="V645" s="1">
        <v>0</v>
      </c>
      <c r="W645" s="1">
        <v>0</v>
      </c>
    </row>
    <row r="646" spans="1:23" x14ac:dyDescent="0.25">
      <c r="A646" s="1" t="s">
        <v>7</v>
      </c>
      <c r="B646" s="1" t="s">
        <v>12</v>
      </c>
      <c r="C646" s="1">
        <v>10177214.0497887</v>
      </c>
      <c r="D646" s="1">
        <v>1042998.00087927</v>
      </c>
      <c r="E646" s="1">
        <v>1191708.9437120799</v>
      </c>
      <c r="F646" s="1">
        <v>1472863.63430098</v>
      </c>
      <c r="G646" s="1">
        <v>1827813.7563739601</v>
      </c>
      <c r="H646" s="1">
        <v>2086752.7718018901</v>
      </c>
      <c r="I646" s="1">
        <v>1825629.8758050399</v>
      </c>
      <c r="J646" s="1">
        <v>2318549.9422724098</v>
      </c>
      <c r="K646" s="1">
        <v>2596775.93534511</v>
      </c>
      <c r="L646" s="1">
        <v>2707298.9039261299</v>
      </c>
      <c r="M646" s="1"/>
      <c r="N646" s="1">
        <v>29648986.053416502</v>
      </c>
      <c r="O646" s="1">
        <v>11189040.2598863</v>
      </c>
      <c r="P646" s="1">
        <v>12784376.708316</v>
      </c>
      <c r="Q646" s="1">
        <v>15800538.9153414</v>
      </c>
      <c r="R646" s="1">
        <v>19608361.368287601</v>
      </c>
      <c r="S646" s="1">
        <v>22386198.972996298</v>
      </c>
      <c r="T646" s="1">
        <v>19584933.204870399</v>
      </c>
      <c r="U646" s="1">
        <v>24872865.170185499</v>
      </c>
      <c r="V646" s="1">
        <v>27857608.990607802</v>
      </c>
      <c r="W646" s="1">
        <v>29043273.722518001</v>
      </c>
    </row>
    <row r="647" spans="1:23" x14ac:dyDescent="0.25">
      <c r="A647" s="1" t="s">
        <v>8</v>
      </c>
      <c r="B647" s="1" t="s">
        <v>12</v>
      </c>
      <c r="C647" s="1">
        <v>270130.61805863498</v>
      </c>
      <c r="D647" s="1">
        <v>0</v>
      </c>
      <c r="E647" s="1">
        <v>0</v>
      </c>
      <c r="F647" s="1">
        <v>0</v>
      </c>
      <c r="G647" s="1">
        <v>0</v>
      </c>
      <c r="H647" s="1">
        <v>0</v>
      </c>
      <c r="I647" s="1">
        <v>490664.56508599699</v>
      </c>
      <c r="J647" s="1">
        <v>0</v>
      </c>
      <c r="K647" s="1">
        <v>0</v>
      </c>
      <c r="L647" s="1">
        <v>0</v>
      </c>
      <c r="M647" s="1"/>
      <c r="N647" s="1">
        <v>0</v>
      </c>
      <c r="O647" s="1">
        <v>0</v>
      </c>
      <c r="P647" s="1">
        <v>0</v>
      </c>
      <c r="Q647" s="1">
        <v>0</v>
      </c>
      <c r="R647" s="1">
        <v>0</v>
      </c>
      <c r="S647" s="1">
        <v>0</v>
      </c>
      <c r="T647" s="1">
        <v>0</v>
      </c>
      <c r="U647" s="1">
        <v>0</v>
      </c>
      <c r="V647" s="1">
        <v>0</v>
      </c>
      <c r="W647" s="1">
        <v>0</v>
      </c>
    </row>
    <row r="648" spans="1:23" x14ac:dyDescent="0.25">
      <c r="A648" s="1" t="s">
        <v>9</v>
      </c>
      <c r="B648" s="1" t="s">
        <v>12</v>
      </c>
      <c r="C648" s="1">
        <v>80867.127699081801</v>
      </c>
      <c r="D648" s="1">
        <v>0</v>
      </c>
      <c r="E648" s="1">
        <v>0</v>
      </c>
      <c r="F648" s="1">
        <v>0</v>
      </c>
      <c r="G648" s="1">
        <v>0</v>
      </c>
      <c r="H648" s="1">
        <v>0</v>
      </c>
      <c r="I648" s="1">
        <v>0</v>
      </c>
      <c r="J648" s="1">
        <v>0</v>
      </c>
      <c r="K648" s="1">
        <v>0</v>
      </c>
      <c r="L648" s="1">
        <v>0</v>
      </c>
      <c r="M648" s="1"/>
      <c r="N648" s="1">
        <v>6882.3087403473801</v>
      </c>
      <c r="O648" s="1">
        <v>30286.693310468701</v>
      </c>
      <c r="P648" s="1">
        <v>34604.978401802698</v>
      </c>
      <c r="Q648" s="1">
        <v>42769.179943404197</v>
      </c>
      <c r="R648" s="1">
        <v>53076.261528100396</v>
      </c>
      <c r="S648" s="1">
        <v>60595.361794610297</v>
      </c>
      <c r="T648" s="1">
        <v>53012.845758404197</v>
      </c>
      <c r="U648" s="1">
        <v>67326.314113173299</v>
      </c>
      <c r="V648" s="1">
        <v>75405.471806753994</v>
      </c>
      <c r="W648" s="1">
        <v>78614.850204751201</v>
      </c>
    </row>
    <row r="649" spans="1:23" x14ac:dyDescent="0.25">
      <c r="A649" s="1" t="s">
        <v>10</v>
      </c>
      <c r="B649" s="1" t="s">
        <v>12</v>
      </c>
      <c r="C649" s="1">
        <v>0</v>
      </c>
      <c r="D649" s="1">
        <v>0</v>
      </c>
      <c r="E649" s="1">
        <v>0</v>
      </c>
      <c r="F649" s="1">
        <v>0</v>
      </c>
      <c r="G649" s="1">
        <v>0</v>
      </c>
      <c r="H649" s="1">
        <v>0</v>
      </c>
      <c r="I649" s="1">
        <v>0</v>
      </c>
      <c r="J649" s="1">
        <v>0</v>
      </c>
      <c r="K649" s="1">
        <v>0</v>
      </c>
      <c r="L649" s="1">
        <v>0</v>
      </c>
      <c r="M649" s="1"/>
      <c r="N649" s="1">
        <v>0</v>
      </c>
      <c r="O649" s="1">
        <v>0</v>
      </c>
      <c r="P649" s="1">
        <v>0</v>
      </c>
      <c r="Q649" s="1">
        <v>0</v>
      </c>
      <c r="R649" s="1">
        <v>0</v>
      </c>
      <c r="S649" s="1">
        <v>0</v>
      </c>
      <c r="T649" s="1">
        <v>0</v>
      </c>
      <c r="U649" s="1">
        <v>0</v>
      </c>
      <c r="V649" s="1">
        <v>0</v>
      </c>
      <c r="W649" s="1">
        <v>0</v>
      </c>
    </row>
    <row r="650" spans="1:23" x14ac:dyDescent="0.25">
      <c r="A650" s="1" t="s">
        <v>11</v>
      </c>
      <c r="B650" s="1" t="s">
        <v>12</v>
      </c>
      <c r="C650" s="1">
        <v>800068.39106538298</v>
      </c>
      <c r="D650" s="1">
        <v>815847.80105075205</v>
      </c>
      <c r="E650" s="1">
        <v>932171.60569856095</v>
      </c>
      <c r="F650" s="1">
        <v>1152094.78472545</v>
      </c>
      <c r="G650" s="1">
        <v>1429741.79491321</v>
      </c>
      <c r="H650" s="1">
        <v>1632287.5583423099</v>
      </c>
      <c r="I650" s="1">
        <v>1428033.5326170099</v>
      </c>
      <c r="J650" s="1">
        <v>1813602.5864236101</v>
      </c>
      <c r="K650" s="1">
        <v>2031234.89679444</v>
      </c>
      <c r="L650" s="1">
        <v>2117687.5273904898</v>
      </c>
      <c r="M650" s="1"/>
      <c r="N650" s="1">
        <v>5557464.3078305097</v>
      </c>
      <c r="O650" s="1">
        <v>2413470.8731779801</v>
      </c>
      <c r="P650" s="1">
        <v>2757584.2163936598</v>
      </c>
      <c r="Q650" s="1">
        <v>3408169.0267400201</v>
      </c>
      <c r="R650" s="1">
        <v>4229514.5905205002</v>
      </c>
      <c r="S650" s="1">
        <v>4828692.8930080002</v>
      </c>
      <c r="T650" s="1">
        <v>4224461.1463728296</v>
      </c>
      <c r="U650" s="1">
        <v>5365065.6558935</v>
      </c>
      <c r="V650" s="1">
        <v>6008873.5346007198</v>
      </c>
      <c r="W650" s="1">
        <v>6264620.8756911298</v>
      </c>
    </row>
    <row r="651" spans="1:23" x14ac:dyDescent="0.25">
      <c r="A651" s="1" t="s">
        <v>12</v>
      </c>
      <c r="B651" s="1" t="s">
        <v>12</v>
      </c>
      <c r="C651" s="1">
        <v>0</v>
      </c>
      <c r="D651" s="1">
        <v>0</v>
      </c>
      <c r="E651" s="1">
        <v>0</v>
      </c>
      <c r="F651" s="1">
        <v>0</v>
      </c>
      <c r="G651" s="1">
        <v>0</v>
      </c>
      <c r="H651" s="1">
        <v>0</v>
      </c>
      <c r="I651" s="1">
        <v>0</v>
      </c>
      <c r="J651" s="1">
        <v>0</v>
      </c>
      <c r="K651" s="1">
        <v>0</v>
      </c>
      <c r="L651" s="1">
        <v>0</v>
      </c>
      <c r="M651" s="1"/>
      <c r="N651" s="1">
        <v>0</v>
      </c>
      <c r="O651" s="1">
        <v>0</v>
      </c>
      <c r="P651" s="1">
        <v>0</v>
      </c>
      <c r="Q651" s="1">
        <v>0</v>
      </c>
      <c r="R651" s="1">
        <v>0</v>
      </c>
      <c r="S651" s="1">
        <v>0</v>
      </c>
      <c r="T651" s="1">
        <v>0</v>
      </c>
      <c r="U651" s="1">
        <v>0</v>
      </c>
      <c r="V651" s="1">
        <v>0</v>
      </c>
      <c r="W651" s="1">
        <v>0</v>
      </c>
    </row>
    <row r="652" spans="1:23" x14ac:dyDescent="0.25">
      <c r="A652" s="1" t="s">
        <v>13</v>
      </c>
      <c r="B652" s="1" t="s">
        <v>12</v>
      </c>
      <c r="C652" s="1">
        <v>3983136.1834760499</v>
      </c>
      <c r="D652" s="1">
        <v>1671446.8870714901</v>
      </c>
      <c r="E652" s="1">
        <v>10838974.256077301</v>
      </c>
      <c r="F652" s="1">
        <v>11330100.7933705</v>
      </c>
      <c r="G652" s="1">
        <v>7561163.74131318</v>
      </c>
      <c r="H652" s="1">
        <v>9730351.3060777392</v>
      </c>
      <c r="I652" s="1">
        <v>5010045.6146180704</v>
      </c>
      <c r="J652" s="1">
        <v>26013747.6732013</v>
      </c>
      <c r="K652" s="1">
        <v>19714776.9971999</v>
      </c>
      <c r="L652" s="1">
        <v>26056261.81684</v>
      </c>
      <c r="M652" s="1"/>
      <c r="N652" s="1">
        <v>10196140.398824699</v>
      </c>
      <c r="O652" s="1">
        <v>3910769.2737142802</v>
      </c>
      <c r="P652" s="1">
        <v>23848511.6102231</v>
      </c>
      <c r="Q652" s="1">
        <v>32563094.280475099</v>
      </c>
      <c r="R652" s="1">
        <v>32738377.193664901</v>
      </c>
      <c r="S652" s="1">
        <v>39855870.672113903</v>
      </c>
      <c r="T652" s="1">
        <v>22563628.030699499</v>
      </c>
      <c r="U652" s="1">
        <v>23461771.859182298</v>
      </c>
      <c r="V652" s="1">
        <v>38024273.4827023</v>
      </c>
      <c r="W652" s="1">
        <v>27293880.443934798</v>
      </c>
    </row>
    <row r="653" spans="1:23" x14ac:dyDescent="0.25">
      <c r="A653" s="1" t="s">
        <v>14</v>
      </c>
      <c r="B653" s="1" t="s">
        <v>12</v>
      </c>
      <c r="C653" s="1">
        <v>0</v>
      </c>
      <c r="D653" s="1">
        <v>0</v>
      </c>
      <c r="E653" s="1">
        <v>0</v>
      </c>
      <c r="F653" s="1">
        <v>0</v>
      </c>
      <c r="G653" s="1">
        <v>0</v>
      </c>
      <c r="H653" s="1">
        <v>0</v>
      </c>
      <c r="I653" s="1">
        <v>0</v>
      </c>
      <c r="J653" s="1">
        <v>0</v>
      </c>
      <c r="K653" s="1">
        <v>0</v>
      </c>
      <c r="L653" s="1">
        <v>0</v>
      </c>
      <c r="M653" s="1"/>
      <c r="N653" s="1">
        <v>0</v>
      </c>
      <c r="O653" s="1">
        <v>0</v>
      </c>
      <c r="P653" s="1">
        <v>0</v>
      </c>
      <c r="Q653" s="1">
        <v>0</v>
      </c>
      <c r="R653" s="1">
        <v>0</v>
      </c>
      <c r="S653" s="1">
        <v>0</v>
      </c>
      <c r="T653" s="1">
        <v>0</v>
      </c>
      <c r="U653" s="1">
        <v>0</v>
      </c>
      <c r="V653" s="1">
        <v>0</v>
      </c>
      <c r="W653" s="1">
        <v>0</v>
      </c>
    </row>
    <row r="654" spans="1:23" x14ac:dyDescent="0.25">
      <c r="A654" s="1" t="s">
        <v>15</v>
      </c>
      <c r="B654" s="1" t="s">
        <v>12</v>
      </c>
      <c r="C654" s="1">
        <v>79146.550513994895</v>
      </c>
      <c r="D654" s="1">
        <v>92752.998263310496</v>
      </c>
      <c r="E654" s="1">
        <v>0</v>
      </c>
      <c r="F654" s="1">
        <v>50486.363636363603</v>
      </c>
      <c r="G654" s="1">
        <v>111634.545454545</v>
      </c>
      <c r="H654" s="1">
        <v>0</v>
      </c>
      <c r="I654" s="1">
        <v>9179.0909090909099</v>
      </c>
      <c r="J654" s="1">
        <v>121556.363636364</v>
      </c>
      <c r="K654" s="1">
        <v>40434.5454545455</v>
      </c>
      <c r="L654" s="1">
        <v>16379354.545454601</v>
      </c>
      <c r="M654" s="1"/>
      <c r="N654" s="1">
        <v>1481416.9563597699</v>
      </c>
      <c r="O654" s="1">
        <v>573554.25456700195</v>
      </c>
      <c r="P654" s="1">
        <v>1201228.6000000001</v>
      </c>
      <c r="Q654" s="1">
        <v>254336.5</v>
      </c>
      <c r="R654" s="1">
        <v>2813251.1</v>
      </c>
      <c r="S654" s="1">
        <v>4957371.0999999996</v>
      </c>
      <c r="T654" s="1">
        <v>7677175</v>
      </c>
      <c r="U654" s="1">
        <v>16760383.199999999</v>
      </c>
      <c r="V654" s="1">
        <v>26780884.899999999</v>
      </c>
      <c r="W654" s="1">
        <v>13631919.4</v>
      </c>
    </row>
    <row r="655" spans="1:23" x14ac:dyDescent="0.25">
      <c r="A655" s="1" t="s">
        <v>16</v>
      </c>
      <c r="B655" s="1" t="s">
        <v>12</v>
      </c>
      <c r="C655" s="1">
        <v>91190.5908096028</v>
      </c>
      <c r="D655" s="1">
        <v>424013.70634656202</v>
      </c>
      <c r="E655" s="1">
        <v>562835.36979072099</v>
      </c>
      <c r="F655" s="1">
        <v>673820.39871919702</v>
      </c>
      <c r="G655" s="1">
        <v>794855.78101307899</v>
      </c>
      <c r="H655" s="1">
        <v>1040685.25092295</v>
      </c>
      <c r="I655" s="1">
        <v>707516.63042729895</v>
      </c>
      <c r="J655" s="1">
        <v>926846.78585976199</v>
      </c>
      <c r="K655" s="1">
        <v>1195632.35375909</v>
      </c>
      <c r="L655" s="1">
        <v>1270432.55448919</v>
      </c>
      <c r="M655" s="1"/>
      <c r="N655" s="1">
        <v>278733.50398406899</v>
      </c>
      <c r="O655" s="1">
        <v>30286.693310468701</v>
      </c>
      <c r="P655" s="1">
        <v>40202.526413622902</v>
      </c>
      <c r="Q655" s="1">
        <v>48130.028479942601</v>
      </c>
      <c r="R655" s="1">
        <v>56775.412929505699</v>
      </c>
      <c r="S655" s="1">
        <v>74334.660780210805</v>
      </c>
      <c r="T655" s="1">
        <v>50536.902173378498</v>
      </c>
      <c r="U655" s="1">
        <v>66203.341847125906</v>
      </c>
      <c r="V655" s="1">
        <v>85402.310982792304</v>
      </c>
      <c r="W655" s="1">
        <v>90745.182463513294</v>
      </c>
    </row>
    <row r="656" spans="1:23" x14ac:dyDescent="0.25">
      <c r="A656" s="1" t="s">
        <v>17</v>
      </c>
      <c r="B656" s="1" t="s">
        <v>12</v>
      </c>
      <c r="C656" s="1">
        <v>0</v>
      </c>
      <c r="D656" s="1">
        <v>0</v>
      </c>
      <c r="E656" s="1">
        <v>0</v>
      </c>
      <c r="F656" s="1">
        <v>0</v>
      </c>
      <c r="G656" s="1">
        <v>0</v>
      </c>
      <c r="H656" s="1">
        <v>0</v>
      </c>
      <c r="I656" s="1">
        <v>0</v>
      </c>
      <c r="J656" s="1">
        <v>0</v>
      </c>
      <c r="K656" s="1">
        <v>0</v>
      </c>
      <c r="L656" s="1">
        <v>0</v>
      </c>
      <c r="M656" s="1"/>
      <c r="N656" s="1">
        <v>0</v>
      </c>
      <c r="O656" s="1">
        <v>0</v>
      </c>
      <c r="P656" s="1">
        <v>0</v>
      </c>
      <c r="Q656" s="1">
        <v>0</v>
      </c>
      <c r="R656" s="1">
        <v>0</v>
      </c>
      <c r="S656" s="1">
        <v>0</v>
      </c>
      <c r="T656" s="1">
        <v>0</v>
      </c>
      <c r="U656" s="1">
        <v>0</v>
      </c>
      <c r="V656" s="1">
        <v>0</v>
      </c>
      <c r="W656" s="1">
        <v>0</v>
      </c>
    </row>
    <row r="657" spans="1:23" x14ac:dyDescent="0.25">
      <c r="A657" s="1" t="s">
        <v>18</v>
      </c>
      <c r="B657" s="1" t="s">
        <v>12</v>
      </c>
      <c r="C657" s="1">
        <v>0</v>
      </c>
      <c r="D657" s="1">
        <v>0</v>
      </c>
      <c r="E657" s="1">
        <v>0</v>
      </c>
      <c r="F657" s="1">
        <v>0</v>
      </c>
      <c r="G657" s="1">
        <v>0</v>
      </c>
      <c r="H657" s="1">
        <v>0</v>
      </c>
      <c r="I657" s="1">
        <v>0</v>
      </c>
      <c r="J657" s="1">
        <v>0</v>
      </c>
      <c r="K657" s="1">
        <v>0</v>
      </c>
      <c r="L657" s="1">
        <v>0</v>
      </c>
      <c r="M657" s="1"/>
      <c r="N657" s="1">
        <v>1720.57718508685</v>
      </c>
      <c r="O657" s="1">
        <v>0</v>
      </c>
      <c r="P657" s="1">
        <v>0</v>
      </c>
      <c r="Q657" s="1">
        <v>0</v>
      </c>
      <c r="R657" s="1">
        <v>0</v>
      </c>
      <c r="S657" s="1">
        <v>0</v>
      </c>
      <c r="T657" s="1">
        <v>0</v>
      </c>
      <c r="U657" s="1">
        <v>0</v>
      </c>
      <c r="V657" s="1">
        <v>0</v>
      </c>
      <c r="W657" s="1">
        <v>0</v>
      </c>
    </row>
    <row r="658" spans="1:23" x14ac:dyDescent="0.25">
      <c r="A658" s="1" t="s">
        <v>19</v>
      </c>
      <c r="B658" s="1" t="s">
        <v>12</v>
      </c>
      <c r="C658" s="1">
        <v>2656571.1737740901</v>
      </c>
      <c r="D658" s="1">
        <v>17149840.0870529</v>
      </c>
      <c r="E658" s="1">
        <v>22764680.581714001</v>
      </c>
      <c r="F658" s="1">
        <v>27253628.626767501</v>
      </c>
      <c r="G658" s="1">
        <v>32149077.5713326</v>
      </c>
      <c r="H658" s="1">
        <v>42092001.666794397</v>
      </c>
      <c r="I658" s="1">
        <v>28616520.8556756</v>
      </c>
      <c r="J658" s="1">
        <v>37487642.320935003</v>
      </c>
      <c r="K658" s="1">
        <v>48359058.594006203</v>
      </c>
      <c r="L658" s="1">
        <v>51384459.569964401</v>
      </c>
      <c r="M658" s="1"/>
      <c r="N658" s="1">
        <v>1899517.2123358799</v>
      </c>
      <c r="O658" s="1">
        <v>952137.92094786104</v>
      </c>
      <c r="P658" s="1">
        <v>1263866.92412827</v>
      </c>
      <c r="Q658" s="1">
        <v>1513087.7703382</v>
      </c>
      <c r="R658" s="1">
        <v>1784877.0439713299</v>
      </c>
      <c r="S658" s="1">
        <v>2336895.8982778802</v>
      </c>
      <c r="T658" s="1">
        <v>1588753.8620755901</v>
      </c>
      <c r="U658" s="1">
        <v>2081267.55931903</v>
      </c>
      <c r="V658" s="1">
        <v>2684835.1515215398</v>
      </c>
      <c r="W658" s="1">
        <v>2852801.6736967098</v>
      </c>
    </row>
    <row r="659" spans="1:23" x14ac:dyDescent="0.25">
      <c r="A659" s="1" t="s">
        <v>20</v>
      </c>
      <c r="B659" s="1" t="s">
        <v>12</v>
      </c>
      <c r="C659" s="1">
        <v>0</v>
      </c>
      <c r="D659" s="1">
        <v>0</v>
      </c>
      <c r="E659" s="1">
        <v>0</v>
      </c>
      <c r="F659" s="1">
        <v>0</v>
      </c>
      <c r="G659" s="1">
        <v>0</v>
      </c>
      <c r="H659" s="1">
        <v>0</v>
      </c>
      <c r="I659" s="1">
        <v>0</v>
      </c>
      <c r="J659" s="1">
        <v>0</v>
      </c>
      <c r="K659" s="1">
        <v>0</v>
      </c>
      <c r="L659" s="1">
        <v>0</v>
      </c>
      <c r="M659" s="1"/>
      <c r="N659" s="1">
        <v>103234.631105211</v>
      </c>
      <c r="O659" s="1">
        <v>0</v>
      </c>
      <c r="P659" s="1">
        <v>0</v>
      </c>
      <c r="Q659" s="1">
        <v>0</v>
      </c>
      <c r="R659" s="1">
        <v>0</v>
      </c>
      <c r="S659" s="1">
        <v>0</v>
      </c>
      <c r="T659" s="1">
        <v>0</v>
      </c>
      <c r="U659" s="1">
        <v>0</v>
      </c>
      <c r="V659" s="1">
        <v>0</v>
      </c>
      <c r="W659" s="1">
        <v>0</v>
      </c>
    </row>
    <row r="660" spans="1:23" x14ac:dyDescent="0.25">
      <c r="A660" s="1" t="s">
        <v>21</v>
      </c>
      <c r="B660" s="1" t="s">
        <v>12</v>
      </c>
      <c r="C660" s="1">
        <v>314865.62487089302</v>
      </c>
      <c r="D660" s="1">
        <v>0</v>
      </c>
      <c r="E660" s="1">
        <v>0</v>
      </c>
      <c r="F660" s="1">
        <v>0</v>
      </c>
      <c r="G660" s="1">
        <v>0</v>
      </c>
      <c r="H660" s="1">
        <v>0</v>
      </c>
      <c r="I660" s="1">
        <v>0</v>
      </c>
      <c r="J660" s="1">
        <v>0</v>
      </c>
      <c r="K660" s="1">
        <v>0</v>
      </c>
      <c r="L660" s="1">
        <v>0</v>
      </c>
      <c r="M660" s="1"/>
      <c r="N660" s="1">
        <v>373365.24916384602</v>
      </c>
      <c r="O660" s="1">
        <v>43537.121633798801</v>
      </c>
      <c r="P660" s="1">
        <v>49744.6564525914</v>
      </c>
      <c r="Q660" s="1">
        <v>61480.696168643597</v>
      </c>
      <c r="R660" s="1">
        <v>76297.125946644403</v>
      </c>
      <c r="S660" s="1">
        <v>87105.832579752197</v>
      </c>
      <c r="T660" s="1">
        <v>76205.965777706006</v>
      </c>
      <c r="U660" s="1">
        <v>96781.576537686502</v>
      </c>
      <c r="V660" s="1">
        <v>108395.365722209</v>
      </c>
      <c r="W660" s="1">
        <v>113008.84716932999</v>
      </c>
    </row>
    <row r="661" spans="1:23" x14ac:dyDescent="0.25">
      <c r="A661" s="1" t="s">
        <v>22</v>
      </c>
      <c r="B661" s="1" t="s">
        <v>12</v>
      </c>
      <c r="C661" s="1">
        <v>0</v>
      </c>
      <c r="D661" s="1">
        <v>0</v>
      </c>
      <c r="E661" s="1">
        <v>0</v>
      </c>
      <c r="F661" s="1">
        <v>0</v>
      </c>
      <c r="G661" s="1">
        <v>0</v>
      </c>
      <c r="H661" s="1">
        <v>0</v>
      </c>
      <c r="I661" s="1">
        <v>0</v>
      </c>
      <c r="J661" s="1">
        <v>0</v>
      </c>
      <c r="K661" s="1">
        <v>0</v>
      </c>
      <c r="L661" s="1">
        <v>0</v>
      </c>
      <c r="M661" s="1"/>
      <c r="N661" s="1">
        <v>0</v>
      </c>
      <c r="O661" s="1">
        <v>0</v>
      </c>
      <c r="P661" s="1">
        <v>0</v>
      </c>
      <c r="Q661" s="1">
        <v>0</v>
      </c>
      <c r="R661" s="1">
        <v>0</v>
      </c>
      <c r="S661" s="1">
        <v>0</v>
      </c>
      <c r="T661" s="1">
        <v>0</v>
      </c>
      <c r="U661" s="1">
        <v>0</v>
      </c>
      <c r="V661" s="1">
        <v>0</v>
      </c>
      <c r="W661" s="1">
        <v>0</v>
      </c>
    </row>
    <row r="662" spans="1:23" x14ac:dyDescent="0.25">
      <c r="A662" s="1" t="s">
        <v>23</v>
      </c>
      <c r="B662" s="1" t="s">
        <v>12</v>
      </c>
      <c r="C662" s="1">
        <v>0</v>
      </c>
      <c r="D662" s="1">
        <v>0</v>
      </c>
      <c r="E662" s="1">
        <v>0</v>
      </c>
      <c r="F662" s="1">
        <v>0</v>
      </c>
      <c r="G662" s="1">
        <v>0</v>
      </c>
      <c r="H662" s="1">
        <v>0</v>
      </c>
      <c r="I662" s="1">
        <v>0</v>
      </c>
      <c r="J662" s="1">
        <v>0</v>
      </c>
      <c r="K662" s="1">
        <v>0</v>
      </c>
      <c r="L662" s="1">
        <v>0</v>
      </c>
      <c r="M662" s="1"/>
      <c r="N662" s="1">
        <v>0</v>
      </c>
      <c r="O662" s="1">
        <v>0</v>
      </c>
      <c r="P662" s="1">
        <v>0</v>
      </c>
      <c r="Q662" s="1">
        <v>0</v>
      </c>
      <c r="R662" s="1">
        <v>0</v>
      </c>
      <c r="S662" s="1">
        <v>0</v>
      </c>
      <c r="T662" s="1">
        <v>0</v>
      </c>
      <c r="U662" s="1">
        <v>0</v>
      </c>
      <c r="V662" s="1">
        <v>0</v>
      </c>
      <c r="W662" s="1">
        <v>0</v>
      </c>
    </row>
    <row r="663" spans="1:23" x14ac:dyDescent="0.25">
      <c r="A663" s="1" t="s">
        <v>24</v>
      </c>
      <c r="B663" s="1" t="s">
        <v>12</v>
      </c>
      <c r="C663" s="1">
        <v>0</v>
      </c>
      <c r="D663" s="1">
        <v>0</v>
      </c>
      <c r="E663" s="1">
        <v>0</v>
      </c>
      <c r="F663" s="1">
        <v>0</v>
      </c>
      <c r="G663" s="1">
        <v>0</v>
      </c>
      <c r="H663" s="1">
        <v>0</v>
      </c>
      <c r="I663" s="1">
        <v>449913.636363636</v>
      </c>
      <c r="J663" s="1">
        <v>0</v>
      </c>
      <c r="K663" s="1">
        <v>0</v>
      </c>
      <c r="L663" s="1">
        <v>0</v>
      </c>
      <c r="M663" s="1"/>
      <c r="N663" s="1">
        <v>120440.40295607899</v>
      </c>
      <c r="O663" s="1">
        <v>350189.89140229498</v>
      </c>
      <c r="P663" s="1">
        <v>400120.06277084397</v>
      </c>
      <c r="Q663" s="1">
        <v>0</v>
      </c>
      <c r="R663" s="1">
        <v>994761.9</v>
      </c>
      <c r="S663" s="1">
        <v>0</v>
      </c>
      <c r="T663" s="1">
        <v>407269.5</v>
      </c>
      <c r="U663" s="1">
        <v>0</v>
      </c>
      <c r="V663" s="1">
        <v>0</v>
      </c>
      <c r="W663" s="1">
        <v>69069</v>
      </c>
    </row>
    <row r="664" spans="1:23" x14ac:dyDescent="0.25">
      <c r="A664" s="1" t="s">
        <v>25</v>
      </c>
      <c r="B664" s="1" t="s">
        <v>12</v>
      </c>
      <c r="C664" s="1">
        <v>0</v>
      </c>
      <c r="D664" s="1">
        <v>0</v>
      </c>
      <c r="E664" s="1">
        <v>0</v>
      </c>
      <c r="F664" s="1">
        <v>0</v>
      </c>
      <c r="G664" s="1">
        <v>0</v>
      </c>
      <c r="H664" s="1">
        <v>0</v>
      </c>
      <c r="I664" s="1">
        <v>0</v>
      </c>
      <c r="J664" s="1">
        <v>0</v>
      </c>
      <c r="K664" s="1">
        <v>0</v>
      </c>
      <c r="L664" s="1">
        <v>0</v>
      </c>
      <c r="M664" s="1"/>
      <c r="N664" s="1">
        <v>0</v>
      </c>
      <c r="O664" s="1">
        <v>0</v>
      </c>
      <c r="P664" s="1">
        <v>0</v>
      </c>
      <c r="Q664" s="1">
        <v>0</v>
      </c>
      <c r="R664" s="1">
        <v>0</v>
      </c>
      <c r="S664" s="1">
        <v>0</v>
      </c>
      <c r="T664" s="1">
        <v>0</v>
      </c>
      <c r="U664" s="1">
        <v>0</v>
      </c>
      <c r="V664" s="1">
        <v>0</v>
      </c>
      <c r="W664" s="1">
        <v>0</v>
      </c>
    </row>
    <row r="665" spans="1:23" x14ac:dyDescent="0.25">
      <c r="A665" s="1" t="s">
        <v>26</v>
      </c>
      <c r="B665" s="1" t="s">
        <v>12</v>
      </c>
      <c r="C665" s="1">
        <v>13764.6174806948</v>
      </c>
      <c r="D665" s="1">
        <v>0</v>
      </c>
      <c r="E665" s="1">
        <v>0</v>
      </c>
      <c r="F665" s="1">
        <v>0</v>
      </c>
      <c r="G665" s="1">
        <v>0</v>
      </c>
      <c r="H665" s="1">
        <v>0</v>
      </c>
      <c r="I665" s="1">
        <v>0</v>
      </c>
      <c r="J665" s="1">
        <v>0</v>
      </c>
      <c r="K665" s="1">
        <v>0</v>
      </c>
      <c r="L665" s="1">
        <v>0</v>
      </c>
      <c r="M665" s="1"/>
      <c r="N665" s="1">
        <v>0</v>
      </c>
      <c r="O665" s="1">
        <v>9464.5916595214803</v>
      </c>
      <c r="P665" s="1">
        <v>10814.055750563401</v>
      </c>
      <c r="Q665" s="1">
        <v>13365.3687323138</v>
      </c>
      <c r="R665" s="1">
        <v>16586.3317275314</v>
      </c>
      <c r="S665" s="1">
        <v>18936.0505608157</v>
      </c>
      <c r="T665" s="1">
        <v>16566.514299501301</v>
      </c>
      <c r="U665" s="1">
        <v>21039.473160366699</v>
      </c>
      <c r="V665" s="1">
        <v>23564.209939610701</v>
      </c>
      <c r="W665" s="1">
        <v>24567.140688984899</v>
      </c>
    </row>
    <row r="666" spans="1:23" x14ac:dyDescent="0.25">
      <c r="A666" s="1" t="s">
        <v>27</v>
      </c>
      <c r="B666" s="1" t="s">
        <v>12</v>
      </c>
      <c r="C666" s="1">
        <v>0</v>
      </c>
      <c r="D666" s="1">
        <v>3785.8366638085899</v>
      </c>
      <c r="E666" s="1">
        <v>5025.31580170286</v>
      </c>
      <c r="F666" s="1">
        <v>6016.2535599928297</v>
      </c>
      <c r="G666" s="1">
        <v>7096.9266161882097</v>
      </c>
      <c r="H666" s="1">
        <v>9291.8325975263506</v>
      </c>
      <c r="I666" s="1">
        <v>6317.1127716723104</v>
      </c>
      <c r="J666" s="1">
        <v>8275.4177308907292</v>
      </c>
      <c r="K666" s="1">
        <v>10675.288872849</v>
      </c>
      <c r="L666" s="1">
        <v>11343.1478079392</v>
      </c>
      <c r="M666" s="1"/>
      <c r="N666" s="1">
        <v>0</v>
      </c>
      <c r="O666" s="1">
        <v>0</v>
      </c>
      <c r="P666" s="1">
        <v>0</v>
      </c>
      <c r="Q666" s="1">
        <v>0</v>
      </c>
      <c r="R666" s="1">
        <v>0</v>
      </c>
      <c r="S666" s="1">
        <v>0</v>
      </c>
      <c r="T666" s="1">
        <v>0</v>
      </c>
      <c r="U666" s="1">
        <v>0</v>
      </c>
      <c r="V666" s="1">
        <v>0</v>
      </c>
      <c r="W666" s="1">
        <v>0</v>
      </c>
    </row>
    <row r="667" spans="1:23" x14ac:dyDescent="0.25">
      <c r="A667" s="1" t="s">
        <v>28</v>
      </c>
      <c r="B667" s="1" t="s">
        <v>12</v>
      </c>
      <c r="C667" s="1">
        <v>0</v>
      </c>
      <c r="D667" s="1">
        <v>0</v>
      </c>
      <c r="E667" s="1">
        <v>109900.09395255501</v>
      </c>
      <c r="F667" s="1">
        <v>286288.98216312297</v>
      </c>
      <c r="G667" s="1">
        <v>134452.13964956501</v>
      </c>
      <c r="H667" s="1">
        <v>221938.34769480699</v>
      </c>
      <c r="I667" s="1">
        <v>44995.479305428897</v>
      </c>
      <c r="J667" s="1">
        <v>57144.2587178947</v>
      </c>
      <c r="K667" s="1">
        <v>64001.569764042099</v>
      </c>
      <c r="L667" s="1">
        <v>66725.579713413303</v>
      </c>
      <c r="M667" s="1"/>
      <c r="N667" s="1">
        <v>12044.0402956079</v>
      </c>
      <c r="O667" s="1">
        <v>0</v>
      </c>
      <c r="P667" s="1">
        <v>133838.28882220201</v>
      </c>
      <c r="Q667" s="1">
        <v>409.386788819814</v>
      </c>
      <c r="R667" s="1">
        <v>49956.436122619198</v>
      </c>
      <c r="S667" s="1">
        <v>101.605574511779</v>
      </c>
      <c r="T667" s="1">
        <v>0</v>
      </c>
      <c r="U667" s="1">
        <v>0</v>
      </c>
      <c r="V667" s="1">
        <v>0</v>
      </c>
      <c r="W667" s="1">
        <v>0</v>
      </c>
    </row>
    <row r="668" spans="1:23" x14ac:dyDescent="0.25">
      <c r="A668" s="1" t="s">
        <v>29</v>
      </c>
      <c r="B668" s="1" t="s">
        <v>12</v>
      </c>
      <c r="C668" s="1">
        <v>0</v>
      </c>
      <c r="D668" s="1">
        <v>0</v>
      </c>
      <c r="E668" s="1">
        <v>0</v>
      </c>
      <c r="F668" s="1">
        <v>0</v>
      </c>
      <c r="G668" s="1">
        <v>0</v>
      </c>
      <c r="H668" s="1">
        <v>0</v>
      </c>
      <c r="I668" s="1">
        <v>0</v>
      </c>
      <c r="J668" s="1">
        <v>0</v>
      </c>
      <c r="K668" s="1">
        <v>0</v>
      </c>
      <c r="L668" s="1">
        <v>0</v>
      </c>
      <c r="M668" s="1"/>
      <c r="N668" s="1">
        <v>0</v>
      </c>
      <c r="O668" s="1">
        <v>0</v>
      </c>
      <c r="P668" s="1">
        <v>0</v>
      </c>
      <c r="Q668" s="1">
        <v>0</v>
      </c>
      <c r="R668" s="1">
        <v>0</v>
      </c>
      <c r="S668" s="1">
        <v>0</v>
      </c>
      <c r="T668" s="1">
        <v>0</v>
      </c>
      <c r="U668" s="1">
        <v>0</v>
      </c>
      <c r="V668" s="1">
        <v>0</v>
      </c>
      <c r="W668" s="1">
        <v>0</v>
      </c>
    </row>
    <row r="669" spans="1:23" x14ac:dyDescent="0.25">
      <c r="A669" s="1" t="s">
        <v>30</v>
      </c>
      <c r="B669" s="1" t="s">
        <v>12</v>
      </c>
      <c r="C669" s="1">
        <v>1720.57718508685</v>
      </c>
      <c r="D669" s="1">
        <v>1892.9183319043</v>
      </c>
      <c r="E669" s="1">
        <v>2162.81115011267</v>
      </c>
      <c r="F669" s="1">
        <v>2673.07374646276</v>
      </c>
      <c r="G669" s="1">
        <v>3317.2663455062798</v>
      </c>
      <c r="H669" s="1">
        <v>3787.2101121631399</v>
      </c>
      <c r="I669" s="1">
        <v>3313.30285990026</v>
      </c>
      <c r="J669" s="1">
        <v>4207.8946320733303</v>
      </c>
      <c r="K669" s="1">
        <v>4712.8419879221301</v>
      </c>
      <c r="L669" s="1">
        <v>4913.4281377969501</v>
      </c>
      <c r="M669" s="1"/>
      <c r="N669" s="1">
        <v>17205.771850868499</v>
      </c>
      <c r="O669" s="1">
        <v>0</v>
      </c>
      <c r="P669" s="1">
        <v>0</v>
      </c>
      <c r="Q669" s="1">
        <v>0</v>
      </c>
      <c r="R669" s="1">
        <v>0</v>
      </c>
      <c r="S669" s="1">
        <v>0</v>
      </c>
      <c r="T669" s="1">
        <v>0</v>
      </c>
      <c r="U669" s="1">
        <v>0</v>
      </c>
      <c r="V669" s="1">
        <v>0</v>
      </c>
      <c r="W669" s="1">
        <v>0</v>
      </c>
    </row>
    <row r="670" spans="1:23" x14ac:dyDescent="0.25">
      <c r="A670" s="1" t="s">
        <v>31</v>
      </c>
      <c r="B670" s="1" t="s">
        <v>12</v>
      </c>
      <c r="C670" s="1">
        <v>20646.926221042198</v>
      </c>
      <c r="D670" s="1">
        <v>0</v>
      </c>
      <c r="E670" s="1">
        <v>0</v>
      </c>
      <c r="F670" s="1">
        <v>0</v>
      </c>
      <c r="G670" s="1">
        <v>0</v>
      </c>
      <c r="H670" s="1">
        <v>0</v>
      </c>
      <c r="I670" s="1">
        <v>0</v>
      </c>
      <c r="J670" s="1">
        <v>0</v>
      </c>
      <c r="K670" s="1">
        <v>0</v>
      </c>
      <c r="L670" s="1">
        <v>0</v>
      </c>
      <c r="M670" s="1"/>
      <c r="N670" s="1">
        <v>7708185.7891890705</v>
      </c>
      <c r="O670" s="1">
        <v>4090596.5152451899</v>
      </c>
      <c r="P670" s="1">
        <v>4673834.8953934796</v>
      </c>
      <c r="Q670" s="1">
        <v>5776512.3661060296</v>
      </c>
      <c r="R670" s="1">
        <v>7168612.5726390602</v>
      </c>
      <c r="S670" s="1">
        <v>8184161.0523845498</v>
      </c>
      <c r="T670" s="1">
        <v>7160047.4802444596</v>
      </c>
      <c r="U670" s="1">
        <v>9093260.2999104597</v>
      </c>
      <c r="V670" s="1">
        <v>10184451.535899701</v>
      </c>
      <c r="W670" s="1">
        <v>10617918.2057792</v>
      </c>
    </row>
    <row r="671" spans="1:23" x14ac:dyDescent="0.25">
      <c r="A671" s="1" t="s">
        <v>32</v>
      </c>
      <c r="B671" s="1" t="s">
        <v>12</v>
      </c>
      <c r="C671" s="1">
        <v>130763.86606660001</v>
      </c>
      <c r="D671" s="1">
        <v>429692.46134227503</v>
      </c>
      <c r="E671" s="1">
        <v>914971.06410197006</v>
      </c>
      <c r="F671" s="1">
        <v>1240924.2576834001</v>
      </c>
      <c r="G671" s="1">
        <v>2120906.36363636</v>
      </c>
      <c r="H671" s="1">
        <v>4131679.0909090899</v>
      </c>
      <c r="I671" s="1">
        <v>558552.72727272694</v>
      </c>
      <c r="J671" s="1">
        <v>548686.363636364</v>
      </c>
      <c r="K671" s="1">
        <v>638418.181818182</v>
      </c>
      <c r="L671" s="1">
        <v>720234.61797244102</v>
      </c>
      <c r="M671" s="1"/>
      <c r="N671" s="1">
        <v>149690.21510255599</v>
      </c>
      <c r="O671" s="1">
        <v>41644.2033018945</v>
      </c>
      <c r="P671" s="1">
        <v>428973.74580031098</v>
      </c>
      <c r="Q671" s="1">
        <v>502281.04940698599</v>
      </c>
      <c r="R671" s="1">
        <v>704819.5</v>
      </c>
      <c r="S671" s="1">
        <v>687085.3</v>
      </c>
      <c r="T671" s="1">
        <v>619322</v>
      </c>
      <c r="U671" s="1">
        <v>153332.29999999999</v>
      </c>
      <c r="V671" s="1">
        <v>1369487.9</v>
      </c>
      <c r="W671" s="1">
        <v>175217.68659206899</v>
      </c>
    </row>
    <row r="672" spans="1:23" x14ac:dyDescent="0.25">
      <c r="A672" s="1" t="s">
        <v>33</v>
      </c>
      <c r="B672" s="1" t="s">
        <v>12</v>
      </c>
      <c r="C672" s="1">
        <v>1675842.1782745901</v>
      </c>
      <c r="D672" s="1">
        <v>4030023.1286242502</v>
      </c>
      <c r="E672" s="1">
        <v>4701227.2727272697</v>
      </c>
      <c r="F672" s="1">
        <v>8633909.0909090899</v>
      </c>
      <c r="G672" s="1">
        <v>7282562.7272727303</v>
      </c>
      <c r="H672" s="1">
        <v>20274281.818181802</v>
      </c>
      <c r="I672" s="1">
        <v>2303838.1818181798</v>
      </c>
      <c r="J672" s="1">
        <v>1029680.90909091</v>
      </c>
      <c r="K672" s="1">
        <v>14504030.909090901</v>
      </c>
      <c r="L672" s="1">
        <v>10381205.4545455</v>
      </c>
      <c r="M672" s="1"/>
      <c r="N672" s="1">
        <v>3448036.6789140399</v>
      </c>
      <c r="O672" s="1">
        <v>1633588.5204334101</v>
      </c>
      <c r="P672" s="1">
        <v>15739682.199999999</v>
      </c>
      <c r="Q672" s="1">
        <v>25728859.199999999</v>
      </c>
      <c r="R672" s="1">
        <v>26529081.699999999</v>
      </c>
      <c r="S672" s="1">
        <v>53708135.799999997</v>
      </c>
      <c r="T672" s="1">
        <v>43929285.399999999</v>
      </c>
      <c r="U672" s="1">
        <v>43225142.399999999</v>
      </c>
      <c r="V672" s="1">
        <v>44081489.100000001</v>
      </c>
      <c r="W672" s="1">
        <v>49799048.200000003</v>
      </c>
    </row>
    <row r="673" spans="1:23" x14ac:dyDescent="0.25">
      <c r="A673" s="1" t="s">
        <v>34</v>
      </c>
      <c r="B673" s="1" t="s">
        <v>12</v>
      </c>
      <c r="C673" s="1">
        <v>1720.57718508685</v>
      </c>
      <c r="D673" s="1">
        <v>0</v>
      </c>
      <c r="E673" s="1">
        <v>0</v>
      </c>
      <c r="F673" s="1">
        <v>0</v>
      </c>
      <c r="G673" s="1">
        <v>0</v>
      </c>
      <c r="H673" s="1">
        <v>0</v>
      </c>
      <c r="I673" s="1">
        <v>0</v>
      </c>
      <c r="J673" s="1">
        <v>0</v>
      </c>
      <c r="K673" s="1">
        <v>0</v>
      </c>
      <c r="L673" s="1">
        <v>0</v>
      </c>
      <c r="M673" s="1"/>
      <c r="N673" s="1">
        <v>0</v>
      </c>
      <c r="O673" s="1">
        <v>0</v>
      </c>
      <c r="P673" s="1">
        <v>0</v>
      </c>
      <c r="Q673" s="1">
        <v>0</v>
      </c>
      <c r="R673" s="1">
        <v>0</v>
      </c>
      <c r="S673" s="1">
        <v>0</v>
      </c>
      <c r="T673" s="1">
        <v>0</v>
      </c>
      <c r="U673" s="1">
        <v>0</v>
      </c>
      <c r="V673" s="1">
        <v>0</v>
      </c>
      <c r="W673" s="1">
        <v>0</v>
      </c>
    </row>
    <row r="674" spans="1:23" x14ac:dyDescent="0.25">
      <c r="A674" s="1" t="s">
        <v>35</v>
      </c>
      <c r="B674" s="1" t="s">
        <v>12</v>
      </c>
      <c r="C674" s="1">
        <v>0</v>
      </c>
      <c r="D674" s="1">
        <v>0</v>
      </c>
      <c r="E674" s="1">
        <v>0</v>
      </c>
      <c r="F674" s="1">
        <v>0</v>
      </c>
      <c r="G674" s="1">
        <v>0</v>
      </c>
      <c r="H674" s="1">
        <v>0</v>
      </c>
      <c r="I674" s="1">
        <v>0</v>
      </c>
      <c r="J674" s="1">
        <v>0</v>
      </c>
      <c r="K674" s="1">
        <v>0</v>
      </c>
      <c r="L674" s="1">
        <v>0</v>
      </c>
      <c r="M674" s="1"/>
      <c r="N674" s="1">
        <v>0</v>
      </c>
      <c r="O674" s="1">
        <v>0</v>
      </c>
      <c r="P674" s="1">
        <v>0</v>
      </c>
      <c r="Q674" s="1">
        <v>0</v>
      </c>
      <c r="R674" s="1">
        <v>0</v>
      </c>
      <c r="S674" s="1">
        <v>0</v>
      </c>
      <c r="T674" s="1">
        <v>0</v>
      </c>
      <c r="U674" s="1">
        <v>0</v>
      </c>
      <c r="V674" s="1">
        <v>0</v>
      </c>
      <c r="W674" s="1">
        <v>0</v>
      </c>
    </row>
    <row r="675" spans="1:23" x14ac:dyDescent="0.25">
      <c r="A675" s="1" t="s">
        <v>36</v>
      </c>
      <c r="B675" s="1" t="s">
        <v>12</v>
      </c>
      <c r="C675" s="1">
        <v>0</v>
      </c>
      <c r="D675" s="1">
        <v>75716.733276171901</v>
      </c>
      <c r="E675" s="1">
        <v>86512.446004506797</v>
      </c>
      <c r="F675" s="1">
        <v>106922.949858511</v>
      </c>
      <c r="G675" s="1">
        <v>132690.653820251</v>
      </c>
      <c r="H675" s="1">
        <v>151488.40448652601</v>
      </c>
      <c r="I675" s="1">
        <v>132532.11439601</v>
      </c>
      <c r="J675" s="1">
        <v>168315.78528293301</v>
      </c>
      <c r="K675" s="1">
        <v>188513.67951688499</v>
      </c>
      <c r="L675" s="1">
        <v>196537.12551187701</v>
      </c>
      <c r="M675" s="1"/>
      <c r="N675" s="1">
        <v>0</v>
      </c>
      <c r="O675" s="1">
        <v>0</v>
      </c>
      <c r="P675" s="1">
        <v>0</v>
      </c>
      <c r="Q675" s="1">
        <v>0</v>
      </c>
      <c r="R675" s="1">
        <v>0</v>
      </c>
      <c r="S675" s="1">
        <v>0</v>
      </c>
      <c r="T675" s="1">
        <v>0</v>
      </c>
      <c r="U675" s="1">
        <v>0</v>
      </c>
      <c r="V675" s="1">
        <v>0</v>
      </c>
      <c r="W675" s="1">
        <v>0</v>
      </c>
    </row>
    <row r="676" spans="1:23" x14ac:dyDescent="0.25">
      <c r="A676" s="1" t="s">
        <v>37</v>
      </c>
      <c r="B676" s="1" t="s">
        <v>12</v>
      </c>
      <c r="C676" s="1">
        <v>1983825.4944051299</v>
      </c>
      <c r="D676" s="1">
        <v>372904.91138514603</v>
      </c>
      <c r="E676" s="1">
        <v>494993.606467732</v>
      </c>
      <c r="F676" s="1">
        <v>592600.97565929405</v>
      </c>
      <c r="G676" s="1">
        <v>699047.271694539</v>
      </c>
      <c r="H676" s="1">
        <v>915245.51085634495</v>
      </c>
      <c r="I676" s="1">
        <v>622235.60800972302</v>
      </c>
      <c r="J676" s="1">
        <v>815128.646492737</v>
      </c>
      <c r="K676" s="1">
        <v>1051515.95397563</v>
      </c>
      <c r="L676" s="1">
        <v>1117300.0590820101</v>
      </c>
      <c r="M676" s="1"/>
      <c r="N676" s="1">
        <v>1689606.7957552799</v>
      </c>
      <c r="O676" s="1">
        <v>916172.47264168004</v>
      </c>
      <c r="P676" s="1">
        <v>1216126.4240120901</v>
      </c>
      <c r="Q676" s="1">
        <v>1455933.3615182701</v>
      </c>
      <c r="R676" s="1">
        <v>1717456.2411175501</v>
      </c>
      <c r="S676" s="1">
        <v>2248623.48860138</v>
      </c>
      <c r="T676" s="1">
        <v>1528741.2907447</v>
      </c>
      <c r="U676" s="1">
        <v>2002651.0908755499</v>
      </c>
      <c r="V676" s="1">
        <v>2583419.9072294598</v>
      </c>
      <c r="W676" s="1">
        <v>2745041.7695212802</v>
      </c>
    </row>
    <row r="677" spans="1:23" x14ac:dyDescent="0.25">
      <c r="A677" s="1" t="s">
        <v>38</v>
      </c>
      <c r="B677" s="1" t="s">
        <v>12</v>
      </c>
      <c r="C677" s="1">
        <v>12044.0402956079</v>
      </c>
      <c r="D677" s="1">
        <v>0</v>
      </c>
      <c r="E677" s="1">
        <v>0</v>
      </c>
      <c r="F677" s="1">
        <v>0</v>
      </c>
      <c r="G677" s="1">
        <v>0</v>
      </c>
      <c r="H677" s="1">
        <v>0</v>
      </c>
      <c r="I677" s="1">
        <v>0</v>
      </c>
      <c r="J677" s="1">
        <v>0</v>
      </c>
      <c r="K677" s="1">
        <v>0</v>
      </c>
      <c r="L677" s="1">
        <v>0</v>
      </c>
      <c r="M677" s="1"/>
      <c r="N677" s="1">
        <v>0</v>
      </c>
      <c r="O677" s="1">
        <v>0</v>
      </c>
      <c r="P677" s="1">
        <v>0</v>
      </c>
      <c r="Q677" s="1">
        <v>0</v>
      </c>
      <c r="R677" s="1">
        <v>0</v>
      </c>
      <c r="S677" s="1">
        <v>26412.240407023499</v>
      </c>
      <c r="T677" s="1">
        <v>23107.1815624669</v>
      </c>
      <c r="U677" s="1">
        <v>29346.120584332901</v>
      </c>
      <c r="V677" s="1">
        <v>32867.655054452902</v>
      </c>
      <c r="W677" s="1">
        <v>34266.5554206612</v>
      </c>
    </row>
    <row r="678" spans="1:23" x14ac:dyDescent="0.25">
      <c r="A678" s="1" t="s">
        <v>39</v>
      </c>
      <c r="B678" s="1" t="s">
        <v>12</v>
      </c>
      <c r="C678" s="1">
        <v>20646.926221042198</v>
      </c>
      <c r="D678" s="1">
        <v>0</v>
      </c>
      <c r="E678" s="1">
        <v>0</v>
      </c>
      <c r="F678" s="1">
        <v>0</v>
      </c>
      <c r="G678" s="1">
        <v>0</v>
      </c>
      <c r="H678" s="1">
        <v>0</v>
      </c>
      <c r="I678" s="1">
        <v>0</v>
      </c>
      <c r="J678" s="1">
        <v>0</v>
      </c>
      <c r="K678" s="1">
        <v>0</v>
      </c>
      <c r="L678" s="1">
        <v>0</v>
      </c>
      <c r="M678" s="1"/>
      <c r="N678" s="1">
        <v>0</v>
      </c>
      <c r="O678" s="1">
        <v>0</v>
      </c>
      <c r="P678" s="1">
        <v>0</v>
      </c>
      <c r="Q678" s="1">
        <v>0</v>
      </c>
      <c r="R678" s="1">
        <v>0</v>
      </c>
      <c r="S678" s="1">
        <v>0</v>
      </c>
      <c r="T678" s="1">
        <v>0</v>
      </c>
      <c r="U678" s="1">
        <v>0</v>
      </c>
      <c r="V678" s="1">
        <v>0</v>
      </c>
      <c r="W678" s="1">
        <v>0</v>
      </c>
    </row>
    <row r="679" spans="1:23" x14ac:dyDescent="0.25">
      <c r="A679" s="1" t="s">
        <v>40</v>
      </c>
      <c r="B679" s="1" t="s">
        <v>12</v>
      </c>
      <c r="C679" s="1">
        <v>3874739.82081558</v>
      </c>
      <c r="D679" s="1">
        <v>1673339.8054034</v>
      </c>
      <c r="E679" s="1">
        <v>12438506.6730668</v>
      </c>
      <c r="F679" s="1">
        <v>6879034.6841272097</v>
      </c>
      <c r="G679" s="1">
        <v>4232316.3636363596</v>
      </c>
      <c r="H679" s="1">
        <v>5433369.0909090899</v>
      </c>
      <c r="I679" s="1">
        <v>781430.90909090894</v>
      </c>
      <c r="J679" s="1">
        <v>443392.727272727</v>
      </c>
      <c r="K679" s="1">
        <v>144750.909090909</v>
      </c>
      <c r="L679" s="1">
        <v>1437804.5454545501</v>
      </c>
      <c r="M679" s="1"/>
      <c r="N679" s="1">
        <v>9213690.8261400592</v>
      </c>
      <c r="O679" s="1">
        <v>3265284.1225349102</v>
      </c>
      <c r="P679" s="1">
        <v>11887558.399715601</v>
      </c>
      <c r="Q679" s="1">
        <v>13916951.3881531</v>
      </c>
      <c r="R679" s="1">
        <v>11392849.6</v>
      </c>
      <c r="S679" s="1">
        <v>5242768.3</v>
      </c>
      <c r="T679" s="1">
        <v>4606189.5</v>
      </c>
      <c r="U679" s="1">
        <v>8045584.7999999998</v>
      </c>
      <c r="V679" s="1">
        <v>9106896.6999999993</v>
      </c>
      <c r="W679" s="1">
        <v>10180990.6</v>
      </c>
    </row>
    <row r="680" spans="1:23" x14ac:dyDescent="0.25">
      <c r="A680" s="1" t="s">
        <v>41</v>
      </c>
      <c r="B680" s="1" t="s">
        <v>12</v>
      </c>
      <c r="C680" s="1">
        <v>0</v>
      </c>
      <c r="D680" s="1">
        <v>0</v>
      </c>
      <c r="E680" s="1">
        <v>0</v>
      </c>
      <c r="F680" s="1">
        <v>0</v>
      </c>
      <c r="G680" s="1">
        <v>0</v>
      </c>
      <c r="H680" s="1">
        <v>0</v>
      </c>
      <c r="I680" s="1">
        <v>0</v>
      </c>
      <c r="J680" s="1">
        <v>0</v>
      </c>
      <c r="K680" s="1">
        <v>0</v>
      </c>
      <c r="L680" s="1">
        <v>0</v>
      </c>
      <c r="M680" s="1"/>
      <c r="N680" s="1">
        <v>8602.8859254342296</v>
      </c>
      <c r="O680" s="1">
        <v>1892.9183319043</v>
      </c>
      <c r="P680" s="1">
        <v>2162.81115011267</v>
      </c>
      <c r="Q680" s="1">
        <v>2673.07374646276</v>
      </c>
      <c r="R680" s="1">
        <v>3317.2663455062798</v>
      </c>
      <c r="S680" s="1">
        <v>3787.2101121631399</v>
      </c>
      <c r="T680" s="1">
        <v>3313.30285990026</v>
      </c>
      <c r="U680" s="1">
        <v>4207.8946320733303</v>
      </c>
      <c r="V680" s="1">
        <v>4712.8419879221301</v>
      </c>
      <c r="W680" s="1">
        <v>4913.4281377969501</v>
      </c>
    </row>
    <row r="681" spans="1:23" x14ac:dyDescent="0.25">
      <c r="A681" s="1" t="s">
        <v>42</v>
      </c>
      <c r="B681" s="1" t="s">
        <v>12</v>
      </c>
      <c r="C681" s="1">
        <v>0</v>
      </c>
      <c r="D681" s="1">
        <v>0</v>
      </c>
      <c r="E681" s="1">
        <v>0</v>
      </c>
      <c r="F681" s="1">
        <v>0</v>
      </c>
      <c r="G681" s="1">
        <v>0</v>
      </c>
      <c r="H681" s="1">
        <v>0</v>
      </c>
      <c r="I681" s="1">
        <v>0</v>
      </c>
      <c r="J681" s="1">
        <v>0</v>
      </c>
      <c r="K681" s="1">
        <v>0</v>
      </c>
      <c r="L681" s="1">
        <v>0</v>
      </c>
      <c r="M681" s="1"/>
      <c r="N681" s="1">
        <v>0</v>
      </c>
      <c r="O681" s="1">
        <v>0</v>
      </c>
      <c r="P681" s="1">
        <v>0</v>
      </c>
      <c r="Q681" s="1">
        <v>0</v>
      </c>
      <c r="R681" s="1">
        <v>0</v>
      </c>
      <c r="S681" s="1">
        <v>0</v>
      </c>
      <c r="T681" s="1">
        <v>0</v>
      </c>
      <c r="U681" s="1">
        <v>0</v>
      </c>
      <c r="V681" s="1">
        <v>0</v>
      </c>
      <c r="W681" s="1">
        <v>0</v>
      </c>
    </row>
    <row r="682" spans="1:23" x14ac:dyDescent="0.25">
      <c r="A682" s="1" t="s">
        <v>43</v>
      </c>
      <c r="B682" s="1" t="s">
        <v>12</v>
      </c>
      <c r="C682" s="1">
        <v>0</v>
      </c>
      <c r="D682" s="1">
        <v>0</v>
      </c>
      <c r="E682" s="1">
        <v>0</v>
      </c>
      <c r="F682" s="1">
        <v>0</v>
      </c>
      <c r="G682" s="1">
        <v>0</v>
      </c>
      <c r="H682" s="1">
        <v>0</v>
      </c>
      <c r="I682" s="1">
        <v>0</v>
      </c>
      <c r="J682" s="1">
        <v>0</v>
      </c>
      <c r="K682" s="1">
        <v>0</v>
      </c>
      <c r="L682" s="1">
        <v>0</v>
      </c>
      <c r="M682" s="1"/>
      <c r="N682" s="1">
        <v>0</v>
      </c>
      <c r="O682" s="1">
        <v>0</v>
      </c>
      <c r="P682" s="1">
        <v>0</v>
      </c>
      <c r="Q682" s="1">
        <v>0</v>
      </c>
      <c r="R682" s="1">
        <v>0</v>
      </c>
      <c r="S682" s="1">
        <v>0</v>
      </c>
      <c r="T682" s="1">
        <v>0</v>
      </c>
      <c r="U682" s="1">
        <v>0</v>
      </c>
      <c r="V682" s="1">
        <v>0</v>
      </c>
      <c r="W682" s="1">
        <v>0</v>
      </c>
    </row>
    <row r="683" spans="1:23" x14ac:dyDescent="0.25">
      <c r="A683" s="1" t="s">
        <v>44</v>
      </c>
      <c r="B683" s="1" t="s">
        <v>12</v>
      </c>
      <c r="C683" s="1">
        <v>726083.57210664905</v>
      </c>
      <c r="D683" s="1">
        <v>872635.35100788099</v>
      </c>
      <c r="E683" s="1">
        <v>20762596.8849103</v>
      </c>
      <c r="F683" s="1">
        <v>2539410.9221060202</v>
      </c>
      <c r="G683" s="1">
        <v>3515927.05106362</v>
      </c>
      <c r="H683" s="1">
        <v>1522955.33087997</v>
      </c>
      <c r="I683" s="1">
        <v>9573694.06313603</v>
      </c>
      <c r="J683" s="1">
        <v>12158591.460182801</v>
      </c>
      <c r="K683" s="1">
        <v>15198167.033579201</v>
      </c>
      <c r="L683" s="1">
        <v>6295519.9649762698</v>
      </c>
      <c r="M683" s="1"/>
      <c r="N683" s="1">
        <v>15755325.283840301</v>
      </c>
      <c r="O683" s="1">
        <v>6343169.3302113004</v>
      </c>
      <c r="P683" s="1">
        <v>62520587.225549199</v>
      </c>
      <c r="Q683" s="1">
        <v>68699830.931733996</v>
      </c>
      <c r="R683" s="1">
        <v>75998910.253657505</v>
      </c>
      <c r="S683" s="1">
        <v>70487985.699195907</v>
      </c>
      <c r="T683" s="1">
        <v>68714118.870505393</v>
      </c>
      <c r="U683" s="1">
        <v>87266930.965541795</v>
      </c>
      <c r="V683" s="1">
        <v>69221594.296879604</v>
      </c>
      <c r="W683" s="1">
        <v>81372983.126341298</v>
      </c>
    </row>
    <row r="684" spans="1:23" x14ac:dyDescent="0.25">
      <c r="A684" s="1" t="s">
        <v>45</v>
      </c>
      <c r="B684" s="1" t="s">
        <v>12</v>
      </c>
      <c r="C684" s="1">
        <v>0</v>
      </c>
      <c r="D684" s="1">
        <v>0</v>
      </c>
      <c r="E684" s="1">
        <v>1883636.36363636</v>
      </c>
      <c r="F684" s="1">
        <v>6363636.3636363596</v>
      </c>
      <c r="G684" s="1">
        <v>1041818.18181818</v>
      </c>
      <c r="H684" s="1">
        <v>6720000</v>
      </c>
      <c r="I684" s="1">
        <v>1037272.72727273</v>
      </c>
      <c r="J684" s="1">
        <v>1706664.9983530999</v>
      </c>
      <c r="K684" s="1">
        <v>620000</v>
      </c>
      <c r="L684" s="1">
        <v>0</v>
      </c>
      <c r="M684" s="1"/>
      <c r="N684" s="1">
        <v>25808.657776302702</v>
      </c>
      <c r="O684" s="1">
        <v>0</v>
      </c>
      <c r="P684" s="1">
        <v>0</v>
      </c>
      <c r="Q684" s="1">
        <v>0</v>
      </c>
      <c r="R684" s="1">
        <v>0</v>
      </c>
      <c r="S684" s="1">
        <v>0</v>
      </c>
      <c r="T684" s="1">
        <v>0</v>
      </c>
      <c r="U684" s="1">
        <v>0</v>
      </c>
      <c r="V684" s="1">
        <v>0</v>
      </c>
      <c r="W684" s="1">
        <v>0</v>
      </c>
    </row>
    <row r="685" spans="1:23" x14ac:dyDescent="0.25">
      <c r="A685" s="1" t="s">
        <v>46</v>
      </c>
      <c r="B685" s="1" t="s">
        <v>12</v>
      </c>
      <c r="C685" s="1">
        <v>0</v>
      </c>
      <c r="D685" s="1">
        <v>0</v>
      </c>
      <c r="E685" s="1">
        <v>0</v>
      </c>
      <c r="F685" s="1">
        <v>0</v>
      </c>
      <c r="G685" s="1">
        <v>0</v>
      </c>
      <c r="H685" s="1">
        <v>0</v>
      </c>
      <c r="I685" s="1">
        <v>0</v>
      </c>
      <c r="J685" s="1">
        <v>0</v>
      </c>
      <c r="K685" s="1">
        <v>0</v>
      </c>
      <c r="L685" s="1">
        <v>0</v>
      </c>
      <c r="M685" s="1"/>
      <c r="N685" s="1">
        <v>0</v>
      </c>
      <c r="O685" s="1">
        <v>1892.9183319043</v>
      </c>
      <c r="P685" s="1">
        <v>2162.81115011267</v>
      </c>
      <c r="Q685" s="1">
        <v>2673.07374646276</v>
      </c>
      <c r="R685" s="1">
        <v>3317.2663455062798</v>
      </c>
      <c r="S685" s="1">
        <v>3787.2101121631399</v>
      </c>
      <c r="T685" s="1">
        <v>3313.30285990026</v>
      </c>
      <c r="U685" s="1">
        <v>4207.8946320733303</v>
      </c>
      <c r="V685" s="1">
        <v>4712.8419879221301</v>
      </c>
      <c r="W685" s="1">
        <v>4913.4281377969501</v>
      </c>
    </row>
    <row r="686" spans="1:23" x14ac:dyDescent="0.25">
      <c r="A686" s="1" t="s">
        <v>47</v>
      </c>
      <c r="B686" s="1" t="s">
        <v>12</v>
      </c>
      <c r="C686" s="1">
        <v>0</v>
      </c>
      <c r="D686" s="1">
        <v>0</v>
      </c>
      <c r="E686" s="1">
        <v>0</v>
      </c>
      <c r="F686" s="1">
        <v>0</v>
      </c>
      <c r="G686" s="1">
        <v>0</v>
      </c>
      <c r="H686" s="1">
        <v>0</v>
      </c>
      <c r="I686" s="1">
        <v>0</v>
      </c>
      <c r="J686" s="1">
        <v>0</v>
      </c>
      <c r="K686" s="1">
        <v>0</v>
      </c>
      <c r="L686" s="1">
        <v>0</v>
      </c>
      <c r="M686" s="1"/>
      <c r="N686" s="1">
        <v>58499.624292952802</v>
      </c>
      <c r="O686" s="1">
        <v>0</v>
      </c>
      <c r="P686" s="1">
        <v>0</v>
      </c>
      <c r="Q686" s="1">
        <v>0</v>
      </c>
      <c r="R686" s="1">
        <v>0</v>
      </c>
      <c r="S686" s="1">
        <v>0</v>
      </c>
      <c r="T686" s="1">
        <v>0</v>
      </c>
      <c r="U686" s="1">
        <v>0</v>
      </c>
      <c r="V686" s="1">
        <v>0</v>
      </c>
      <c r="W686" s="1">
        <v>0</v>
      </c>
    </row>
    <row r="687" spans="1:23" x14ac:dyDescent="0.25">
      <c r="A687" s="1" t="s">
        <v>48</v>
      </c>
      <c r="B687" s="1" t="s">
        <v>12</v>
      </c>
      <c r="C687" s="1">
        <v>98072.899549950205</v>
      </c>
      <c r="D687" s="1">
        <v>0</v>
      </c>
      <c r="E687" s="1">
        <v>77551.313435692195</v>
      </c>
      <c r="F687" s="1">
        <v>17785.763832713699</v>
      </c>
      <c r="G687" s="1">
        <v>304543.74138533499</v>
      </c>
      <c r="H687" s="1">
        <v>30282.6849085631</v>
      </c>
      <c r="I687" s="1">
        <v>66502.303565662995</v>
      </c>
      <c r="J687" s="1">
        <v>2276.61736608815</v>
      </c>
      <c r="K687" s="1">
        <v>0</v>
      </c>
      <c r="L687" s="1">
        <v>0</v>
      </c>
      <c r="M687" s="1"/>
      <c r="N687" s="1">
        <v>796627.23669520998</v>
      </c>
      <c r="O687" s="1">
        <v>276366.076458027</v>
      </c>
      <c r="P687" s="1">
        <v>1020934.93476316</v>
      </c>
      <c r="Q687" s="1">
        <v>384325.68584930099</v>
      </c>
      <c r="R687" s="1">
        <v>228360.855949825</v>
      </c>
      <c r="S687" s="1">
        <v>8667953.7361374702</v>
      </c>
      <c r="T687" s="1">
        <v>3058618.5535758501</v>
      </c>
      <c r="U687" s="1">
        <v>2895138.3681842601</v>
      </c>
      <c r="V687" s="1">
        <v>3690769.2200019299</v>
      </c>
      <c r="W687" s="1">
        <v>3847854.3057769099</v>
      </c>
    </row>
    <row r="688" spans="1:23" x14ac:dyDescent="0.25">
      <c r="A688" s="1" t="s">
        <v>49</v>
      </c>
      <c r="B688" s="1" t="s">
        <v>12</v>
      </c>
      <c r="C688" s="1">
        <v>311424.47050071898</v>
      </c>
      <c r="D688" s="1">
        <v>121146.77324187499</v>
      </c>
      <c r="E688" s="1">
        <v>1444489.0027630299</v>
      </c>
      <c r="F688" s="1">
        <v>1506031.4077838201</v>
      </c>
      <c r="G688" s="1">
        <v>0</v>
      </c>
      <c r="H688" s="1">
        <v>0</v>
      </c>
      <c r="I688" s="1">
        <v>42821.580115835</v>
      </c>
      <c r="J688" s="1">
        <v>54383.406747110399</v>
      </c>
      <c r="K688" s="1">
        <v>60909.415556763699</v>
      </c>
      <c r="L688" s="1">
        <v>63501.818439985298</v>
      </c>
      <c r="M688" s="1"/>
      <c r="N688" s="1">
        <v>1118375.17030645</v>
      </c>
      <c r="O688" s="1">
        <v>456193.31798893597</v>
      </c>
      <c r="P688" s="1">
        <v>6633601.1098836204</v>
      </c>
      <c r="Q688" s="1">
        <v>7664905.6178509099</v>
      </c>
      <c r="R688" s="1">
        <v>7869284.5222843001</v>
      </c>
      <c r="S688" s="1">
        <v>10701883.684911801</v>
      </c>
      <c r="T688" s="1">
        <v>15639730.7955787</v>
      </c>
      <c r="U688" s="1">
        <v>19862458.1103849</v>
      </c>
      <c r="V688" s="1">
        <v>22245953.083631098</v>
      </c>
      <c r="W688" s="1">
        <v>23192776.696809102</v>
      </c>
    </row>
    <row r="689" spans="1:23" x14ac:dyDescent="0.25">
      <c r="A689" s="1" t="s">
        <v>50</v>
      </c>
      <c r="B689" s="1" t="s">
        <v>12</v>
      </c>
      <c r="C689" s="1">
        <v>0</v>
      </c>
      <c r="D689" s="1">
        <v>0</v>
      </c>
      <c r="E689" s="1">
        <v>963281.19090909103</v>
      </c>
      <c r="F689" s="1">
        <v>680263.04545454495</v>
      </c>
      <c r="G689" s="1">
        <v>404680.55454545497</v>
      </c>
      <c r="H689" s="1">
        <v>1542770.1454545499</v>
      </c>
      <c r="I689" s="1">
        <v>1349717.7562677299</v>
      </c>
      <c r="J689" s="1">
        <v>1714141.5504600101</v>
      </c>
      <c r="K689" s="1">
        <v>1919838.5365152201</v>
      </c>
      <c r="L689" s="1">
        <v>2001549.95849962</v>
      </c>
      <c r="M689" s="1"/>
      <c r="N689" s="1">
        <v>3441.15437017369</v>
      </c>
      <c r="O689" s="1">
        <v>0</v>
      </c>
      <c r="P689" s="1">
        <v>10863167.579</v>
      </c>
      <c r="Q689" s="1">
        <v>8888617.1439999994</v>
      </c>
      <c r="R689" s="1">
        <v>46493458.681999996</v>
      </c>
      <c r="S689" s="1">
        <v>24209162.131000001</v>
      </c>
      <c r="T689" s="1">
        <v>21179782.4120766</v>
      </c>
      <c r="U689" s="1">
        <v>26898323.663337201</v>
      </c>
      <c r="V689" s="1">
        <v>30126122.502937701</v>
      </c>
      <c r="W689" s="1">
        <v>31408338.825701799</v>
      </c>
    </row>
    <row r="690" spans="1:23" x14ac:dyDescent="0.25">
      <c r="A690" s="1" t="s">
        <v>51</v>
      </c>
      <c r="B690" s="1" t="s">
        <v>12</v>
      </c>
      <c r="C690" s="1">
        <v>0</v>
      </c>
      <c r="D690" s="1">
        <v>0</v>
      </c>
      <c r="E690" s="1">
        <v>0</v>
      </c>
      <c r="F690" s="1">
        <v>0</v>
      </c>
      <c r="G690" s="1">
        <v>89083.872142079999</v>
      </c>
      <c r="H690" s="1">
        <v>0</v>
      </c>
      <c r="I690" s="1">
        <v>0</v>
      </c>
      <c r="J690" s="1">
        <v>0</v>
      </c>
      <c r="K690" s="1">
        <v>100499.60899987099</v>
      </c>
      <c r="L690" s="1">
        <v>3697825.7151449202</v>
      </c>
      <c r="M690" s="1"/>
      <c r="N690" s="1">
        <v>0</v>
      </c>
      <c r="O690" s="1">
        <v>0</v>
      </c>
      <c r="P690" s="1">
        <v>0</v>
      </c>
      <c r="Q690" s="1">
        <v>0</v>
      </c>
      <c r="R690" s="1">
        <v>26.725108893916801</v>
      </c>
      <c r="S690" s="1">
        <v>0</v>
      </c>
      <c r="T690" s="1">
        <v>0</v>
      </c>
      <c r="U690" s="1">
        <v>0</v>
      </c>
      <c r="V690" s="1">
        <v>1022473.9996220201</v>
      </c>
      <c r="W690" s="1">
        <v>488408.32736401301</v>
      </c>
    </row>
    <row r="691" spans="1:23" x14ac:dyDescent="0.25">
      <c r="A691" s="1" t="s">
        <v>52</v>
      </c>
      <c r="B691" s="1" t="s">
        <v>12</v>
      </c>
      <c r="C691" s="1">
        <v>0</v>
      </c>
      <c r="D691" s="1">
        <v>0</v>
      </c>
      <c r="E691" s="1">
        <v>10216683.7096556</v>
      </c>
      <c r="F691" s="1">
        <v>12890290.142222701</v>
      </c>
      <c r="G691" s="1">
        <v>15996762.427221199</v>
      </c>
      <c r="H691" s="1">
        <v>18262959.351549301</v>
      </c>
      <c r="I691" s="1">
        <v>15977649.4193951</v>
      </c>
      <c r="J691" s="1">
        <v>20291614.7626318</v>
      </c>
      <c r="K691" s="1">
        <v>22726608.534147602</v>
      </c>
      <c r="L691" s="1">
        <v>23693889.617888499</v>
      </c>
      <c r="M691" s="1"/>
      <c r="N691" s="1">
        <v>49896.738367518497</v>
      </c>
      <c r="O691" s="1">
        <v>0</v>
      </c>
      <c r="P691" s="1">
        <v>37733794.168938503</v>
      </c>
      <c r="Q691" s="1">
        <v>855057.63242418203</v>
      </c>
      <c r="R691" s="1">
        <v>1061120.70842133</v>
      </c>
      <c r="S691" s="1">
        <v>1211445.4067285999</v>
      </c>
      <c r="T691" s="1">
        <v>1059852.87635237</v>
      </c>
      <c r="U691" s="1">
        <v>1346013.15296751</v>
      </c>
      <c r="V691" s="1">
        <v>1507534.7313236201</v>
      </c>
      <c r="W691" s="1">
        <v>1571697.83892063</v>
      </c>
    </row>
    <row r="692" spans="1:23" x14ac:dyDescent="0.25">
      <c r="A692" s="1" t="s">
        <v>53</v>
      </c>
      <c r="B692" s="1" t="s">
        <v>12</v>
      </c>
      <c r="C692" s="1">
        <v>930832.25713198399</v>
      </c>
      <c r="D692" s="1">
        <v>193077.66985423799</v>
      </c>
      <c r="E692" s="1">
        <v>220606.737311492</v>
      </c>
      <c r="F692" s="1">
        <v>272653.52213920199</v>
      </c>
      <c r="G692" s="1">
        <v>338361.16724163998</v>
      </c>
      <c r="H692" s="1">
        <v>386295.43144064001</v>
      </c>
      <c r="I692" s="1">
        <v>337956.89170982601</v>
      </c>
      <c r="J692" s="1">
        <v>429205.25247147999</v>
      </c>
      <c r="K692" s="1">
        <v>480709.882768057</v>
      </c>
      <c r="L692" s="1">
        <v>501169.670055289</v>
      </c>
      <c r="M692" s="1"/>
      <c r="N692" s="1">
        <v>209910.41658059499</v>
      </c>
      <c r="O692" s="1">
        <v>166576.813207578</v>
      </c>
      <c r="P692" s="1">
        <v>190327.38120991501</v>
      </c>
      <c r="Q692" s="1">
        <v>235230.489688723</v>
      </c>
      <c r="R692" s="1">
        <v>291919.438404552</v>
      </c>
      <c r="S692" s="1">
        <v>333274.48987035599</v>
      </c>
      <c r="T692" s="1">
        <v>291570.65167122299</v>
      </c>
      <c r="U692" s="1">
        <v>370294.72762245202</v>
      </c>
      <c r="V692" s="1">
        <v>414730.09493714699</v>
      </c>
      <c r="W692" s="1">
        <v>432381.67612613097</v>
      </c>
    </row>
    <row r="693" spans="1:23" x14ac:dyDescent="0.25">
      <c r="A693" s="1" t="s">
        <v>0</v>
      </c>
      <c r="B693" s="1" t="s">
        <v>13</v>
      </c>
      <c r="C693" s="1">
        <v>40486982.8193167</v>
      </c>
      <c r="D693" s="1">
        <v>52209076.348958999</v>
      </c>
      <c r="E693" s="1">
        <v>42476330.445981503</v>
      </c>
      <c r="F693" s="1">
        <v>62177218.029993601</v>
      </c>
      <c r="G693" s="1">
        <v>117159658.24055099</v>
      </c>
      <c r="H693" s="1">
        <v>107855959.940576</v>
      </c>
      <c r="I693" s="1">
        <v>97975469.021401301</v>
      </c>
      <c r="J693" s="1">
        <v>91532405.279339403</v>
      </c>
      <c r="K693" s="1">
        <v>37197605.723081499</v>
      </c>
      <c r="L693" s="1">
        <v>112624311.149391</v>
      </c>
      <c r="M693" s="1"/>
      <c r="N693" s="1">
        <v>135698.59499152401</v>
      </c>
      <c r="O693" s="1">
        <v>30780.998646152198</v>
      </c>
      <c r="P693" s="1">
        <v>20851.204284646599</v>
      </c>
      <c r="Q693" s="1">
        <v>193535.72412244999</v>
      </c>
      <c r="R693" s="1">
        <v>263226.28770327498</v>
      </c>
      <c r="S693" s="1">
        <v>491689.76429865003</v>
      </c>
      <c r="T693" s="1">
        <v>539725.08340531704</v>
      </c>
      <c r="U693" s="1">
        <v>444624.19412781397</v>
      </c>
      <c r="V693" s="1">
        <v>10558820.1316863</v>
      </c>
      <c r="W693" s="1">
        <v>10847360.052053399</v>
      </c>
    </row>
    <row r="694" spans="1:23" x14ac:dyDescent="0.25">
      <c r="A694" s="1" t="s">
        <v>1</v>
      </c>
      <c r="B694" s="1" t="s">
        <v>13</v>
      </c>
      <c r="C694" s="1">
        <v>22543517.997931</v>
      </c>
      <c r="D694" s="1">
        <v>14839063.645068901</v>
      </c>
      <c r="E694" s="1">
        <v>8697235.0411531106</v>
      </c>
      <c r="F694" s="1">
        <v>10520009.6939949</v>
      </c>
      <c r="G694" s="1">
        <v>14521346.214369399</v>
      </c>
      <c r="H694" s="1">
        <v>14051819.486311</v>
      </c>
      <c r="I694" s="1">
        <v>41194326.754163802</v>
      </c>
      <c r="J694" s="1">
        <v>24998677.436148699</v>
      </c>
      <c r="K694" s="1">
        <v>41093275.245456703</v>
      </c>
      <c r="L694" s="1">
        <v>81412508.097819701</v>
      </c>
      <c r="M694" s="1"/>
      <c r="N694" s="1">
        <v>57258.8386588133</v>
      </c>
      <c r="O694" s="1">
        <v>405272.33649149298</v>
      </c>
      <c r="P694" s="1">
        <v>518902.69149965403</v>
      </c>
      <c r="Q694" s="1">
        <v>154645.07267154599</v>
      </c>
      <c r="R694" s="1">
        <v>10152.412344812699</v>
      </c>
      <c r="S694" s="1">
        <v>1449319.95920007</v>
      </c>
      <c r="T694" s="1">
        <v>0</v>
      </c>
      <c r="U694" s="1">
        <v>19226.064539573599</v>
      </c>
      <c r="V694" s="1">
        <v>3654407.8785372102</v>
      </c>
      <c r="W694" s="1">
        <v>7013274.4492131304</v>
      </c>
    </row>
    <row r="695" spans="1:23" x14ac:dyDescent="0.25">
      <c r="A695" s="1" t="s">
        <v>3</v>
      </c>
      <c r="B695" s="1" t="s">
        <v>13</v>
      </c>
      <c r="C695" s="1">
        <v>74179989.957947806</v>
      </c>
      <c r="D695" s="1">
        <v>81841362.258513093</v>
      </c>
      <c r="E695" s="1">
        <v>149039706.37871599</v>
      </c>
      <c r="F695" s="1">
        <v>110302181.590174</v>
      </c>
      <c r="G695" s="1">
        <v>105806801.343972</v>
      </c>
      <c r="H695" s="1">
        <v>102355596.831319</v>
      </c>
      <c r="I695" s="1">
        <v>96916358.409597307</v>
      </c>
      <c r="J695" s="1">
        <v>108942146.31910799</v>
      </c>
      <c r="K695" s="1">
        <v>97951425.317276895</v>
      </c>
      <c r="L695" s="1">
        <v>137997476.44339699</v>
      </c>
      <c r="M695" s="1"/>
      <c r="N695" s="1">
        <v>674395.83677101298</v>
      </c>
      <c r="O695" s="1">
        <v>922944.88581158803</v>
      </c>
      <c r="P695" s="1">
        <v>2269287.0730642099</v>
      </c>
      <c r="Q695" s="1">
        <v>8845328.7832166292</v>
      </c>
      <c r="R695" s="1">
        <v>13002208.0924465</v>
      </c>
      <c r="S695" s="1">
        <v>21027298.631767701</v>
      </c>
      <c r="T695" s="1">
        <v>12932249.288344299</v>
      </c>
      <c r="U695" s="1">
        <v>5121099.39510985</v>
      </c>
      <c r="V695" s="1">
        <v>9721460.5270406194</v>
      </c>
      <c r="W695" s="1">
        <v>13625290.840085899</v>
      </c>
    </row>
    <row r="696" spans="1:23" x14ac:dyDescent="0.25">
      <c r="A696" s="1" t="s">
        <v>4</v>
      </c>
      <c r="B696" s="1" t="s">
        <v>13</v>
      </c>
      <c r="C696" s="1">
        <v>0</v>
      </c>
      <c r="D696" s="1">
        <v>0</v>
      </c>
      <c r="E696" s="1">
        <v>0</v>
      </c>
      <c r="F696" s="1">
        <v>0</v>
      </c>
      <c r="G696" s="1">
        <v>0</v>
      </c>
      <c r="H696" s="1">
        <v>8999.3623177049194</v>
      </c>
      <c r="I696" s="1">
        <v>4248.5536098582897</v>
      </c>
      <c r="J696" s="1">
        <v>0</v>
      </c>
      <c r="K696" s="1">
        <v>0</v>
      </c>
      <c r="L696" s="1">
        <v>0</v>
      </c>
      <c r="M696" s="1"/>
      <c r="N696" s="1">
        <v>0</v>
      </c>
      <c r="O696" s="1">
        <v>7185.8435698617996</v>
      </c>
      <c r="P696" s="1">
        <v>0</v>
      </c>
      <c r="Q696" s="1">
        <v>0</v>
      </c>
      <c r="R696" s="1">
        <v>0</v>
      </c>
      <c r="S696" s="1">
        <v>49483.164033815599</v>
      </c>
      <c r="T696" s="1">
        <v>0</v>
      </c>
      <c r="U696" s="1">
        <v>73057.807612779405</v>
      </c>
      <c r="V696" s="1">
        <v>0</v>
      </c>
      <c r="W696" s="1">
        <v>223.49188325645699</v>
      </c>
    </row>
    <row r="697" spans="1:23" x14ac:dyDescent="0.25">
      <c r="A697" s="1" t="s">
        <v>5</v>
      </c>
      <c r="B697" s="1" t="s">
        <v>13</v>
      </c>
      <c r="C697" s="1">
        <v>112648176.587705</v>
      </c>
      <c r="D697" s="1">
        <v>191085210.573827</v>
      </c>
      <c r="E697" s="1">
        <v>231129986.28616899</v>
      </c>
      <c r="F697" s="1">
        <v>296785397.297912</v>
      </c>
      <c r="G697" s="1">
        <v>339354059.125319</v>
      </c>
      <c r="H697" s="1">
        <v>417692429.74564701</v>
      </c>
      <c r="I697" s="1">
        <v>385083579.37876302</v>
      </c>
      <c r="J697" s="1">
        <v>358704256.618164</v>
      </c>
      <c r="K697" s="1">
        <v>344366839.91007203</v>
      </c>
      <c r="L697" s="1">
        <v>379838098.28773803</v>
      </c>
      <c r="M697" s="1"/>
      <c r="N697" s="1">
        <v>1359973.7769321499</v>
      </c>
      <c r="O697" s="1">
        <v>337019.10383194301</v>
      </c>
      <c r="P697" s="1">
        <v>869952.17479739303</v>
      </c>
      <c r="Q697" s="1">
        <v>884816.02634316601</v>
      </c>
      <c r="R697" s="1">
        <v>521151.803284842</v>
      </c>
      <c r="S697" s="1">
        <v>402077.20644562901</v>
      </c>
      <c r="T697" s="1">
        <v>1028715.22284836</v>
      </c>
      <c r="U697" s="1">
        <v>3581657.8399134902</v>
      </c>
      <c r="V697" s="1">
        <v>3950187.9945550901</v>
      </c>
      <c r="W697" s="1">
        <v>23728023.967931502</v>
      </c>
    </row>
    <row r="698" spans="1:23" x14ac:dyDescent="0.25">
      <c r="A698" s="1" t="s">
        <v>6</v>
      </c>
      <c r="B698" s="1" t="s">
        <v>13</v>
      </c>
      <c r="C698" s="1">
        <v>1252.27908973583</v>
      </c>
      <c r="D698" s="1">
        <v>10509.827089869101</v>
      </c>
      <c r="E698" s="1">
        <v>104340.69004371</v>
      </c>
      <c r="F698" s="1">
        <v>94591.150398334707</v>
      </c>
      <c r="G698" s="1">
        <v>139520.22011413201</v>
      </c>
      <c r="H698" s="1">
        <v>220412.72731811801</v>
      </c>
      <c r="I698" s="1">
        <v>387447.59030351101</v>
      </c>
      <c r="J698" s="1">
        <v>19605.812141448499</v>
      </c>
      <c r="K698" s="1">
        <v>211384.9</v>
      </c>
      <c r="L698" s="1">
        <v>251298.65767592299</v>
      </c>
      <c r="M698" s="1"/>
      <c r="N698" s="1">
        <v>9193.9179531290392</v>
      </c>
      <c r="O698" s="1">
        <v>21478.9007749964</v>
      </c>
      <c r="P698" s="1">
        <v>8312.4963270625394</v>
      </c>
      <c r="Q698" s="1">
        <v>25039.919018060398</v>
      </c>
      <c r="R698" s="1">
        <v>25060.545475644802</v>
      </c>
      <c r="S698" s="1">
        <v>13331.6006677276</v>
      </c>
      <c r="T698" s="1">
        <v>5383.64036602545</v>
      </c>
      <c r="U698" s="1">
        <v>74655.832497318799</v>
      </c>
      <c r="V698" s="1">
        <v>0</v>
      </c>
      <c r="W698" s="1">
        <v>17511.997936800799</v>
      </c>
    </row>
    <row r="699" spans="1:23" x14ac:dyDescent="0.25">
      <c r="A699" s="1" t="s">
        <v>7</v>
      </c>
      <c r="B699" s="1" t="s">
        <v>13</v>
      </c>
      <c r="C699" s="1">
        <v>59596634.607281402</v>
      </c>
      <c r="D699" s="1">
        <v>55774246.8343224</v>
      </c>
      <c r="E699" s="1">
        <v>40060579.082990602</v>
      </c>
      <c r="F699" s="1">
        <v>67955732.311414599</v>
      </c>
      <c r="G699" s="1">
        <v>60162402.854897998</v>
      </c>
      <c r="H699" s="1">
        <v>47491501.935590602</v>
      </c>
      <c r="I699" s="1">
        <v>113562766.401169</v>
      </c>
      <c r="J699" s="1">
        <v>66946140.527510002</v>
      </c>
      <c r="K699" s="1">
        <v>27052949.780726701</v>
      </c>
      <c r="L699" s="1">
        <v>124997275.513458</v>
      </c>
      <c r="M699" s="1"/>
      <c r="N699" s="1">
        <v>2970256.86982588</v>
      </c>
      <c r="O699" s="1">
        <v>17147955.028117899</v>
      </c>
      <c r="P699" s="1">
        <v>25770675.7792258</v>
      </c>
      <c r="Q699" s="1">
        <v>2127621.95641451</v>
      </c>
      <c r="R699" s="1">
        <v>8121458.3681049803</v>
      </c>
      <c r="S699" s="1">
        <v>5742364.0914789001</v>
      </c>
      <c r="T699" s="1">
        <v>32658548.470812902</v>
      </c>
      <c r="U699" s="1">
        <v>3138355.5792994401</v>
      </c>
      <c r="V699" s="1">
        <v>2239298.6521111699</v>
      </c>
      <c r="W699" s="1">
        <v>3251321.6910740202</v>
      </c>
    </row>
    <row r="700" spans="1:23" x14ac:dyDescent="0.25">
      <c r="A700" s="1" t="s">
        <v>8</v>
      </c>
      <c r="B700" s="1" t="s">
        <v>13</v>
      </c>
      <c r="C700" s="1">
        <v>4199782.9281462999</v>
      </c>
      <c r="D700" s="1">
        <v>1781227.2517128701</v>
      </c>
      <c r="E700" s="1">
        <v>10294426.036355199</v>
      </c>
      <c r="F700" s="1">
        <v>30040487.4012453</v>
      </c>
      <c r="G700" s="1">
        <v>21320068.029405899</v>
      </c>
      <c r="H700" s="1">
        <v>2893359.1922982</v>
      </c>
      <c r="I700" s="1">
        <v>1837515.56926499</v>
      </c>
      <c r="J700" s="1">
        <v>401154.81332853599</v>
      </c>
      <c r="K700" s="1">
        <v>188583.18769200399</v>
      </c>
      <c r="L700" s="1">
        <v>2133442.6767283701</v>
      </c>
      <c r="M700" s="1"/>
      <c r="N700" s="1">
        <v>0</v>
      </c>
      <c r="O700" s="1">
        <v>412.72812725174902</v>
      </c>
      <c r="P700" s="1">
        <v>6848.1405920579</v>
      </c>
      <c r="Q700" s="1">
        <v>0</v>
      </c>
      <c r="R700" s="1">
        <v>4589.8236220833696</v>
      </c>
      <c r="S700" s="1">
        <v>7917151.49906395</v>
      </c>
      <c r="T700" s="1">
        <v>201471.78193985601</v>
      </c>
      <c r="U700" s="1">
        <v>8617.3682059799394</v>
      </c>
      <c r="V700" s="1">
        <v>0</v>
      </c>
      <c r="W700" s="1">
        <v>0</v>
      </c>
    </row>
    <row r="701" spans="1:23" x14ac:dyDescent="0.25">
      <c r="A701" s="1" t="s">
        <v>9</v>
      </c>
      <c r="B701" s="1" t="s">
        <v>13</v>
      </c>
      <c r="C701" s="1">
        <v>3713062.1517598801</v>
      </c>
      <c r="D701" s="1">
        <v>3792542.1263500201</v>
      </c>
      <c r="E701" s="1">
        <v>4000439.5917424499</v>
      </c>
      <c r="F701" s="1">
        <v>4563108.0204898296</v>
      </c>
      <c r="G701" s="1">
        <v>3062809.1792111699</v>
      </c>
      <c r="H701" s="1">
        <v>4041051.8033455</v>
      </c>
      <c r="I701" s="1">
        <v>6052081.9156672396</v>
      </c>
      <c r="J701" s="1">
        <v>3608394.4871797101</v>
      </c>
      <c r="K701" s="1">
        <v>6415660.5279408898</v>
      </c>
      <c r="L701" s="1">
        <v>4673003.77767237</v>
      </c>
      <c r="M701" s="1"/>
      <c r="N701" s="1">
        <v>1512.31852260393</v>
      </c>
      <c r="O701" s="1">
        <v>11194.590296435401</v>
      </c>
      <c r="P701" s="1">
        <v>30587.212173861899</v>
      </c>
      <c r="Q701" s="1">
        <v>17805.165614873</v>
      </c>
      <c r="R701" s="1">
        <v>5502.9455322589401</v>
      </c>
      <c r="S701" s="1">
        <v>10150.816485659399</v>
      </c>
      <c r="T701" s="1">
        <v>10346.6183208968</v>
      </c>
      <c r="U701" s="1">
        <v>270338.37695399398</v>
      </c>
      <c r="V701" s="1">
        <v>5583864.9570345599</v>
      </c>
      <c r="W701" s="1">
        <v>38253.005656669498</v>
      </c>
    </row>
    <row r="702" spans="1:23" x14ac:dyDescent="0.25">
      <c r="A702" s="1" t="s">
        <v>10</v>
      </c>
      <c r="B702" s="1" t="s">
        <v>13</v>
      </c>
      <c r="C702" s="1">
        <v>39938.731012841497</v>
      </c>
      <c r="D702" s="1">
        <v>0</v>
      </c>
      <c r="E702" s="1">
        <v>21774.369041817001</v>
      </c>
      <c r="F702" s="1">
        <v>0</v>
      </c>
      <c r="G702" s="1">
        <v>18444.445392762202</v>
      </c>
      <c r="H702" s="1">
        <v>77569.524280941303</v>
      </c>
      <c r="I702" s="1">
        <v>0</v>
      </c>
      <c r="J702" s="1">
        <v>0</v>
      </c>
      <c r="K702" s="1">
        <v>0</v>
      </c>
      <c r="L702" s="1">
        <v>182290.44438865199</v>
      </c>
      <c r="M702" s="1"/>
      <c r="N702" s="1">
        <v>600.51068740745598</v>
      </c>
      <c r="O702" s="1">
        <v>1440.56953104746</v>
      </c>
      <c r="P702" s="1">
        <v>697.78811288636598</v>
      </c>
      <c r="Q702" s="1">
        <v>533.963054317093</v>
      </c>
      <c r="R702" s="1">
        <v>0</v>
      </c>
      <c r="S702" s="1">
        <v>0</v>
      </c>
      <c r="T702" s="1">
        <v>2372.75782214626</v>
      </c>
      <c r="U702" s="1">
        <v>0</v>
      </c>
      <c r="V702" s="1">
        <v>0</v>
      </c>
      <c r="W702" s="1">
        <v>0</v>
      </c>
    </row>
    <row r="703" spans="1:23" x14ac:dyDescent="0.25">
      <c r="A703" s="1" t="s">
        <v>11</v>
      </c>
      <c r="B703" s="1" t="s">
        <v>13</v>
      </c>
      <c r="C703" s="1">
        <v>29498574.531064101</v>
      </c>
      <c r="D703" s="1">
        <v>46641878.871013001</v>
      </c>
      <c r="E703" s="1">
        <v>61434740.540964901</v>
      </c>
      <c r="F703" s="1">
        <v>90030015.895761997</v>
      </c>
      <c r="G703" s="1">
        <v>94373760.528129801</v>
      </c>
      <c r="H703" s="1">
        <v>124103201.415318</v>
      </c>
      <c r="I703" s="1">
        <v>66539285.1840434</v>
      </c>
      <c r="J703" s="1">
        <v>52672650.486188203</v>
      </c>
      <c r="K703" s="1">
        <v>35848916.9411074</v>
      </c>
      <c r="L703" s="1">
        <v>52583693.458429299</v>
      </c>
      <c r="M703" s="1"/>
      <c r="N703" s="1">
        <v>278939.93539358099</v>
      </c>
      <c r="O703" s="1">
        <v>49928.496022250401</v>
      </c>
      <c r="P703" s="1">
        <v>322152.28977637901</v>
      </c>
      <c r="Q703" s="1">
        <v>30278.493911050198</v>
      </c>
      <c r="R703" s="1">
        <v>92020.790095020202</v>
      </c>
      <c r="S703" s="1">
        <v>367759.46148353</v>
      </c>
      <c r="T703" s="1">
        <v>1301948.0637787201</v>
      </c>
      <c r="U703" s="1">
        <v>537863.87156031898</v>
      </c>
      <c r="V703" s="1">
        <v>528955.07405691</v>
      </c>
      <c r="W703" s="1">
        <v>808309.08410936699</v>
      </c>
    </row>
    <row r="704" spans="1:23" x14ac:dyDescent="0.25">
      <c r="A704" s="1" t="s">
        <v>12</v>
      </c>
      <c r="B704" s="1" t="s">
        <v>13</v>
      </c>
      <c r="C704" s="1">
        <v>27237873.322449401</v>
      </c>
      <c r="D704" s="1">
        <v>22233223.910890199</v>
      </c>
      <c r="E704" s="1">
        <v>21735681.272181999</v>
      </c>
      <c r="F704" s="1">
        <v>29327284.293851402</v>
      </c>
      <c r="G704" s="1">
        <v>29787669.787846401</v>
      </c>
      <c r="H704" s="1">
        <v>36232609.701921798</v>
      </c>
      <c r="I704" s="1">
        <v>20512389.118817698</v>
      </c>
      <c r="J704" s="1">
        <v>21328883.5083475</v>
      </c>
      <c r="K704" s="1">
        <v>34567521.347911097</v>
      </c>
      <c r="L704" s="1">
        <v>24812618.585395299</v>
      </c>
      <c r="M704" s="1"/>
      <c r="N704" s="1">
        <v>8124618.61316818</v>
      </c>
      <c r="O704" s="1">
        <v>9830030.2157691605</v>
      </c>
      <c r="P704" s="1">
        <v>11914348.770265499</v>
      </c>
      <c r="Q704" s="1">
        <v>12555381.7529388</v>
      </c>
      <c r="R704" s="1">
        <v>8536644.1544549204</v>
      </c>
      <c r="S704" s="1">
        <v>10703386.436685501</v>
      </c>
      <c r="T704" s="1">
        <v>5511050.1760798804</v>
      </c>
      <c r="U704" s="1">
        <v>28615122.4405214</v>
      </c>
      <c r="V704" s="1">
        <v>21686254.696919799</v>
      </c>
      <c r="W704" s="1">
        <v>28661887.998523999</v>
      </c>
    </row>
    <row r="705" spans="1:23" x14ac:dyDescent="0.25">
      <c r="A705" s="1" t="s">
        <v>13</v>
      </c>
      <c r="B705" s="1" t="s">
        <v>13</v>
      </c>
      <c r="C705" s="1">
        <v>0</v>
      </c>
      <c r="D705" s="1">
        <v>0</v>
      </c>
      <c r="E705" s="1">
        <v>0</v>
      </c>
      <c r="F705" s="1">
        <v>0</v>
      </c>
      <c r="G705" s="1">
        <v>0</v>
      </c>
      <c r="H705" s="1">
        <v>0</v>
      </c>
      <c r="I705" s="1">
        <v>0</v>
      </c>
      <c r="J705" s="1">
        <v>0</v>
      </c>
      <c r="K705" s="1">
        <v>0</v>
      </c>
      <c r="L705" s="1">
        <v>0</v>
      </c>
      <c r="M705" s="1"/>
      <c r="N705" s="1">
        <v>0</v>
      </c>
      <c r="O705" s="1">
        <v>0</v>
      </c>
      <c r="P705" s="1">
        <v>0</v>
      </c>
      <c r="Q705" s="1">
        <v>0</v>
      </c>
      <c r="R705" s="1">
        <v>0</v>
      </c>
      <c r="S705" s="1">
        <v>0</v>
      </c>
      <c r="T705" s="1">
        <v>0</v>
      </c>
      <c r="U705" s="1">
        <v>0</v>
      </c>
      <c r="V705" s="1">
        <v>0</v>
      </c>
      <c r="W705" s="1">
        <v>0</v>
      </c>
    </row>
    <row r="706" spans="1:23" x14ac:dyDescent="0.25">
      <c r="A706" s="1" t="s">
        <v>14</v>
      </c>
      <c r="B706" s="1" t="s">
        <v>13</v>
      </c>
      <c r="C706" s="1">
        <v>181530.037894401</v>
      </c>
      <c r="D706" s="1">
        <v>3909.6694881634398</v>
      </c>
      <c r="E706" s="1">
        <v>1468.59485357578</v>
      </c>
      <c r="F706" s="1">
        <v>59645.8939015164</v>
      </c>
      <c r="G706" s="1">
        <v>0</v>
      </c>
      <c r="H706" s="1">
        <v>11069.771182802901</v>
      </c>
      <c r="I706" s="1">
        <v>155115.27846599801</v>
      </c>
      <c r="J706" s="1">
        <v>133471.78465151699</v>
      </c>
      <c r="K706" s="1">
        <v>1054911.3267368099</v>
      </c>
      <c r="L706" s="1">
        <v>2348416.99098536</v>
      </c>
      <c r="M706" s="1"/>
      <c r="N706" s="1">
        <v>0</v>
      </c>
      <c r="O706" s="1">
        <v>0</v>
      </c>
      <c r="P706" s="1">
        <v>406.25581451466098</v>
      </c>
      <c r="Q706" s="1">
        <v>6799.7939426436196</v>
      </c>
      <c r="R706" s="1">
        <v>0</v>
      </c>
      <c r="S706" s="1">
        <v>0</v>
      </c>
      <c r="T706" s="1">
        <v>0</v>
      </c>
      <c r="U706" s="1">
        <v>5099.0081123406799</v>
      </c>
      <c r="V706" s="1">
        <v>0</v>
      </c>
      <c r="W706" s="1">
        <v>0</v>
      </c>
    </row>
    <row r="707" spans="1:23" x14ac:dyDescent="0.25">
      <c r="A707" s="1" t="s">
        <v>15</v>
      </c>
      <c r="B707" s="1" t="s">
        <v>13</v>
      </c>
      <c r="C707" s="1">
        <v>1714890.2507869899</v>
      </c>
      <c r="D707" s="1">
        <v>3654548.08655186</v>
      </c>
      <c r="E707" s="1">
        <v>3956145.0057714302</v>
      </c>
      <c r="F707" s="1">
        <v>2287269.65382866</v>
      </c>
      <c r="G707" s="1">
        <v>5871948.5581836803</v>
      </c>
      <c r="H707" s="1">
        <v>3748243.9426722298</v>
      </c>
      <c r="I707" s="1">
        <v>5044888.4312391598</v>
      </c>
      <c r="J707" s="1">
        <v>9859018.8716404606</v>
      </c>
      <c r="K707" s="1">
        <v>2606882.1899302499</v>
      </c>
      <c r="L707" s="1">
        <v>4209319.58514411</v>
      </c>
      <c r="M707" s="1"/>
      <c r="N707" s="1">
        <v>7991801.7337574102</v>
      </c>
      <c r="O707" s="1">
        <v>24046540.288963299</v>
      </c>
      <c r="P707" s="1">
        <v>55026866.8506191</v>
      </c>
      <c r="Q707" s="1">
        <v>7405020.2305065403</v>
      </c>
      <c r="R707" s="1">
        <v>14713272.2612851</v>
      </c>
      <c r="S707" s="1">
        <v>25246660.8902479</v>
      </c>
      <c r="T707" s="1">
        <v>26518673.951942399</v>
      </c>
      <c r="U707" s="1">
        <v>32687272.423262801</v>
      </c>
      <c r="V707" s="1">
        <v>23324043.847842898</v>
      </c>
      <c r="W707" s="1">
        <v>33474873.984477799</v>
      </c>
    </row>
    <row r="708" spans="1:23" x14ac:dyDescent="0.25">
      <c r="A708" s="1" t="s">
        <v>16</v>
      </c>
      <c r="B708" s="1" t="s">
        <v>13</v>
      </c>
      <c r="C708" s="1">
        <v>130724950.440678</v>
      </c>
      <c r="D708" s="1">
        <v>36122264.969354302</v>
      </c>
      <c r="E708" s="1">
        <v>87584091.168541804</v>
      </c>
      <c r="F708" s="1">
        <v>114451674.334672</v>
      </c>
      <c r="G708" s="1">
        <v>104575138.738829</v>
      </c>
      <c r="H708" s="1">
        <v>148651637.85762599</v>
      </c>
      <c r="I708" s="1">
        <v>112223134.275492</v>
      </c>
      <c r="J708" s="1">
        <v>245229290.507891</v>
      </c>
      <c r="K708" s="1">
        <v>122807797.07017</v>
      </c>
      <c r="L708" s="1">
        <v>110757151.031151</v>
      </c>
      <c r="M708" s="1"/>
      <c r="N708" s="1">
        <v>289350.71435509098</v>
      </c>
      <c r="O708" s="1">
        <v>426450.11749700498</v>
      </c>
      <c r="P708" s="1">
        <v>2545386.4735244499</v>
      </c>
      <c r="Q708" s="1">
        <v>12019028.5080691</v>
      </c>
      <c r="R708" s="1">
        <v>110055650.81984399</v>
      </c>
      <c r="S708" s="1">
        <v>30875466.416742001</v>
      </c>
      <c r="T708" s="1">
        <v>6525992.0084685199</v>
      </c>
      <c r="U708" s="1">
        <v>12910298.7173189</v>
      </c>
      <c r="V708" s="1">
        <v>32093591.137419801</v>
      </c>
      <c r="W708" s="1">
        <v>23503610.000912301</v>
      </c>
    </row>
    <row r="709" spans="1:23" x14ac:dyDescent="0.25">
      <c r="A709" s="1" t="s">
        <v>17</v>
      </c>
      <c r="B709" s="1" t="s">
        <v>13</v>
      </c>
      <c r="C709" s="1">
        <v>0</v>
      </c>
      <c r="D709" s="1">
        <v>0</v>
      </c>
      <c r="E709" s="1">
        <v>0</v>
      </c>
      <c r="F709" s="1">
        <v>0</v>
      </c>
      <c r="G709" s="1">
        <v>0</v>
      </c>
      <c r="H709" s="1">
        <v>0</v>
      </c>
      <c r="I709" s="1">
        <v>0</v>
      </c>
      <c r="J709" s="1">
        <v>0</v>
      </c>
      <c r="K709" s="1">
        <v>0</v>
      </c>
      <c r="L709" s="1">
        <v>14622.527941157499</v>
      </c>
      <c r="M709" s="1"/>
      <c r="N709" s="1">
        <v>0</v>
      </c>
      <c r="O709" s="1">
        <v>0</v>
      </c>
      <c r="P709" s="1">
        <v>0</v>
      </c>
      <c r="Q709" s="1">
        <v>0</v>
      </c>
      <c r="R709" s="1">
        <v>0</v>
      </c>
      <c r="S709" s="1">
        <v>0</v>
      </c>
      <c r="T709" s="1">
        <v>20094.322128267999</v>
      </c>
      <c r="U709" s="1">
        <v>0</v>
      </c>
      <c r="V709" s="1">
        <v>0</v>
      </c>
      <c r="W709" s="1">
        <v>0</v>
      </c>
    </row>
    <row r="710" spans="1:23" x14ac:dyDescent="0.25">
      <c r="A710" s="1" t="s">
        <v>18</v>
      </c>
      <c r="B710" s="1" t="s">
        <v>13</v>
      </c>
      <c r="C710" s="1">
        <v>15512.8873555756</v>
      </c>
      <c r="D710" s="1">
        <v>53299.100227854098</v>
      </c>
      <c r="E710" s="1">
        <v>61627.4393842594</v>
      </c>
      <c r="F710" s="1">
        <v>19044.833354013201</v>
      </c>
      <c r="G710" s="1">
        <v>20442.768737495899</v>
      </c>
      <c r="H710" s="1">
        <v>385608.67285333597</v>
      </c>
      <c r="I710" s="1">
        <v>26908.052504618601</v>
      </c>
      <c r="J710" s="1">
        <v>1714391.8677315</v>
      </c>
      <c r="K710" s="1">
        <v>21.341337923065101</v>
      </c>
      <c r="L710" s="1">
        <v>1253721.2365305501</v>
      </c>
      <c r="M710" s="1"/>
      <c r="N710" s="1">
        <v>73616.711793448194</v>
      </c>
      <c r="O710" s="1">
        <v>623087.88782521698</v>
      </c>
      <c r="P710" s="1">
        <v>59915.148296617503</v>
      </c>
      <c r="Q710" s="1">
        <v>12701.150543740199</v>
      </c>
      <c r="R710" s="1">
        <v>11036.998999684</v>
      </c>
      <c r="S710" s="1">
        <v>42900.415781671298</v>
      </c>
      <c r="T710" s="1">
        <v>17264.883543741998</v>
      </c>
      <c r="U710" s="1">
        <v>9167.3729092183094</v>
      </c>
      <c r="V710" s="1">
        <v>36230.895306711303</v>
      </c>
      <c r="W710" s="1">
        <v>81141.164337676397</v>
      </c>
    </row>
    <row r="711" spans="1:23" x14ac:dyDescent="0.25">
      <c r="A711" s="1" t="s">
        <v>19</v>
      </c>
      <c r="B711" s="1" t="s">
        <v>13</v>
      </c>
      <c r="C711" s="1">
        <v>22398535.9392673</v>
      </c>
      <c r="D711" s="1">
        <v>27673570.380024999</v>
      </c>
      <c r="E711" s="1">
        <v>30434330.546611801</v>
      </c>
      <c r="F711" s="1">
        <v>19496595.825052898</v>
      </c>
      <c r="G711" s="1">
        <v>17926344.562449299</v>
      </c>
      <c r="H711" s="1">
        <v>13620451.795974599</v>
      </c>
      <c r="I711" s="1">
        <v>21648232.459980302</v>
      </c>
      <c r="J711" s="1">
        <v>25073164.3898036</v>
      </c>
      <c r="K711" s="1">
        <v>16098069.0814758</v>
      </c>
      <c r="L711" s="1">
        <v>33512700.544472702</v>
      </c>
      <c r="M711" s="1"/>
      <c r="N711" s="1">
        <v>10743250.495661801</v>
      </c>
      <c r="O711" s="1">
        <v>1975320.22049403</v>
      </c>
      <c r="P711" s="1">
        <v>1516140.7733444499</v>
      </c>
      <c r="Q711" s="1">
        <v>4636267.6238115896</v>
      </c>
      <c r="R711" s="1">
        <v>1387810.5455359099</v>
      </c>
      <c r="S711" s="1">
        <v>848945.68785339606</v>
      </c>
      <c r="T711" s="1">
        <v>3533058.9659120999</v>
      </c>
      <c r="U711" s="1">
        <v>2152131.3604634102</v>
      </c>
      <c r="V711" s="1">
        <v>1848326.1518005801</v>
      </c>
      <c r="W711" s="1">
        <v>443554.03955765202</v>
      </c>
    </row>
    <row r="712" spans="1:23" x14ac:dyDescent="0.25">
      <c r="A712" s="1" t="s">
        <v>20</v>
      </c>
      <c r="B712" s="1" t="s">
        <v>13</v>
      </c>
      <c r="C712" s="1">
        <v>15909538.276954601</v>
      </c>
      <c r="D712" s="1">
        <v>17641364.863889899</v>
      </c>
      <c r="E712" s="1">
        <v>49497925.414842904</v>
      </c>
      <c r="F712" s="1">
        <v>51894042.501961701</v>
      </c>
      <c r="G712" s="1">
        <v>47136926.565269597</v>
      </c>
      <c r="H712" s="1">
        <v>64095830.117661901</v>
      </c>
      <c r="I712" s="1">
        <v>35421955.540694401</v>
      </c>
      <c r="J712" s="1">
        <v>26532131.4386563</v>
      </c>
      <c r="K712" s="1">
        <v>27136598.053793501</v>
      </c>
      <c r="L712" s="1">
        <v>19718966.149152301</v>
      </c>
      <c r="M712" s="1"/>
      <c r="N712" s="1">
        <v>49526.368643233902</v>
      </c>
      <c r="O712" s="1">
        <v>9672.3602685496298</v>
      </c>
      <c r="P712" s="1">
        <v>9302.26605455557</v>
      </c>
      <c r="Q712" s="1">
        <v>34541.223228418501</v>
      </c>
      <c r="R712" s="1">
        <v>4274.1059351969898</v>
      </c>
      <c r="S712" s="1">
        <v>55822.012263188597</v>
      </c>
      <c r="T712" s="1">
        <v>113335.870937995</v>
      </c>
      <c r="U712" s="1">
        <v>31956.269798403599</v>
      </c>
      <c r="V712" s="1">
        <v>0</v>
      </c>
      <c r="W712" s="1">
        <v>13150.136289419601</v>
      </c>
    </row>
    <row r="713" spans="1:23" x14ac:dyDescent="0.25">
      <c r="A713" s="1" t="s">
        <v>21</v>
      </c>
      <c r="B713" s="1" t="s">
        <v>13</v>
      </c>
      <c r="C713" s="1">
        <v>124244642.30223501</v>
      </c>
      <c r="D713" s="1">
        <v>160936134.555621</v>
      </c>
      <c r="E713" s="1">
        <v>148146300.45572901</v>
      </c>
      <c r="F713" s="1">
        <v>158709731.187619</v>
      </c>
      <c r="G713" s="1">
        <v>161982756.81212401</v>
      </c>
      <c r="H713" s="1">
        <v>454656765.10147202</v>
      </c>
      <c r="I713" s="1">
        <v>572939189.83153296</v>
      </c>
      <c r="J713" s="1">
        <v>794607892.48581696</v>
      </c>
      <c r="K713" s="1">
        <v>303449670.67890501</v>
      </c>
      <c r="L713" s="1">
        <v>429412401.21997499</v>
      </c>
      <c r="M713" s="1"/>
      <c r="N713" s="1">
        <v>9283467.3008469902</v>
      </c>
      <c r="O713" s="1">
        <v>12409045.1770216</v>
      </c>
      <c r="P713" s="1">
        <v>10055134.1706504</v>
      </c>
      <c r="Q713" s="1">
        <v>30661379.816367902</v>
      </c>
      <c r="R713" s="1">
        <v>44107132.588811599</v>
      </c>
      <c r="S713" s="1">
        <v>48291896.696952201</v>
      </c>
      <c r="T713" s="1">
        <v>35582837.840786003</v>
      </c>
      <c r="U713" s="1">
        <v>15785882.656527599</v>
      </c>
      <c r="V713" s="1">
        <v>20432428.377075698</v>
      </c>
      <c r="W713" s="1">
        <v>57953622.358305499</v>
      </c>
    </row>
    <row r="714" spans="1:23" x14ac:dyDescent="0.25">
      <c r="A714" s="1" t="s">
        <v>22</v>
      </c>
      <c r="B714" s="1" t="s">
        <v>13</v>
      </c>
      <c r="C714" s="1">
        <v>38142380.508385301</v>
      </c>
      <c r="D714" s="1">
        <v>40097972.782651298</v>
      </c>
      <c r="E714" s="1">
        <v>88260505.719530597</v>
      </c>
      <c r="F714" s="1">
        <v>71754689.181106403</v>
      </c>
      <c r="G714" s="1">
        <v>64719386.1100462</v>
      </c>
      <c r="H714" s="1">
        <v>57546229.5916977</v>
      </c>
      <c r="I714" s="1">
        <v>72254379.533829704</v>
      </c>
      <c r="J714" s="1">
        <v>55755743.6799049</v>
      </c>
      <c r="K714" s="1">
        <v>58459309.473322503</v>
      </c>
      <c r="L714" s="1">
        <v>89355042.852035806</v>
      </c>
      <c r="M714" s="1"/>
      <c r="N714" s="1">
        <v>5305891.5496744104</v>
      </c>
      <c r="O714" s="1">
        <v>8406837.5481830593</v>
      </c>
      <c r="P714" s="1">
        <v>9486638.2471137401</v>
      </c>
      <c r="Q714" s="1">
        <v>10217478.047110699</v>
      </c>
      <c r="R714" s="1">
        <v>18123006.7252037</v>
      </c>
      <c r="S714" s="1">
        <v>26768439.9520863</v>
      </c>
      <c r="T714" s="1">
        <v>22475950.498636801</v>
      </c>
      <c r="U714" s="1">
        <v>15910334.888073299</v>
      </c>
      <c r="V714" s="1">
        <v>16596253.921875799</v>
      </c>
      <c r="W714" s="1">
        <v>182436.40437825999</v>
      </c>
    </row>
    <row r="715" spans="1:23" x14ac:dyDescent="0.25">
      <c r="A715" s="1" t="s">
        <v>23</v>
      </c>
      <c r="B715" s="1" t="s">
        <v>13</v>
      </c>
      <c r="C715" s="1">
        <v>834661.35758724797</v>
      </c>
      <c r="D715" s="1">
        <v>1254120.2535647701</v>
      </c>
      <c r="E715" s="1">
        <v>8240120.7959177503</v>
      </c>
      <c r="F715" s="1">
        <v>6047199.4609983601</v>
      </c>
      <c r="G715" s="1">
        <v>10703578.4940164</v>
      </c>
      <c r="H715" s="1">
        <v>8847295.55899374</v>
      </c>
      <c r="I715" s="1">
        <v>6641880.42743426</v>
      </c>
      <c r="J715" s="1">
        <v>2844136.7912385399</v>
      </c>
      <c r="K715" s="1">
        <v>757791.48331913899</v>
      </c>
      <c r="L715" s="1">
        <v>648909.69132073596</v>
      </c>
      <c r="M715" s="1"/>
      <c r="N715" s="1">
        <v>136448.07841334699</v>
      </c>
      <c r="O715" s="1">
        <v>4115.4183533314499</v>
      </c>
      <c r="P715" s="1">
        <v>125517.27322058</v>
      </c>
      <c r="Q715" s="1">
        <v>589650.26175284199</v>
      </c>
      <c r="R715" s="1">
        <v>1111.9527147757301</v>
      </c>
      <c r="S715" s="1">
        <v>465.56202770179499</v>
      </c>
      <c r="T715" s="1">
        <v>11072.200386841099</v>
      </c>
      <c r="U715" s="1">
        <v>2126806.38589116</v>
      </c>
      <c r="V715" s="1">
        <v>1454229.7302108901</v>
      </c>
      <c r="W715" s="1">
        <v>549.93699495546105</v>
      </c>
    </row>
    <row r="716" spans="1:23" x14ac:dyDescent="0.25">
      <c r="A716" s="1" t="s">
        <v>24</v>
      </c>
      <c r="B716" s="1" t="s">
        <v>13</v>
      </c>
      <c r="C716" s="1">
        <v>633061.20837021898</v>
      </c>
      <c r="D716" s="1">
        <v>423918.66481003602</v>
      </c>
      <c r="E716" s="1">
        <v>768186.57865923399</v>
      </c>
      <c r="F716" s="1">
        <v>377443.60501843999</v>
      </c>
      <c r="G716" s="1">
        <v>566412.60329874605</v>
      </c>
      <c r="H716" s="1">
        <v>1024574.29699382</v>
      </c>
      <c r="I716" s="1">
        <v>652230.103622447</v>
      </c>
      <c r="J716" s="1">
        <v>1634010.24435592</v>
      </c>
      <c r="K716" s="1">
        <v>1820004.37038184</v>
      </c>
      <c r="L716" s="1">
        <v>2762332.3229866498</v>
      </c>
      <c r="M716" s="1"/>
      <c r="N716" s="1">
        <v>1483295.9075130201</v>
      </c>
      <c r="O716" s="1">
        <v>1961552.9573210301</v>
      </c>
      <c r="P716" s="1">
        <v>1010926.33221216</v>
      </c>
      <c r="Q716" s="1">
        <v>1498318.90601851</v>
      </c>
      <c r="R716" s="1">
        <v>1644224.2350816999</v>
      </c>
      <c r="S716" s="1">
        <v>1231519.2932084801</v>
      </c>
      <c r="T716" s="1">
        <v>995855.71562078001</v>
      </c>
      <c r="U716" s="1">
        <v>609304.01014045696</v>
      </c>
      <c r="V716" s="1">
        <v>1991010.47389517</v>
      </c>
      <c r="W716" s="1">
        <v>2351798.3798279199</v>
      </c>
    </row>
    <row r="717" spans="1:23" x14ac:dyDescent="0.25">
      <c r="A717" s="1" t="s">
        <v>25</v>
      </c>
      <c r="B717" s="1" t="s">
        <v>13</v>
      </c>
      <c r="C717" s="1">
        <v>19230.135864331402</v>
      </c>
      <c r="D717" s="1">
        <v>782241.34164231899</v>
      </c>
      <c r="E717" s="1">
        <v>0</v>
      </c>
      <c r="F717" s="1">
        <v>0</v>
      </c>
      <c r="G717" s="1">
        <v>1268739.6854777499</v>
      </c>
      <c r="H717" s="1">
        <v>0</v>
      </c>
      <c r="I717" s="1">
        <v>0</v>
      </c>
      <c r="J717" s="1">
        <v>0</v>
      </c>
      <c r="K717" s="1">
        <v>0</v>
      </c>
      <c r="L717" s="1">
        <v>0</v>
      </c>
      <c r="M717" s="1"/>
      <c r="N717" s="1">
        <v>0</v>
      </c>
      <c r="O717" s="1">
        <v>0</v>
      </c>
      <c r="P717" s="1">
        <v>0</v>
      </c>
      <c r="Q717" s="1">
        <v>0</v>
      </c>
      <c r="R717" s="1">
        <v>0</v>
      </c>
      <c r="S717" s="1">
        <v>4309.8953471832901</v>
      </c>
      <c r="T717" s="1">
        <v>0</v>
      </c>
      <c r="U717" s="1">
        <v>154.34993000355701</v>
      </c>
      <c r="V717" s="1">
        <v>6214.7532914686699</v>
      </c>
      <c r="W717" s="1">
        <v>4389.1297777140799</v>
      </c>
    </row>
    <row r="718" spans="1:23" x14ac:dyDescent="0.25">
      <c r="A718" s="1" t="s">
        <v>26</v>
      </c>
      <c r="B718" s="1" t="s">
        <v>13</v>
      </c>
      <c r="C718" s="1">
        <v>18674888.431902401</v>
      </c>
      <c r="D718" s="1">
        <v>42548624.299024001</v>
      </c>
      <c r="E718" s="1">
        <v>78735389.705985799</v>
      </c>
      <c r="F718" s="1">
        <v>97118564.053153202</v>
      </c>
      <c r="G718" s="1">
        <v>58093512.053314097</v>
      </c>
      <c r="H718" s="1">
        <v>85434814.0459048</v>
      </c>
      <c r="I718" s="1">
        <v>43948427.797668301</v>
      </c>
      <c r="J718" s="1">
        <v>56406466.182392702</v>
      </c>
      <c r="K718" s="1">
        <v>182639757.060339</v>
      </c>
      <c r="L718" s="1">
        <v>91759940.123068094</v>
      </c>
      <c r="M718" s="1"/>
      <c r="N718" s="1">
        <v>1427859.21687226</v>
      </c>
      <c r="O718" s="1">
        <v>5470193.7347049303</v>
      </c>
      <c r="P718" s="1">
        <v>6209417.30692067</v>
      </c>
      <c r="Q718" s="1">
        <v>7497786.2976178499</v>
      </c>
      <c r="R718" s="1">
        <v>8075841.8267666297</v>
      </c>
      <c r="S718" s="1">
        <v>11243244.6493636</v>
      </c>
      <c r="T718" s="1">
        <v>10821598.8409952</v>
      </c>
      <c r="U718" s="1">
        <v>13126277.7340117</v>
      </c>
      <c r="V718" s="1">
        <v>36493064.380205996</v>
      </c>
      <c r="W718" s="1">
        <v>10782616.902539199</v>
      </c>
    </row>
    <row r="719" spans="1:23" x14ac:dyDescent="0.25">
      <c r="A719" s="1" t="s">
        <v>27</v>
      </c>
      <c r="B719" s="1" t="s">
        <v>13</v>
      </c>
      <c r="C719" s="1">
        <v>1245.00965112884</v>
      </c>
      <c r="D719" s="1">
        <v>286657.07461705501</v>
      </c>
      <c r="E719" s="1">
        <v>62142.297018196899</v>
      </c>
      <c r="F719" s="1">
        <v>232298.57625420199</v>
      </c>
      <c r="G719" s="1">
        <v>306470.98513067502</v>
      </c>
      <c r="H719" s="1">
        <v>216783.731638825</v>
      </c>
      <c r="I719" s="1">
        <v>3433137.4339735699</v>
      </c>
      <c r="J719" s="1">
        <v>237137.76686533101</v>
      </c>
      <c r="K719" s="1">
        <v>67025.182885385497</v>
      </c>
      <c r="L719" s="1">
        <v>582865.83270442497</v>
      </c>
      <c r="M719" s="1"/>
      <c r="N719" s="1">
        <v>4363284.4159004996</v>
      </c>
      <c r="O719" s="1">
        <v>0</v>
      </c>
      <c r="P719" s="1">
        <v>13008.224464622001</v>
      </c>
      <c r="Q719" s="1">
        <v>0</v>
      </c>
      <c r="R719" s="1">
        <v>79091.767627520603</v>
      </c>
      <c r="S719" s="1">
        <v>79554.098677554706</v>
      </c>
      <c r="T719" s="1">
        <v>0</v>
      </c>
      <c r="U719" s="1">
        <v>1684281.8817517899</v>
      </c>
      <c r="V719" s="1">
        <v>24152.9181289548</v>
      </c>
      <c r="W719" s="1">
        <v>80800.768184308006</v>
      </c>
    </row>
    <row r="720" spans="1:23" x14ac:dyDescent="0.25">
      <c r="A720" s="1" t="s">
        <v>28</v>
      </c>
      <c r="B720" s="1" t="s">
        <v>13</v>
      </c>
      <c r="C720" s="1">
        <v>502084.66691950097</v>
      </c>
      <c r="D720" s="1">
        <v>1161524.01544019</v>
      </c>
      <c r="E720" s="1">
        <v>2262154.75038072</v>
      </c>
      <c r="F720" s="1">
        <v>919150.45086185099</v>
      </c>
      <c r="G720" s="1">
        <v>490968.59734283801</v>
      </c>
      <c r="H720" s="1">
        <v>213657.62458477501</v>
      </c>
      <c r="I720" s="1">
        <v>240784.32421138699</v>
      </c>
      <c r="J720" s="1">
        <v>158639.625686004</v>
      </c>
      <c r="K720" s="1">
        <v>17593.521706831601</v>
      </c>
      <c r="L720" s="1">
        <v>259348.09007954001</v>
      </c>
      <c r="M720" s="1"/>
      <c r="N720" s="1">
        <v>482292.06577047898</v>
      </c>
      <c r="O720" s="1">
        <v>511703.48690441001</v>
      </c>
      <c r="P720" s="1">
        <v>264418.28742310801</v>
      </c>
      <c r="Q720" s="1">
        <v>186716.95487349</v>
      </c>
      <c r="R720" s="1">
        <v>134816.88560004401</v>
      </c>
      <c r="S720" s="1">
        <v>73382.2587398084</v>
      </c>
      <c r="T720" s="1">
        <v>22683.052961281199</v>
      </c>
      <c r="U720" s="1">
        <v>73813.165866755196</v>
      </c>
      <c r="V720" s="1">
        <v>1148.9534234186401</v>
      </c>
      <c r="W720" s="1">
        <v>101030.28256120101</v>
      </c>
    </row>
    <row r="721" spans="1:23" x14ac:dyDescent="0.25">
      <c r="A721" s="1" t="s">
        <v>29</v>
      </c>
      <c r="B721" s="1" t="s">
        <v>13</v>
      </c>
      <c r="C721" s="1">
        <v>177366.31509131001</v>
      </c>
      <c r="D721" s="1">
        <v>32672.535147674302</v>
      </c>
      <c r="E721" s="1">
        <v>5668.5887869951903</v>
      </c>
      <c r="F721" s="1">
        <v>0</v>
      </c>
      <c r="G721" s="1">
        <v>281.68027684112002</v>
      </c>
      <c r="H721" s="1">
        <v>405.89121036997699</v>
      </c>
      <c r="I721" s="1">
        <v>35019.522061163203</v>
      </c>
      <c r="J721" s="1">
        <v>139330.40670263299</v>
      </c>
      <c r="K721" s="1">
        <v>95586.509161455499</v>
      </c>
      <c r="L721" s="1">
        <v>199600.707756594</v>
      </c>
      <c r="M721" s="1"/>
      <c r="N721" s="1">
        <v>60982.596111060302</v>
      </c>
      <c r="O721" s="1">
        <v>35716.972488425898</v>
      </c>
      <c r="P721" s="1">
        <v>0</v>
      </c>
      <c r="Q721" s="1">
        <v>0</v>
      </c>
      <c r="R721" s="1">
        <v>0</v>
      </c>
      <c r="S721" s="1">
        <v>0</v>
      </c>
      <c r="T721" s="1">
        <v>91437.443882273801</v>
      </c>
      <c r="U721" s="1">
        <v>176246.999097008</v>
      </c>
      <c r="V721" s="1">
        <v>9375729.8968075998</v>
      </c>
      <c r="W721" s="1">
        <v>1559875.39047438</v>
      </c>
    </row>
    <row r="722" spans="1:23" x14ac:dyDescent="0.25">
      <c r="A722" s="1" t="s">
        <v>30</v>
      </c>
      <c r="B722" s="1" t="s">
        <v>13</v>
      </c>
      <c r="C722" s="1">
        <v>97813685.705073997</v>
      </c>
      <c r="D722" s="1">
        <v>144228622.96237299</v>
      </c>
      <c r="E722" s="1">
        <v>158451235.608275</v>
      </c>
      <c r="F722" s="1">
        <v>224083337.47449499</v>
      </c>
      <c r="G722" s="1">
        <v>296515978.35503</v>
      </c>
      <c r="H722" s="1">
        <v>333480062.06553102</v>
      </c>
      <c r="I722" s="1">
        <v>267084883.97992</v>
      </c>
      <c r="J722" s="1">
        <v>224878094.07655901</v>
      </c>
      <c r="K722" s="1">
        <v>242567240.59641099</v>
      </c>
      <c r="L722" s="1">
        <v>294913512.97073001</v>
      </c>
      <c r="M722" s="1"/>
      <c r="N722" s="1">
        <v>60326.433354601199</v>
      </c>
      <c r="O722" s="1">
        <v>134757.24220360699</v>
      </c>
      <c r="P722" s="1">
        <v>505745.982238247</v>
      </c>
      <c r="Q722" s="1">
        <v>393411.891368729</v>
      </c>
      <c r="R722" s="1">
        <v>439520.68170203699</v>
      </c>
      <c r="S722" s="1">
        <v>973583.19733557</v>
      </c>
      <c r="T722" s="1">
        <v>854276.97105124895</v>
      </c>
      <c r="U722" s="1">
        <v>1095558.7665226799</v>
      </c>
      <c r="V722" s="1">
        <v>391450.99178117898</v>
      </c>
      <c r="W722" s="1">
        <v>10443041.995536201</v>
      </c>
    </row>
    <row r="723" spans="1:23" x14ac:dyDescent="0.25">
      <c r="A723" s="1" t="s">
        <v>31</v>
      </c>
      <c r="B723" s="1" t="s">
        <v>13</v>
      </c>
      <c r="C723" s="1">
        <v>6575357.8049394302</v>
      </c>
      <c r="D723" s="1">
        <v>4051073.5124401902</v>
      </c>
      <c r="E723" s="1">
        <v>2928172.1312760101</v>
      </c>
      <c r="F723" s="1">
        <v>19306807.062221099</v>
      </c>
      <c r="G723" s="1">
        <v>14290163.0382648</v>
      </c>
      <c r="H723" s="1">
        <v>8299503.1335098399</v>
      </c>
      <c r="I723" s="1">
        <v>9495956.7185996193</v>
      </c>
      <c r="J723" s="1">
        <v>7497230.7257019002</v>
      </c>
      <c r="K723" s="1">
        <v>7223075.4501804896</v>
      </c>
      <c r="L723" s="1">
        <v>11467611.5263565</v>
      </c>
      <c r="M723" s="1"/>
      <c r="N723" s="1">
        <v>26604139.237635899</v>
      </c>
      <c r="O723" s="1">
        <v>54660738.3505674</v>
      </c>
      <c r="P723" s="1">
        <v>74066298.629243702</v>
      </c>
      <c r="Q723" s="1">
        <v>70689065.938749298</v>
      </c>
      <c r="R723" s="1">
        <v>76601845.969363302</v>
      </c>
      <c r="S723" s="1">
        <v>117932352.06084301</v>
      </c>
      <c r="T723" s="1">
        <v>116394745.189973</v>
      </c>
      <c r="U723" s="1">
        <v>163626969.215675</v>
      </c>
      <c r="V723" s="1">
        <v>178363932.13413599</v>
      </c>
      <c r="W723" s="1">
        <v>120374204.66998801</v>
      </c>
    </row>
    <row r="724" spans="1:23" x14ac:dyDescent="0.25">
      <c r="A724" s="1" t="s">
        <v>32</v>
      </c>
      <c r="B724" s="1" t="s">
        <v>13</v>
      </c>
      <c r="C724" s="1">
        <v>211244.15639715901</v>
      </c>
      <c r="D724" s="1">
        <v>69080.869555971498</v>
      </c>
      <c r="E724" s="1">
        <v>114109.75206185599</v>
      </c>
      <c r="F724" s="1">
        <v>287127.64735929098</v>
      </c>
      <c r="G724" s="1">
        <v>611573.83246456704</v>
      </c>
      <c r="H724" s="1">
        <v>3400294.9011572101</v>
      </c>
      <c r="I724" s="1">
        <v>1961702.84056285</v>
      </c>
      <c r="J724" s="1">
        <v>895740.46053424606</v>
      </c>
      <c r="K724" s="1">
        <v>1471309.1060943999</v>
      </c>
      <c r="L724" s="1">
        <v>511358.73379553697</v>
      </c>
      <c r="M724" s="1"/>
      <c r="N724" s="1">
        <v>271390.54167280399</v>
      </c>
      <c r="O724" s="1">
        <v>413573.33421612799</v>
      </c>
      <c r="P724" s="1">
        <v>579806.80947544705</v>
      </c>
      <c r="Q724" s="1">
        <v>718590.84938449506</v>
      </c>
      <c r="R724" s="1">
        <v>1520089.1350465999</v>
      </c>
      <c r="S724" s="1">
        <v>1615982.9296017</v>
      </c>
      <c r="T724" s="1">
        <v>1678198.30752615</v>
      </c>
      <c r="U724" s="1">
        <v>1210989.4191836601</v>
      </c>
      <c r="V724" s="1">
        <v>2092335.1438875101</v>
      </c>
      <c r="W724" s="1">
        <v>1142404.0775689101</v>
      </c>
    </row>
    <row r="725" spans="1:23" x14ac:dyDescent="0.25">
      <c r="A725" s="1" t="s">
        <v>33</v>
      </c>
      <c r="B725" s="1" t="s">
        <v>13</v>
      </c>
      <c r="C725" s="1">
        <v>15814153.882491</v>
      </c>
      <c r="D725" s="1">
        <v>14551876.5608906</v>
      </c>
      <c r="E725" s="1">
        <v>11924724.1494695</v>
      </c>
      <c r="F725" s="1">
        <v>9959591.0752183609</v>
      </c>
      <c r="G725" s="1">
        <v>8890400.0168676209</v>
      </c>
      <c r="H725" s="1">
        <v>13205245.089741601</v>
      </c>
      <c r="I725" s="1">
        <v>13505949.8348464</v>
      </c>
      <c r="J725" s="1">
        <v>12684538.376726599</v>
      </c>
      <c r="K725" s="1">
        <v>14425878.7386904</v>
      </c>
      <c r="L725" s="1">
        <v>16103331.236069599</v>
      </c>
      <c r="M725" s="1"/>
      <c r="N725" s="1">
        <v>16352174.280176301</v>
      </c>
      <c r="O725" s="1">
        <v>23393291.787546098</v>
      </c>
      <c r="P725" s="1">
        <v>28778126.958094802</v>
      </c>
      <c r="Q725" s="1">
        <v>32659967.268667899</v>
      </c>
      <c r="R725" s="1">
        <v>39743822.518145002</v>
      </c>
      <c r="S725" s="1">
        <v>84197456.965468898</v>
      </c>
      <c r="T725" s="1">
        <v>64502272.841123097</v>
      </c>
      <c r="U725" s="1">
        <v>68344254.101735801</v>
      </c>
      <c r="V725" s="1">
        <v>62175643.959155798</v>
      </c>
      <c r="W725" s="1">
        <v>77486981.304494604</v>
      </c>
    </row>
    <row r="726" spans="1:23" x14ac:dyDescent="0.25">
      <c r="A726" s="1" t="s">
        <v>34</v>
      </c>
      <c r="B726" s="1" t="s">
        <v>13</v>
      </c>
      <c r="C726" s="1">
        <v>376603.37714675599</v>
      </c>
      <c r="D726" s="1">
        <v>326489.29698908102</v>
      </c>
      <c r="E726" s="1">
        <v>63452.451971402501</v>
      </c>
      <c r="F726" s="1">
        <v>203933.593388034</v>
      </c>
      <c r="G726" s="1">
        <v>135987.80755914599</v>
      </c>
      <c r="H726" s="1">
        <v>403319.72994544101</v>
      </c>
      <c r="I726" s="1">
        <v>3797036.8133112602</v>
      </c>
      <c r="J726" s="1">
        <v>248133.66352663399</v>
      </c>
      <c r="K726" s="1">
        <v>499511.67403999303</v>
      </c>
      <c r="L726" s="1">
        <v>399981.02716662502</v>
      </c>
      <c r="M726" s="1"/>
      <c r="N726" s="1">
        <v>1011.71659060292</v>
      </c>
      <c r="O726" s="1">
        <v>0</v>
      </c>
      <c r="P726" s="1">
        <v>2752.3975043937098</v>
      </c>
      <c r="Q726" s="1">
        <v>26435.0706696052</v>
      </c>
      <c r="R726" s="1">
        <v>638.26455559571696</v>
      </c>
      <c r="S726" s="1">
        <v>4448.1254696457399</v>
      </c>
      <c r="T726" s="1">
        <v>0</v>
      </c>
      <c r="U726" s="1">
        <v>0</v>
      </c>
      <c r="V726" s="1">
        <v>0</v>
      </c>
      <c r="W726" s="1">
        <v>0</v>
      </c>
    </row>
    <row r="727" spans="1:23" x14ac:dyDescent="0.25">
      <c r="A727" s="1" t="s">
        <v>35</v>
      </c>
      <c r="B727" s="1" t="s">
        <v>13</v>
      </c>
      <c r="C727" s="1">
        <v>0</v>
      </c>
      <c r="D727" s="1">
        <v>0</v>
      </c>
      <c r="E727" s="1">
        <v>0</v>
      </c>
      <c r="F727" s="1">
        <v>0</v>
      </c>
      <c r="G727" s="1">
        <v>0</v>
      </c>
      <c r="H727" s="1">
        <v>0</v>
      </c>
      <c r="I727" s="1">
        <v>32795.080599757297</v>
      </c>
      <c r="J727" s="1">
        <v>0</v>
      </c>
      <c r="K727" s="1">
        <v>123807.522248682</v>
      </c>
      <c r="L727" s="1">
        <v>1874186.9636075899</v>
      </c>
      <c r="M727" s="1"/>
      <c r="N727" s="1">
        <v>0</v>
      </c>
      <c r="O727" s="1">
        <v>0</v>
      </c>
      <c r="P727" s="1">
        <v>0</v>
      </c>
      <c r="Q727" s="1">
        <v>2676.4055664421899</v>
      </c>
      <c r="R727" s="1">
        <v>4969.7894503363405</v>
      </c>
      <c r="S727" s="1">
        <v>1579381.3001583801</v>
      </c>
      <c r="T727" s="1">
        <v>26968.043447695902</v>
      </c>
      <c r="U727" s="1">
        <v>7257.7367098873801</v>
      </c>
      <c r="V727" s="1">
        <v>32593.889851437601</v>
      </c>
      <c r="W727" s="1">
        <v>455421.559021439</v>
      </c>
    </row>
    <row r="728" spans="1:23" x14ac:dyDescent="0.25">
      <c r="A728" s="1" t="s">
        <v>36</v>
      </c>
      <c r="B728" s="1" t="s">
        <v>13</v>
      </c>
      <c r="C728" s="1">
        <v>49783864.0977787</v>
      </c>
      <c r="D728" s="1">
        <v>39827855.2125706</v>
      </c>
      <c r="E728" s="1">
        <v>38855754.2691577</v>
      </c>
      <c r="F728" s="1">
        <v>45165299.402157098</v>
      </c>
      <c r="G728" s="1">
        <v>48200199.837096997</v>
      </c>
      <c r="H728" s="1">
        <v>56295027.563152798</v>
      </c>
      <c r="I728" s="1">
        <v>59427911.732549898</v>
      </c>
      <c r="J728" s="1">
        <v>52643658.798638299</v>
      </c>
      <c r="K728" s="1">
        <v>46996932.949023597</v>
      </c>
      <c r="L728" s="1">
        <v>63705538.983617</v>
      </c>
      <c r="M728" s="1"/>
      <c r="N728" s="1">
        <v>148143.34394892101</v>
      </c>
      <c r="O728" s="1">
        <v>529108.80660704698</v>
      </c>
      <c r="P728" s="1">
        <v>1717384.78673352</v>
      </c>
      <c r="Q728" s="1">
        <v>1297097.9724684199</v>
      </c>
      <c r="R728" s="1">
        <v>1704892.24934094</v>
      </c>
      <c r="S728" s="1">
        <v>615485.25314895797</v>
      </c>
      <c r="T728" s="1">
        <v>418750.18372568802</v>
      </c>
      <c r="U728" s="1">
        <v>703110.90930118295</v>
      </c>
      <c r="V728" s="1">
        <v>914850.92442511395</v>
      </c>
      <c r="W728" s="1">
        <v>3710125.7999978499</v>
      </c>
    </row>
    <row r="729" spans="1:23" x14ac:dyDescent="0.25">
      <c r="A729" s="1" t="s">
        <v>37</v>
      </c>
      <c r="B729" s="1" t="s">
        <v>13</v>
      </c>
      <c r="C729" s="1">
        <v>164230835.04615599</v>
      </c>
      <c r="D729" s="1">
        <v>493948320.00809199</v>
      </c>
      <c r="E729" s="1">
        <v>578466082.89963496</v>
      </c>
      <c r="F729" s="1">
        <v>587583295.93318999</v>
      </c>
      <c r="G729" s="1">
        <v>642501690.12867296</v>
      </c>
      <c r="H729" s="1">
        <v>624520752.87708604</v>
      </c>
      <c r="I729" s="1">
        <v>719993404.02691102</v>
      </c>
      <c r="J729" s="1">
        <v>664307094.82510996</v>
      </c>
      <c r="K729" s="1">
        <v>659606527.90698802</v>
      </c>
      <c r="L729" s="1">
        <v>863674007.29659605</v>
      </c>
      <c r="M729" s="1"/>
      <c r="N729" s="1">
        <v>507513831.68546802</v>
      </c>
      <c r="O729" s="1">
        <v>955060808.38623297</v>
      </c>
      <c r="P729" s="1">
        <v>1440173315.22034</v>
      </c>
      <c r="Q729" s="1">
        <v>1602071086.1704299</v>
      </c>
      <c r="R729" s="1">
        <v>1605130946.2294099</v>
      </c>
      <c r="S729" s="1">
        <v>2324510194.6480498</v>
      </c>
      <c r="T729" s="1">
        <v>1453243707.4588599</v>
      </c>
      <c r="U729" s="1">
        <v>2086670158.00507</v>
      </c>
      <c r="V729" s="1">
        <v>1571697864.6856699</v>
      </c>
      <c r="W729" s="1">
        <v>2490110362.8580599</v>
      </c>
    </row>
    <row r="730" spans="1:23" x14ac:dyDescent="0.25">
      <c r="A730" s="1" t="s">
        <v>38</v>
      </c>
      <c r="B730" s="1" t="s">
        <v>13</v>
      </c>
      <c r="C730" s="1">
        <v>89.470013624516</v>
      </c>
      <c r="D730" s="1">
        <v>97171.1434737901</v>
      </c>
      <c r="E730" s="1">
        <v>126999.74189781499</v>
      </c>
      <c r="F730" s="1">
        <v>63570.848614328701</v>
      </c>
      <c r="G730" s="1">
        <v>25971.3993379616</v>
      </c>
      <c r="H730" s="1">
        <v>70097.486580957106</v>
      </c>
      <c r="I730" s="1">
        <v>90995.406077752297</v>
      </c>
      <c r="J730" s="1">
        <v>27415.495047906701</v>
      </c>
      <c r="K730" s="1">
        <v>0</v>
      </c>
      <c r="L730" s="1">
        <v>49861.617604295301</v>
      </c>
      <c r="M730" s="1"/>
      <c r="N730" s="1">
        <v>20515.718446061801</v>
      </c>
      <c r="O730" s="1">
        <v>33628.740950117397</v>
      </c>
      <c r="P730" s="1">
        <v>15483.8791894157</v>
      </c>
      <c r="Q730" s="1">
        <v>11141.5972360539</v>
      </c>
      <c r="R730" s="1">
        <v>2340.7109375354798</v>
      </c>
      <c r="S730" s="1">
        <v>5640.6444483245896</v>
      </c>
      <c r="T730" s="1">
        <v>0</v>
      </c>
      <c r="U730" s="1">
        <v>374.42254207518403</v>
      </c>
      <c r="V730" s="1">
        <v>10368.4576688012</v>
      </c>
      <c r="W730" s="1">
        <v>17113.234292295801</v>
      </c>
    </row>
    <row r="731" spans="1:23" x14ac:dyDescent="0.25">
      <c r="A731" s="1" t="s">
        <v>39</v>
      </c>
      <c r="B731" s="1" t="s">
        <v>13</v>
      </c>
      <c r="C731" s="1">
        <v>14148.7397784198</v>
      </c>
      <c r="D731" s="1">
        <v>1831.71649639717</v>
      </c>
      <c r="E731" s="1">
        <v>184348.04702413201</v>
      </c>
      <c r="F731" s="1">
        <v>117831.29737499901</v>
      </c>
      <c r="G731" s="1">
        <v>107366.71071211901</v>
      </c>
      <c r="H731" s="1">
        <v>68835.267466311299</v>
      </c>
      <c r="I731" s="1">
        <v>41147.727806433802</v>
      </c>
      <c r="J731" s="1">
        <v>40268.597233931803</v>
      </c>
      <c r="K731" s="1">
        <v>170124.49762857999</v>
      </c>
      <c r="L731" s="1">
        <v>0</v>
      </c>
      <c r="M731" s="1"/>
      <c r="N731" s="1">
        <v>0</v>
      </c>
      <c r="O731" s="1">
        <v>0</v>
      </c>
      <c r="P731" s="1">
        <v>0</v>
      </c>
      <c r="Q731" s="1">
        <v>0</v>
      </c>
      <c r="R731" s="1">
        <v>0</v>
      </c>
      <c r="S731" s="1">
        <v>0</v>
      </c>
      <c r="T731" s="1">
        <v>27.843761609699101</v>
      </c>
      <c r="U731" s="1">
        <v>0</v>
      </c>
      <c r="V731" s="1">
        <v>0</v>
      </c>
      <c r="W731" s="1">
        <v>55.897319652786102</v>
      </c>
    </row>
    <row r="732" spans="1:23" x14ac:dyDescent="0.25">
      <c r="A732" s="1" t="s">
        <v>40</v>
      </c>
      <c r="B732" s="1" t="s">
        <v>13</v>
      </c>
      <c r="C732" s="1">
        <v>95578951.342381403</v>
      </c>
      <c r="D732" s="1">
        <v>100748116.89554299</v>
      </c>
      <c r="E732" s="1">
        <v>131613439.98372599</v>
      </c>
      <c r="F732" s="1">
        <v>95682089.684649602</v>
      </c>
      <c r="G732" s="1">
        <v>126760141.479049</v>
      </c>
      <c r="H732" s="1">
        <v>165658009.81730399</v>
      </c>
      <c r="I732" s="1">
        <v>146391610.494396</v>
      </c>
      <c r="J732" s="1">
        <v>112939588.945673</v>
      </c>
      <c r="K732" s="1">
        <v>172155818.95171499</v>
      </c>
      <c r="L732" s="1">
        <v>219091325.07057601</v>
      </c>
      <c r="M732" s="1"/>
      <c r="N732" s="1">
        <v>42769508.154136203</v>
      </c>
      <c r="O732" s="1">
        <v>29327604.873558</v>
      </c>
      <c r="P732" s="1">
        <v>36440312.801659502</v>
      </c>
      <c r="Q732" s="1">
        <v>31922380.397332702</v>
      </c>
      <c r="R732" s="1">
        <v>42606059.839483999</v>
      </c>
      <c r="S732" s="1">
        <v>54603218.727625199</v>
      </c>
      <c r="T732" s="1">
        <v>56321294.154843003</v>
      </c>
      <c r="U732" s="1">
        <v>49715591.4364793</v>
      </c>
      <c r="V732" s="1">
        <v>67773221.750072807</v>
      </c>
      <c r="W732" s="1">
        <v>68828168.908823401</v>
      </c>
    </row>
    <row r="733" spans="1:23" x14ac:dyDescent="0.25">
      <c r="A733" s="1" t="s">
        <v>41</v>
      </c>
      <c r="B733" s="1" t="s">
        <v>13</v>
      </c>
      <c r="C733" s="1">
        <v>0</v>
      </c>
      <c r="D733" s="1">
        <v>25485.305961593502</v>
      </c>
      <c r="E733" s="1">
        <v>2711.6386447510299</v>
      </c>
      <c r="F733" s="1">
        <v>0</v>
      </c>
      <c r="G733" s="1">
        <v>9571.7920929820903</v>
      </c>
      <c r="H733" s="1">
        <v>200589.554365202</v>
      </c>
      <c r="I733" s="1">
        <v>6769.9120178940502</v>
      </c>
      <c r="J733" s="1">
        <v>2562.1491273082902</v>
      </c>
      <c r="K733" s="1">
        <v>5578.7753316609296</v>
      </c>
      <c r="L733" s="1">
        <v>146013.283951155</v>
      </c>
      <c r="M733" s="1"/>
      <c r="N733" s="1">
        <v>0</v>
      </c>
      <c r="O733" s="1">
        <v>0</v>
      </c>
      <c r="P733" s="1">
        <v>4527443.3563742097</v>
      </c>
      <c r="Q733" s="1">
        <v>3345.6035366627998</v>
      </c>
      <c r="R733" s="1">
        <v>236.47163566840501</v>
      </c>
      <c r="S733" s="1">
        <v>7336.7635567588504</v>
      </c>
      <c r="T733" s="1">
        <v>0</v>
      </c>
      <c r="U733" s="1">
        <v>216909.187952751</v>
      </c>
      <c r="V733" s="1">
        <v>6429.6936062761197</v>
      </c>
      <c r="W733" s="1">
        <v>40318.097891561003</v>
      </c>
    </row>
    <row r="734" spans="1:23" x14ac:dyDescent="0.25">
      <c r="A734" s="1" t="s">
        <v>42</v>
      </c>
      <c r="B734" s="1" t="s">
        <v>13</v>
      </c>
      <c r="C734" s="1">
        <v>39236507.892405599</v>
      </c>
      <c r="D734" s="1">
        <v>42291855.115790397</v>
      </c>
      <c r="E734" s="1">
        <v>61514738.445241697</v>
      </c>
      <c r="F734" s="1">
        <v>47499663.788793601</v>
      </c>
      <c r="G734" s="1">
        <v>41392873.048484497</v>
      </c>
      <c r="H734" s="1">
        <v>52762729.245503001</v>
      </c>
      <c r="I734" s="1">
        <v>41101631.931501202</v>
      </c>
      <c r="J734" s="1">
        <v>30099723.110120799</v>
      </c>
      <c r="K734" s="1">
        <v>60567309.797278598</v>
      </c>
      <c r="L734" s="1">
        <v>56750369.514720403</v>
      </c>
      <c r="M734" s="1"/>
      <c r="N734" s="1">
        <v>10615.835629851301</v>
      </c>
      <c r="O734" s="1">
        <v>594582.86035753204</v>
      </c>
      <c r="P734" s="1">
        <v>2301772.0870552799</v>
      </c>
      <c r="Q734" s="1">
        <v>795306.32222037402</v>
      </c>
      <c r="R734" s="1">
        <v>3110.0465422467901</v>
      </c>
      <c r="S734" s="1">
        <v>26020.478413915102</v>
      </c>
      <c r="T734" s="1">
        <v>14786309.3836946</v>
      </c>
      <c r="U734" s="1">
        <v>703239.43428489298</v>
      </c>
      <c r="V734" s="1">
        <v>538214.86648018402</v>
      </c>
      <c r="W734" s="1">
        <v>2582573.7900216901</v>
      </c>
    </row>
    <row r="735" spans="1:23" x14ac:dyDescent="0.25">
      <c r="A735" s="1" t="s">
        <v>43</v>
      </c>
      <c r="B735" s="1" t="s">
        <v>13</v>
      </c>
      <c r="C735" s="1">
        <v>0</v>
      </c>
      <c r="D735" s="1">
        <v>0</v>
      </c>
      <c r="E735" s="1">
        <v>0</v>
      </c>
      <c r="F735" s="1">
        <v>0</v>
      </c>
      <c r="G735" s="1">
        <v>0</v>
      </c>
      <c r="H735" s="1">
        <v>0</v>
      </c>
      <c r="I735" s="1">
        <v>0</v>
      </c>
      <c r="J735" s="1">
        <v>0</v>
      </c>
      <c r="K735" s="1">
        <v>0</v>
      </c>
      <c r="L735" s="1">
        <v>0</v>
      </c>
      <c r="M735" s="1"/>
      <c r="N735" s="1">
        <v>546312.81406053598</v>
      </c>
      <c r="O735" s="1">
        <v>1069467.3196135999</v>
      </c>
      <c r="P735" s="1">
        <v>549218.10337250098</v>
      </c>
      <c r="Q735" s="1">
        <v>841601.13360630104</v>
      </c>
      <c r="R735" s="1">
        <v>1370443.5438942299</v>
      </c>
      <c r="S735" s="1">
        <v>820394.35215119796</v>
      </c>
      <c r="T735" s="1">
        <v>1997327.7340311001</v>
      </c>
      <c r="U735" s="1">
        <v>50782.931990551901</v>
      </c>
      <c r="V735" s="1">
        <v>0</v>
      </c>
      <c r="W735" s="1">
        <v>0</v>
      </c>
    </row>
    <row r="736" spans="1:23" x14ac:dyDescent="0.25">
      <c r="A736" s="1" t="s">
        <v>44</v>
      </c>
      <c r="B736" s="1" t="s">
        <v>13</v>
      </c>
      <c r="C736" s="1">
        <v>15589574.845132601</v>
      </c>
      <c r="D736" s="1">
        <v>15229473.6026661</v>
      </c>
      <c r="E736" s="1">
        <v>17402404.3377808</v>
      </c>
      <c r="F736" s="1">
        <v>23901925.783797801</v>
      </c>
      <c r="G736" s="1">
        <v>28859734.591505501</v>
      </c>
      <c r="H736" s="1">
        <v>40904255.901477098</v>
      </c>
      <c r="I736" s="1">
        <v>25995218.284535699</v>
      </c>
      <c r="J736" s="1">
        <v>111630913.282425</v>
      </c>
      <c r="K736" s="1">
        <v>615055390.37428999</v>
      </c>
      <c r="L736" s="1">
        <v>395269042.646429</v>
      </c>
      <c r="M736" s="1"/>
      <c r="N736" s="1">
        <v>52906901.291155398</v>
      </c>
      <c r="O736" s="1">
        <v>46133348.719723098</v>
      </c>
      <c r="P736" s="1">
        <v>44302230.8346086</v>
      </c>
      <c r="Q736" s="1">
        <v>51094449.716947697</v>
      </c>
      <c r="R736" s="1">
        <v>75148903.551279306</v>
      </c>
      <c r="S736" s="1">
        <v>88884042.270735398</v>
      </c>
      <c r="T736" s="1">
        <v>99200201.900300905</v>
      </c>
      <c r="U736" s="1">
        <v>135554439.66399199</v>
      </c>
      <c r="V736" s="1">
        <v>83841882.890711501</v>
      </c>
      <c r="W736" s="1">
        <v>121429046.62095</v>
      </c>
    </row>
    <row r="737" spans="1:23" x14ac:dyDescent="0.25">
      <c r="A737" s="1" t="s">
        <v>45</v>
      </c>
      <c r="B737" s="1" t="s">
        <v>13</v>
      </c>
      <c r="C737" s="1">
        <v>1144.1838280827501</v>
      </c>
      <c r="D737" s="1">
        <v>16704.1713949894</v>
      </c>
      <c r="E737" s="1">
        <v>102.508560439074</v>
      </c>
      <c r="F737" s="1">
        <v>0</v>
      </c>
      <c r="G737" s="1">
        <v>19438.622367489301</v>
      </c>
      <c r="H737" s="1">
        <v>274626.46389646298</v>
      </c>
      <c r="I737" s="1">
        <v>1697848.10631619</v>
      </c>
      <c r="J737" s="1">
        <v>278611.08996036701</v>
      </c>
      <c r="K737" s="1">
        <v>992.01183469922603</v>
      </c>
      <c r="L737" s="1">
        <v>41486.850404446901</v>
      </c>
      <c r="M737" s="1"/>
      <c r="N737" s="1">
        <v>0</v>
      </c>
      <c r="O737" s="1">
        <v>206.36974238087001</v>
      </c>
      <c r="P737" s="1">
        <v>0</v>
      </c>
      <c r="Q737" s="1">
        <v>0</v>
      </c>
      <c r="R737" s="1">
        <v>1474.38342416521</v>
      </c>
      <c r="S737" s="1">
        <v>3779.4441308697001</v>
      </c>
      <c r="T737" s="1">
        <v>98103.928304640198</v>
      </c>
      <c r="U737" s="1">
        <v>867737.06478233798</v>
      </c>
      <c r="V737" s="1">
        <v>3676903.2850462901</v>
      </c>
      <c r="W737" s="1">
        <v>365369.62126997398</v>
      </c>
    </row>
    <row r="738" spans="1:23" x14ac:dyDescent="0.25">
      <c r="A738" s="1" t="s">
        <v>46</v>
      </c>
      <c r="B738" s="1" t="s">
        <v>13</v>
      </c>
      <c r="C738" s="1">
        <v>0</v>
      </c>
      <c r="D738" s="1">
        <v>0</v>
      </c>
      <c r="E738" s="1">
        <v>1480.6979541832</v>
      </c>
      <c r="F738" s="1">
        <v>0</v>
      </c>
      <c r="G738" s="1">
        <v>0</v>
      </c>
      <c r="H738" s="1">
        <v>0</v>
      </c>
      <c r="I738" s="1">
        <v>0</v>
      </c>
      <c r="J738" s="1">
        <v>0</v>
      </c>
      <c r="K738" s="1">
        <v>0</v>
      </c>
      <c r="L738" s="1">
        <v>0</v>
      </c>
      <c r="M738" s="1"/>
      <c r="N738" s="1">
        <v>107.575647343185</v>
      </c>
      <c r="O738" s="1">
        <v>1250.06055136961</v>
      </c>
      <c r="P738" s="1">
        <v>32790.897867070897</v>
      </c>
      <c r="Q738" s="1">
        <v>1979.7352846670699</v>
      </c>
      <c r="R738" s="1">
        <v>31760.133506062401</v>
      </c>
      <c r="S738" s="1">
        <v>11488.848974221601</v>
      </c>
      <c r="T738" s="1">
        <v>284684.456702834</v>
      </c>
      <c r="U738" s="1">
        <v>68838.213389351498</v>
      </c>
      <c r="V738" s="1">
        <v>98576.126683872106</v>
      </c>
      <c r="W738" s="1">
        <v>256604.10976663401</v>
      </c>
    </row>
    <row r="739" spans="1:23" x14ac:dyDescent="0.25">
      <c r="A739" s="1" t="s">
        <v>47</v>
      </c>
      <c r="B739" s="1" t="s">
        <v>13</v>
      </c>
      <c r="C739" s="1">
        <v>1048998.32718</v>
      </c>
      <c r="D739" s="1">
        <v>13723739.642519699</v>
      </c>
      <c r="E739" s="1">
        <v>2434393.7343520299</v>
      </c>
      <c r="F739" s="1">
        <v>1410937.62807847</v>
      </c>
      <c r="G739" s="1">
        <v>829610.99630853103</v>
      </c>
      <c r="H739" s="1">
        <v>888823.48623726796</v>
      </c>
      <c r="I739" s="1">
        <v>669709.59853148495</v>
      </c>
      <c r="J739" s="1">
        <v>351107.05092477897</v>
      </c>
      <c r="K739" s="1">
        <v>934217.97350852599</v>
      </c>
      <c r="L739" s="1">
        <v>524865.15579971101</v>
      </c>
      <c r="M739" s="1"/>
      <c r="N739" s="1">
        <v>86412.687333368696</v>
      </c>
      <c r="O739" s="1">
        <v>132070.227595203</v>
      </c>
      <c r="P739" s="1">
        <v>4512.3369672810204</v>
      </c>
      <c r="Q739" s="1">
        <v>6523.4242096082098</v>
      </c>
      <c r="R739" s="1">
        <v>26120.128610654301</v>
      </c>
      <c r="S739" s="1">
        <v>133677.83441353799</v>
      </c>
      <c r="T739" s="1">
        <v>159047.441101712</v>
      </c>
      <c r="U739" s="1">
        <v>443193.24439407099</v>
      </c>
      <c r="V739" s="1">
        <v>2650347.9821159998</v>
      </c>
      <c r="W739" s="1">
        <v>3754291.2754746699</v>
      </c>
    </row>
    <row r="740" spans="1:23" x14ac:dyDescent="0.25">
      <c r="A740" s="1" t="s">
        <v>48</v>
      </c>
      <c r="B740" s="1" t="s">
        <v>13</v>
      </c>
      <c r="C740" s="1">
        <v>121103494.395996</v>
      </c>
      <c r="D740" s="1">
        <v>103403998.99793801</v>
      </c>
      <c r="E740" s="1">
        <v>73164171.2506347</v>
      </c>
      <c r="F740" s="1">
        <v>93112502.7651342</v>
      </c>
      <c r="G740" s="1">
        <v>77178656.032242104</v>
      </c>
      <c r="H740" s="1">
        <v>140416093.22088999</v>
      </c>
      <c r="I740" s="1">
        <v>71103209.448671699</v>
      </c>
      <c r="J740" s="1">
        <v>65856578.889727503</v>
      </c>
      <c r="K740" s="1">
        <v>142201004.759841</v>
      </c>
      <c r="L740" s="1">
        <v>123005200.890452</v>
      </c>
      <c r="M740" s="1"/>
      <c r="N740" s="1">
        <v>1223239.05380092</v>
      </c>
      <c r="O740" s="1">
        <v>1345707.2008851899</v>
      </c>
      <c r="P740" s="1">
        <v>3217965.8962169299</v>
      </c>
      <c r="Q740" s="1">
        <v>3066004.5553227002</v>
      </c>
      <c r="R740" s="1">
        <v>6226580.9824931398</v>
      </c>
      <c r="S740" s="1">
        <v>7280854.2084675599</v>
      </c>
      <c r="T740" s="1">
        <v>4367140.9562411904</v>
      </c>
      <c r="U740" s="1">
        <v>6208943.7753654001</v>
      </c>
      <c r="V740" s="1">
        <v>5555188.1692303699</v>
      </c>
      <c r="W740" s="1">
        <v>37239586.380153403</v>
      </c>
    </row>
    <row r="741" spans="1:23" x14ac:dyDescent="0.25">
      <c r="A741" s="1" t="s">
        <v>49</v>
      </c>
      <c r="B741" s="1" t="s">
        <v>13</v>
      </c>
      <c r="C741" s="1">
        <v>24081763.800064102</v>
      </c>
      <c r="D741" s="1">
        <v>15393661.9712738</v>
      </c>
      <c r="E741" s="1">
        <v>14674726.2087219</v>
      </c>
      <c r="F741" s="1">
        <v>17307171.598130599</v>
      </c>
      <c r="G741" s="1">
        <v>23654860.8810171</v>
      </c>
      <c r="H741" s="1">
        <v>21603886.783103701</v>
      </c>
      <c r="I741" s="1">
        <v>18311828.591729902</v>
      </c>
      <c r="J741" s="1">
        <v>22257468.970630102</v>
      </c>
      <c r="K741" s="1">
        <v>10003594.691133199</v>
      </c>
      <c r="L741" s="1">
        <v>11666310.759518201</v>
      </c>
      <c r="M741" s="1"/>
      <c r="N741" s="1">
        <v>7267152.2042349102</v>
      </c>
      <c r="O741" s="1">
        <v>10334536.7855315</v>
      </c>
      <c r="P741" s="1">
        <v>12517874.7828243</v>
      </c>
      <c r="Q741" s="1">
        <v>24077988.769706</v>
      </c>
      <c r="R741" s="1">
        <v>18081204.6501844</v>
      </c>
      <c r="S741" s="1">
        <v>22165106.469498999</v>
      </c>
      <c r="T741" s="1">
        <v>35851316.087357797</v>
      </c>
      <c r="U741" s="1">
        <v>23038025.388989002</v>
      </c>
      <c r="V741" s="1">
        <v>22219241.412763301</v>
      </c>
      <c r="W741" s="1">
        <v>32540688.547201701</v>
      </c>
    </row>
    <row r="742" spans="1:23" x14ac:dyDescent="0.25">
      <c r="A742" s="1" t="s">
        <v>50</v>
      </c>
      <c r="B742" s="1" t="s">
        <v>13</v>
      </c>
      <c r="C742" s="1">
        <v>833980.74714956502</v>
      </c>
      <c r="D742" s="1">
        <v>1038754.10069416</v>
      </c>
      <c r="E742" s="1">
        <v>1474542.8791439401</v>
      </c>
      <c r="F742" s="1">
        <v>2197028.2357319999</v>
      </c>
      <c r="G742" s="1">
        <v>1976130.97007633</v>
      </c>
      <c r="H742" s="1">
        <v>2829321.53981139</v>
      </c>
      <c r="I742" s="1">
        <v>2647507.09038659</v>
      </c>
      <c r="J742" s="1">
        <v>1986782.7717422601</v>
      </c>
      <c r="K742" s="1">
        <v>3829857.5298017999</v>
      </c>
      <c r="L742" s="1">
        <v>2035236.60312989</v>
      </c>
      <c r="M742" s="1"/>
      <c r="N742" s="1">
        <v>2755.04496780817</v>
      </c>
      <c r="O742" s="1">
        <v>908.75223278061503</v>
      </c>
      <c r="P742" s="1">
        <v>98764.779839608906</v>
      </c>
      <c r="Q742" s="1">
        <v>8499.2408888889204</v>
      </c>
      <c r="R742" s="1">
        <v>15359.720864143201</v>
      </c>
      <c r="S742" s="1">
        <v>6847.2991532245996</v>
      </c>
      <c r="T742" s="1">
        <v>12914.2172403082</v>
      </c>
      <c r="U742" s="1">
        <v>108955.319990809</v>
      </c>
      <c r="V742" s="1">
        <v>2748562.0329271099</v>
      </c>
      <c r="W742" s="1">
        <v>3613850.6427710201</v>
      </c>
    </row>
    <row r="743" spans="1:23" x14ac:dyDescent="0.25">
      <c r="A743" s="1" t="s">
        <v>51</v>
      </c>
      <c r="B743" s="1" t="s">
        <v>13</v>
      </c>
      <c r="C743" s="1">
        <v>354391.49134413199</v>
      </c>
      <c r="D743" s="1">
        <v>895203.72471464099</v>
      </c>
      <c r="E743" s="1">
        <v>556046.36219512403</v>
      </c>
      <c r="F743" s="1">
        <v>633536.87880337203</v>
      </c>
      <c r="G743" s="1">
        <v>1104078.7933250801</v>
      </c>
      <c r="H743" s="1">
        <v>422355.94984125701</v>
      </c>
      <c r="I743" s="1">
        <v>849734.96124100301</v>
      </c>
      <c r="J743" s="1">
        <v>827269.55167865602</v>
      </c>
      <c r="K743" s="1">
        <v>1151871.65991917</v>
      </c>
      <c r="L743" s="1">
        <v>1220333.8375192799</v>
      </c>
      <c r="M743" s="1"/>
      <c r="N743" s="1">
        <v>0</v>
      </c>
      <c r="O743" s="1">
        <v>106783.88060072099</v>
      </c>
      <c r="P743" s="1">
        <v>0</v>
      </c>
      <c r="Q743" s="1">
        <v>622640.22978424898</v>
      </c>
      <c r="R743" s="1">
        <v>737970.08232137898</v>
      </c>
      <c r="S743" s="1">
        <v>42664.252086121101</v>
      </c>
      <c r="T743" s="1">
        <v>0</v>
      </c>
      <c r="U743" s="1">
        <v>0</v>
      </c>
      <c r="V743" s="1">
        <v>273222.25860242802</v>
      </c>
      <c r="W743" s="1">
        <v>660116.02729613602</v>
      </c>
    </row>
    <row r="744" spans="1:23" x14ac:dyDescent="0.25">
      <c r="A744" s="1" t="s">
        <v>52</v>
      </c>
      <c r="B744" s="1" t="s">
        <v>13</v>
      </c>
      <c r="C744" s="1">
        <v>165993.44098521501</v>
      </c>
      <c r="D744" s="1">
        <v>129628.978145505</v>
      </c>
      <c r="E744" s="1">
        <v>1619.05512511501</v>
      </c>
      <c r="F744" s="1">
        <v>23929.771801024701</v>
      </c>
      <c r="G744" s="1">
        <v>938.93425613706802</v>
      </c>
      <c r="H744" s="1">
        <v>81506.711215679097</v>
      </c>
      <c r="I744" s="1">
        <v>103462.750666785</v>
      </c>
      <c r="J744" s="1">
        <v>52074.312275021301</v>
      </c>
      <c r="K744" s="1">
        <v>135535.32312757199</v>
      </c>
      <c r="L744" s="1">
        <v>229930.41867444399</v>
      </c>
      <c r="M744" s="1"/>
      <c r="N744" s="1">
        <v>34971.742986275</v>
      </c>
      <c r="O744" s="1">
        <v>74109.0020201523</v>
      </c>
      <c r="P744" s="1">
        <v>4111.1089445600501</v>
      </c>
      <c r="Q744" s="1">
        <v>3274.0340054895</v>
      </c>
      <c r="R744" s="1">
        <v>427853.956188927</v>
      </c>
      <c r="S744" s="1">
        <v>782.308604270719</v>
      </c>
      <c r="T744" s="1">
        <v>429.50339241021601</v>
      </c>
      <c r="U744" s="1">
        <v>44775.493376435297</v>
      </c>
      <c r="V744" s="1">
        <v>17575.725256441499</v>
      </c>
      <c r="W744" s="1">
        <v>2147159.6602408001</v>
      </c>
    </row>
    <row r="745" spans="1:23" x14ac:dyDescent="0.25">
      <c r="A745" s="1" t="s">
        <v>53</v>
      </c>
      <c r="B745" s="1" t="s">
        <v>13</v>
      </c>
      <c r="C745" s="1">
        <v>1511750.67879496</v>
      </c>
      <c r="D745" s="1">
        <v>763712.62033973704</v>
      </c>
      <c r="E745" s="1">
        <v>804713.95241921605</v>
      </c>
      <c r="F745" s="1">
        <v>1412513.07382674</v>
      </c>
      <c r="G745" s="1">
        <v>1498255.4228425</v>
      </c>
      <c r="H745" s="1">
        <v>1587870.5226050699</v>
      </c>
      <c r="I745" s="1">
        <v>1472287.3829632199</v>
      </c>
      <c r="J745" s="1">
        <v>1976332.0343142699</v>
      </c>
      <c r="K745" s="1">
        <v>2452904.6250109202</v>
      </c>
      <c r="L745" s="1">
        <v>2373095.9664674499</v>
      </c>
      <c r="M745" s="1"/>
      <c r="N745" s="1">
        <v>0</v>
      </c>
      <c r="O745" s="1">
        <v>994.83269392396301</v>
      </c>
      <c r="P745" s="1">
        <v>1084.7233292979299</v>
      </c>
      <c r="Q745" s="1">
        <v>477.44639917899099</v>
      </c>
      <c r="R745" s="1">
        <v>296153.78147782799</v>
      </c>
      <c r="S745" s="1">
        <v>34199.241855074397</v>
      </c>
      <c r="T745" s="1">
        <v>1045.15446748715</v>
      </c>
      <c r="U745" s="1">
        <v>414.31469031636402</v>
      </c>
      <c r="V745" s="1">
        <v>0</v>
      </c>
      <c r="W745" s="1">
        <v>393.47091348992302</v>
      </c>
    </row>
    <row r="746" spans="1:23" x14ac:dyDescent="0.25">
      <c r="A746" s="1" t="s">
        <v>0</v>
      </c>
      <c r="B746" s="1" t="s">
        <v>14</v>
      </c>
      <c r="C746" s="1">
        <v>0</v>
      </c>
      <c r="D746" s="1">
        <v>0</v>
      </c>
      <c r="E746" s="1">
        <v>0</v>
      </c>
      <c r="F746" s="1">
        <v>0</v>
      </c>
      <c r="G746" s="1">
        <v>0</v>
      </c>
      <c r="H746" s="1">
        <v>0</v>
      </c>
      <c r="I746" s="1">
        <v>0</v>
      </c>
      <c r="J746" s="1">
        <v>0</v>
      </c>
      <c r="K746" s="1">
        <v>0</v>
      </c>
      <c r="L746" s="1">
        <v>0</v>
      </c>
      <c r="M746" s="1"/>
      <c r="N746" s="1">
        <v>0</v>
      </c>
      <c r="O746" s="1">
        <v>0</v>
      </c>
      <c r="P746" s="1">
        <v>45793.025711743903</v>
      </c>
      <c r="Q746" s="1">
        <v>0</v>
      </c>
      <c r="R746" s="1">
        <v>45787.418460899004</v>
      </c>
      <c r="S746" s="1">
        <v>0</v>
      </c>
      <c r="T746" s="1">
        <v>14914.5014332925</v>
      </c>
      <c r="U746" s="1">
        <v>1565518.0557089699</v>
      </c>
      <c r="V746" s="1">
        <v>62633.018552544701</v>
      </c>
      <c r="W746" s="1">
        <v>311293.579452804</v>
      </c>
    </row>
    <row r="747" spans="1:23" x14ac:dyDescent="0.25">
      <c r="A747" s="1" t="s">
        <v>1</v>
      </c>
      <c r="B747" s="1" t="s">
        <v>14</v>
      </c>
      <c r="C747" s="1">
        <v>0</v>
      </c>
      <c r="D747" s="1">
        <v>0</v>
      </c>
      <c r="E747" s="1">
        <v>0</v>
      </c>
      <c r="F747" s="1">
        <v>0</v>
      </c>
      <c r="G747" s="1">
        <v>0</v>
      </c>
      <c r="H747" s="1">
        <v>0</v>
      </c>
      <c r="I747" s="1">
        <v>0</v>
      </c>
      <c r="J747" s="1">
        <v>0</v>
      </c>
      <c r="K747" s="1">
        <v>0</v>
      </c>
      <c r="L747" s="1">
        <v>0</v>
      </c>
      <c r="M747" s="1"/>
      <c r="N747" s="1">
        <v>0</v>
      </c>
      <c r="O747" s="1">
        <v>0</v>
      </c>
      <c r="P747" s="1">
        <v>0</v>
      </c>
      <c r="Q747" s="1">
        <v>0</v>
      </c>
      <c r="R747" s="1">
        <v>0</v>
      </c>
      <c r="S747" s="1">
        <v>0</v>
      </c>
      <c r="T747" s="1">
        <v>0</v>
      </c>
      <c r="U747" s="1">
        <v>0</v>
      </c>
      <c r="V747" s="1">
        <v>0</v>
      </c>
      <c r="W747" s="1">
        <v>0</v>
      </c>
    </row>
    <row r="748" spans="1:23" x14ac:dyDescent="0.25">
      <c r="A748" s="1" t="s">
        <v>3</v>
      </c>
      <c r="B748" s="1" t="s">
        <v>14</v>
      </c>
      <c r="C748" s="1">
        <v>0</v>
      </c>
      <c r="D748" s="1">
        <v>0</v>
      </c>
      <c r="E748" s="1">
        <v>5172.2503240443702</v>
      </c>
      <c r="F748" s="1">
        <v>6392.5167718024204</v>
      </c>
      <c r="G748" s="1">
        <v>7933.0698519806001</v>
      </c>
      <c r="H748" s="1">
        <v>9056.9159165096207</v>
      </c>
      <c r="I748" s="1">
        <v>7923.5913823929995</v>
      </c>
      <c r="J748" s="1">
        <v>10062.9610556391</v>
      </c>
      <c r="K748" s="1">
        <v>11270.5163823158</v>
      </c>
      <c r="L748" s="1">
        <v>11750.2077222808</v>
      </c>
      <c r="M748" s="1"/>
      <c r="N748" s="1">
        <v>0</v>
      </c>
      <c r="O748" s="1">
        <v>27693.395195759898</v>
      </c>
      <c r="P748" s="1">
        <v>0</v>
      </c>
      <c r="Q748" s="1">
        <v>0</v>
      </c>
      <c r="R748" s="1">
        <v>0</v>
      </c>
      <c r="S748" s="1">
        <v>0</v>
      </c>
      <c r="T748" s="1">
        <v>0</v>
      </c>
      <c r="U748" s="1">
        <v>0</v>
      </c>
      <c r="V748" s="1">
        <v>0</v>
      </c>
      <c r="W748" s="1">
        <v>0</v>
      </c>
    </row>
    <row r="749" spans="1:23" x14ac:dyDescent="0.25">
      <c r="A749" s="1" t="s">
        <v>4</v>
      </c>
      <c r="B749" s="1" t="s">
        <v>14</v>
      </c>
      <c r="C749" s="1">
        <v>0</v>
      </c>
      <c r="D749" s="1">
        <v>0</v>
      </c>
      <c r="E749" s="1">
        <v>0</v>
      </c>
      <c r="F749" s="1">
        <v>0</v>
      </c>
      <c r="G749" s="1">
        <v>0</v>
      </c>
      <c r="H749" s="1">
        <v>0</v>
      </c>
      <c r="I749" s="1">
        <v>0</v>
      </c>
      <c r="J749" s="1">
        <v>0</v>
      </c>
      <c r="K749" s="1">
        <v>0</v>
      </c>
      <c r="L749" s="1">
        <v>0</v>
      </c>
      <c r="M749" s="1"/>
      <c r="N749" s="1">
        <v>0</v>
      </c>
      <c r="O749" s="1">
        <v>0</v>
      </c>
      <c r="P749" s="1">
        <v>0</v>
      </c>
      <c r="Q749" s="1">
        <v>0</v>
      </c>
      <c r="R749" s="1">
        <v>0</v>
      </c>
      <c r="S749" s="1">
        <v>0</v>
      </c>
      <c r="T749" s="1">
        <v>0</v>
      </c>
      <c r="U749" s="1">
        <v>0</v>
      </c>
      <c r="V749" s="1">
        <v>0</v>
      </c>
      <c r="W749" s="1">
        <v>0</v>
      </c>
    </row>
    <row r="750" spans="1:23" x14ac:dyDescent="0.25">
      <c r="A750" s="1" t="s">
        <v>5</v>
      </c>
      <c r="B750" s="1" t="s">
        <v>14</v>
      </c>
      <c r="C750" s="1">
        <v>0</v>
      </c>
      <c r="D750" s="1">
        <v>0</v>
      </c>
      <c r="E750" s="1">
        <v>0</v>
      </c>
      <c r="F750" s="1">
        <v>0</v>
      </c>
      <c r="G750" s="1">
        <v>0</v>
      </c>
      <c r="H750" s="1">
        <v>0</v>
      </c>
      <c r="I750" s="1">
        <v>0</v>
      </c>
      <c r="J750" s="1">
        <v>0</v>
      </c>
      <c r="K750" s="1">
        <v>0</v>
      </c>
      <c r="L750" s="1">
        <v>0</v>
      </c>
      <c r="M750" s="1"/>
      <c r="N750" s="1">
        <v>0</v>
      </c>
      <c r="O750" s="1">
        <v>0</v>
      </c>
      <c r="P750" s="1">
        <v>0</v>
      </c>
      <c r="Q750" s="1">
        <v>0</v>
      </c>
      <c r="R750" s="1">
        <v>0</v>
      </c>
      <c r="S750" s="1">
        <v>0</v>
      </c>
      <c r="T750" s="1">
        <v>0</v>
      </c>
      <c r="U750" s="1">
        <v>0</v>
      </c>
      <c r="V750" s="1">
        <v>0</v>
      </c>
      <c r="W750" s="1">
        <v>0</v>
      </c>
    </row>
    <row r="751" spans="1:23" x14ac:dyDescent="0.25">
      <c r="A751" s="1" t="s">
        <v>6</v>
      </c>
      <c r="B751" s="1" t="s">
        <v>14</v>
      </c>
      <c r="C751" s="1">
        <v>0</v>
      </c>
      <c r="D751" s="1">
        <v>0</v>
      </c>
      <c r="E751" s="1">
        <v>4286.6693004000199</v>
      </c>
      <c r="F751" s="1">
        <v>22623.796409358201</v>
      </c>
      <c r="G751" s="1">
        <v>84.0296131591532</v>
      </c>
      <c r="H751" s="1">
        <v>0</v>
      </c>
      <c r="I751" s="1">
        <v>0</v>
      </c>
      <c r="J751" s="1">
        <v>251805.41180969201</v>
      </c>
      <c r="K751" s="1">
        <v>16796.658546279301</v>
      </c>
      <c r="L751" s="1">
        <v>254292.375336964</v>
      </c>
      <c r="M751" s="1"/>
      <c r="N751" s="1">
        <v>0</v>
      </c>
      <c r="O751" s="1">
        <v>0</v>
      </c>
      <c r="P751" s="1">
        <v>0</v>
      </c>
      <c r="Q751" s="1">
        <v>0</v>
      </c>
      <c r="R751" s="1">
        <v>0</v>
      </c>
      <c r="S751" s="1">
        <v>0</v>
      </c>
      <c r="T751" s="1">
        <v>0</v>
      </c>
      <c r="U751" s="1">
        <v>0</v>
      </c>
      <c r="V751" s="1">
        <v>0</v>
      </c>
      <c r="W751" s="1">
        <v>0</v>
      </c>
    </row>
    <row r="752" spans="1:23" x14ac:dyDescent="0.25">
      <c r="A752" s="1" t="s">
        <v>7</v>
      </c>
      <c r="B752" s="1" t="s">
        <v>14</v>
      </c>
      <c r="C752" s="1">
        <v>0</v>
      </c>
      <c r="D752" s="1">
        <v>0</v>
      </c>
      <c r="E752" s="1">
        <v>0</v>
      </c>
      <c r="F752" s="1">
        <v>0</v>
      </c>
      <c r="G752" s="1">
        <v>0</v>
      </c>
      <c r="H752" s="1">
        <v>0</v>
      </c>
      <c r="I752" s="1">
        <v>0</v>
      </c>
      <c r="J752" s="1">
        <v>0</v>
      </c>
      <c r="K752" s="1">
        <v>0</v>
      </c>
      <c r="L752" s="1">
        <v>0</v>
      </c>
      <c r="M752" s="1"/>
      <c r="N752" s="1">
        <v>0</v>
      </c>
      <c r="O752" s="1">
        <v>0</v>
      </c>
      <c r="P752" s="1">
        <v>0</v>
      </c>
      <c r="Q752" s="1">
        <v>0</v>
      </c>
      <c r="R752" s="1">
        <v>0</v>
      </c>
      <c r="S752" s="1">
        <v>0</v>
      </c>
      <c r="T752" s="1">
        <v>0</v>
      </c>
      <c r="U752" s="1">
        <v>0</v>
      </c>
      <c r="V752" s="1">
        <v>0</v>
      </c>
      <c r="W752" s="1">
        <v>0</v>
      </c>
    </row>
    <row r="753" spans="1:23" x14ac:dyDescent="0.25">
      <c r="A753" s="1" t="s">
        <v>8</v>
      </c>
      <c r="B753" s="1" t="s">
        <v>14</v>
      </c>
      <c r="C753" s="1">
        <v>0</v>
      </c>
      <c r="D753" s="1">
        <v>0</v>
      </c>
      <c r="E753" s="1">
        <v>0</v>
      </c>
      <c r="F753" s="1">
        <v>0</v>
      </c>
      <c r="G753" s="1">
        <v>0</v>
      </c>
      <c r="H753" s="1">
        <v>0</v>
      </c>
      <c r="I753" s="1">
        <v>0</v>
      </c>
      <c r="J753" s="1">
        <v>0</v>
      </c>
      <c r="K753" s="1">
        <v>0</v>
      </c>
      <c r="L753" s="1">
        <v>0</v>
      </c>
      <c r="M753" s="1"/>
      <c r="N753" s="1">
        <v>0</v>
      </c>
      <c r="O753" s="1">
        <v>0</v>
      </c>
      <c r="P753" s="1">
        <v>0</v>
      </c>
      <c r="Q753" s="1">
        <v>0</v>
      </c>
      <c r="R753" s="1">
        <v>0</v>
      </c>
      <c r="S753" s="1">
        <v>0</v>
      </c>
      <c r="T753" s="1">
        <v>0</v>
      </c>
      <c r="U753" s="1">
        <v>0</v>
      </c>
      <c r="V753" s="1">
        <v>0</v>
      </c>
      <c r="W753" s="1">
        <v>0</v>
      </c>
    </row>
    <row r="754" spans="1:23" x14ac:dyDescent="0.25">
      <c r="A754" s="1" t="s">
        <v>9</v>
      </c>
      <c r="B754" s="1" t="s">
        <v>14</v>
      </c>
      <c r="C754" s="1">
        <v>0</v>
      </c>
      <c r="D754" s="1">
        <v>0</v>
      </c>
      <c r="E754" s="1">
        <v>0</v>
      </c>
      <c r="F754" s="1">
        <v>0</v>
      </c>
      <c r="G754" s="1">
        <v>0</v>
      </c>
      <c r="H754" s="1">
        <v>0</v>
      </c>
      <c r="I754" s="1">
        <v>0</v>
      </c>
      <c r="J754" s="1">
        <v>0</v>
      </c>
      <c r="K754" s="1">
        <v>0</v>
      </c>
      <c r="L754" s="1">
        <v>0</v>
      </c>
      <c r="M754" s="1"/>
      <c r="N754" s="1">
        <v>0</v>
      </c>
      <c r="O754" s="1">
        <v>0</v>
      </c>
      <c r="P754" s="1">
        <v>0</v>
      </c>
      <c r="Q754" s="1">
        <v>0</v>
      </c>
      <c r="R754" s="1">
        <v>0</v>
      </c>
      <c r="S754" s="1">
        <v>0</v>
      </c>
      <c r="T754" s="1">
        <v>0</v>
      </c>
      <c r="U754" s="1">
        <v>0</v>
      </c>
      <c r="V754" s="1">
        <v>0</v>
      </c>
      <c r="W754" s="1">
        <v>0</v>
      </c>
    </row>
    <row r="755" spans="1:23" x14ac:dyDescent="0.25">
      <c r="A755" s="1" t="s">
        <v>10</v>
      </c>
      <c r="B755" s="1" t="s">
        <v>14</v>
      </c>
      <c r="C755" s="1">
        <v>0</v>
      </c>
      <c r="D755" s="1">
        <v>0</v>
      </c>
      <c r="E755" s="1">
        <v>0</v>
      </c>
      <c r="F755" s="1">
        <v>0</v>
      </c>
      <c r="G755" s="1">
        <v>0</v>
      </c>
      <c r="H755" s="1">
        <v>0</v>
      </c>
      <c r="I755" s="1">
        <v>0</v>
      </c>
      <c r="J755" s="1">
        <v>0</v>
      </c>
      <c r="K755" s="1">
        <v>0</v>
      </c>
      <c r="L755" s="1">
        <v>0</v>
      </c>
      <c r="M755" s="1"/>
      <c r="N755" s="1">
        <v>0</v>
      </c>
      <c r="O755" s="1">
        <v>0</v>
      </c>
      <c r="P755" s="1">
        <v>0</v>
      </c>
      <c r="Q755" s="1">
        <v>0</v>
      </c>
      <c r="R755" s="1">
        <v>0</v>
      </c>
      <c r="S755" s="1">
        <v>0</v>
      </c>
      <c r="T755" s="1">
        <v>0</v>
      </c>
      <c r="U755" s="1">
        <v>0</v>
      </c>
      <c r="V755" s="1">
        <v>0</v>
      </c>
      <c r="W755" s="1">
        <v>0</v>
      </c>
    </row>
    <row r="756" spans="1:23" x14ac:dyDescent="0.25">
      <c r="A756" s="1" t="s">
        <v>11</v>
      </c>
      <c r="B756" s="1" t="s">
        <v>14</v>
      </c>
      <c r="C756" s="1">
        <v>0</v>
      </c>
      <c r="D756" s="1">
        <v>0</v>
      </c>
      <c r="E756" s="1">
        <v>0</v>
      </c>
      <c r="F756" s="1">
        <v>0</v>
      </c>
      <c r="G756" s="1">
        <v>0</v>
      </c>
      <c r="H756" s="1">
        <v>0</v>
      </c>
      <c r="I756" s="1">
        <v>0</v>
      </c>
      <c r="J756" s="1">
        <v>0</v>
      </c>
      <c r="K756" s="1">
        <v>0</v>
      </c>
      <c r="L756" s="1">
        <v>0</v>
      </c>
      <c r="M756" s="1"/>
      <c r="N756" s="1">
        <v>0</v>
      </c>
      <c r="O756" s="1">
        <v>0</v>
      </c>
      <c r="P756" s="1">
        <v>0</v>
      </c>
      <c r="Q756" s="1">
        <v>0</v>
      </c>
      <c r="R756" s="1">
        <v>0</v>
      </c>
      <c r="S756" s="1">
        <v>0</v>
      </c>
      <c r="T756" s="1">
        <v>0</v>
      </c>
      <c r="U756" s="1">
        <v>0</v>
      </c>
      <c r="V756" s="1">
        <v>0</v>
      </c>
      <c r="W756" s="1">
        <v>0</v>
      </c>
    </row>
    <row r="757" spans="1:23" x14ac:dyDescent="0.25">
      <c r="A757" s="1" t="s">
        <v>12</v>
      </c>
      <c r="B757" s="1" t="s">
        <v>14</v>
      </c>
      <c r="C757" s="1">
        <v>0</v>
      </c>
      <c r="D757" s="1">
        <v>0</v>
      </c>
      <c r="E757" s="1">
        <v>0</v>
      </c>
      <c r="F757" s="1">
        <v>0</v>
      </c>
      <c r="G757" s="1">
        <v>0</v>
      </c>
      <c r="H757" s="1">
        <v>0</v>
      </c>
      <c r="I757" s="1">
        <v>0</v>
      </c>
      <c r="J757" s="1">
        <v>0</v>
      </c>
      <c r="K757" s="1">
        <v>0</v>
      </c>
      <c r="L757" s="1">
        <v>0</v>
      </c>
      <c r="M757" s="1"/>
      <c r="N757" s="1">
        <v>0</v>
      </c>
      <c r="O757" s="1">
        <v>0</v>
      </c>
      <c r="P757" s="1">
        <v>0</v>
      </c>
      <c r="Q757" s="1">
        <v>0</v>
      </c>
      <c r="R757" s="1">
        <v>0</v>
      </c>
      <c r="S757" s="1">
        <v>0</v>
      </c>
      <c r="T757" s="1">
        <v>0</v>
      </c>
      <c r="U757" s="1">
        <v>0</v>
      </c>
      <c r="V757" s="1">
        <v>0</v>
      </c>
      <c r="W757" s="1">
        <v>0</v>
      </c>
    </row>
    <row r="758" spans="1:23" x14ac:dyDescent="0.25">
      <c r="A758" s="1" t="s">
        <v>13</v>
      </c>
      <c r="B758" s="1" t="s">
        <v>14</v>
      </c>
      <c r="C758" s="1">
        <v>0</v>
      </c>
      <c r="D758" s="1">
        <v>0</v>
      </c>
      <c r="E758" s="1">
        <v>356.79748528812701</v>
      </c>
      <c r="F758" s="1">
        <v>6265.4984532112203</v>
      </c>
      <c r="G758" s="1">
        <v>0</v>
      </c>
      <c r="H758" s="1">
        <v>0</v>
      </c>
      <c r="I758" s="1">
        <v>0</v>
      </c>
      <c r="J758" s="1">
        <v>4635.46192030971</v>
      </c>
      <c r="K758" s="1">
        <v>0</v>
      </c>
      <c r="L758" s="1">
        <v>0</v>
      </c>
      <c r="M758" s="1"/>
      <c r="N758" s="1">
        <v>193080.73826970599</v>
      </c>
      <c r="O758" s="1">
        <v>4231.51793977939</v>
      </c>
      <c r="P758" s="1">
        <v>1680.59918885192</v>
      </c>
      <c r="Q758" s="1">
        <v>65809.209773318798</v>
      </c>
      <c r="R758" s="1">
        <v>0</v>
      </c>
      <c r="S758" s="1">
        <v>12176.7483010832</v>
      </c>
      <c r="T758" s="1">
        <v>170626.806312598</v>
      </c>
      <c r="U758" s="1">
        <v>146818.96311666901</v>
      </c>
      <c r="V758" s="1">
        <v>1160402.4594105</v>
      </c>
      <c r="W758" s="1">
        <v>2583258.6900839</v>
      </c>
    </row>
    <row r="759" spans="1:23" x14ac:dyDescent="0.25">
      <c r="A759" s="1" t="s">
        <v>14</v>
      </c>
      <c r="B759" s="1" t="s">
        <v>14</v>
      </c>
      <c r="C759" s="1">
        <v>0</v>
      </c>
      <c r="D759" s="1">
        <v>0</v>
      </c>
      <c r="E759" s="1">
        <v>0</v>
      </c>
      <c r="F759" s="1">
        <v>0</v>
      </c>
      <c r="G759" s="1">
        <v>0</v>
      </c>
      <c r="H759" s="1">
        <v>0</v>
      </c>
      <c r="I759" s="1">
        <v>0</v>
      </c>
      <c r="J759" s="1">
        <v>0</v>
      </c>
      <c r="K759" s="1">
        <v>0</v>
      </c>
      <c r="L759" s="1">
        <v>0</v>
      </c>
      <c r="M759" s="1"/>
      <c r="N759" s="1">
        <v>0</v>
      </c>
      <c r="O759" s="1">
        <v>0</v>
      </c>
      <c r="P759" s="1">
        <v>0</v>
      </c>
      <c r="Q759" s="1">
        <v>0</v>
      </c>
      <c r="R759" s="1">
        <v>0</v>
      </c>
      <c r="S759" s="1">
        <v>0</v>
      </c>
      <c r="T759" s="1">
        <v>0</v>
      </c>
      <c r="U759" s="1">
        <v>0</v>
      </c>
      <c r="V759" s="1">
        <v>0</v>
      </c>
      <c r="W759" s="1">
        <v>0</v>
      </c>
    </row>
    <row r="760" spans="1:23" x14ac:dyDescent="0.25">
      <c r="A760" s="1" t="s">
        <v>15</v>
      </c>
      <c r="B760" s="1" t="s">
        <v>14</v>
      </c>
      <c r="C760" s="1">
        <v>3576072.7272727299</v>
      </c>
      <c r="D760" s="1">
        <v>893654.54545454599</v>
      </c>
      <c r="E760" s="1">
        <v>1177748.18181818</v>
      </c>
      <c r="F760" s="1">
        <v>6494764.5454545403</v>
      </c>
      <c r="G760" s="1">
        <v>6071251.8181818202</v>
      </c>
      <c r="H760" s="1">
        <v>12568056.363636401</v>
      </c>
      <c r="I760" s="1">
        <v>14126573.636363599</v>
      </c>
      <c r="J760" s="1">
        <v>39373417.272727303</v>
      </c>
      <c r="K760" s="1">
        <v>27046220.909090899</v>
      </c>
      <c r="L760" s="1">
        <v>11000404.5454545</v>
      </c>
      <c r="M760" s="1"/>
      <c r="N760" s="1">
        <v>3967018</v>
      </c>
      <c r="O760" s="1">
        <v>9005755</v>
      </c>
      <c r="P760" s="1">
        <v>9121558.5999999996</v>
      </c>
      <c r="Q760" s="1">
        <v>4602006.2</v>
      </c>
      <c r="R760" s="1">
        <v>5201343.4000000004</v>
      </c>
      <c r="S760" s="1">
        <v>23544592.5</v>
      </c>
      <c r="T760" s="1">
        <v>30873780.300000001</v>
      </c>
      <c r="U760" s="1">
        <v>32959746.600000001</v>
      </c>
      <c r="V760" s="1">
        <v>48873182.600000001</v>
      </c>
      <c r="W760" s="1">
        <v>38591716.899999999</v>
      </c>
    </row>
    <row r="761" spans="1:23" x14ac:dyDescent="0.25">
      <c r="A761" s="1" t="s">
        <v>16</v>
      </c>
      <c r="B761" s="1" t="s">
        <v>14</v>
      </c>
      <c r="C761" s="1">
        <v>0</v>
      </c>
      <c r="D761" s="1">
        <v>0</v>
      </c>
      <c r="E761" s="1">
        <v>0</v>
      </c>
      <c r="F761" s="1">
        <v>0</v>
      </c>
      <c r="G761" s="1">
        <v>0</v>
      </c>
      <c r="H761" s="1">
        <v>0</v>
      </c>
      <c r="I761" s="1">
        <v>0</v>
      </c>
      <c r="J761" s="1">
        <v>0</v>
      </c>
      <c r="K761" s="1">
        <v>0</v>
      </c>
      <c r="L761" s="1">
        <v>0</v>
      </c>
      <c r="M761" s="1"/>
      <c r="N761" s="1">
        <v>0</v>
      </c>
      <c r="O761" s="1">
        <v>0</v>
      </c>
      <c r="P761" s="1">
        <v>0</v>
      </c>
      <c r="Q761" s="1">
        <v>0</v>
      </c>
      <c r="R761" s="1">
        <v>0</v>
      </c>
      <c r="S761" s="1">
        <v>0</v>
      </c>
      <c r="T761" s="1">
        <v>0</v>
      </c>
      <c r="U761" s="1">
        <v>0</v>
      </c>
      <c r="V761" s="1">
        <v>0</v>
      </c>
      <c r="W761" s="1">
        <v>0</v>
      </c>
    </row>
    <row r="762" spans="1:23" x14ac:dyDescent="0.25">
      <c r="A762" s="1" t="s">
        <v>17</v>
      </c>
      <c r="B762" s="1" t="s">
        <v>14</v>
      </c>
      <c r="C762" s="1">
        <v>0</v>
      </c>
      <c r="D762" s="1">
        <v>0</v>
      </c>
      <c r="E762" s="1">
        <v>0</v>
      </c>
      <c r="F762" s="1">
        <v>0</v>
      </c>
      <c r="G762" s="1">
        <v>0</v>
      </c>
      <c r="H762" s="1">
        <v>0</v>
      </c>
      <c r="I762" s="1">
        <v>0</v>
      </c>
      <c r="J762" s="1">
        <v>0</v>
      </c>
      <c r="K762" s="1">
        <v>0</v>
      </c>
      <c r="L762" s="1">
        <v>0</v>
      </c>
      <c r="M762" s="1"/>
      <c r="N762" s="1">
        <v>0</v>
      </c>
      <c r="O762" s="1">
        <v>0</v>
      </c>
      <c r="P762" s="1">
        <v>0</v>
      </c>
      <c r="Q762" s="1">
        <v>0</v>
      </c>
      <c r="R762" s="1">
        <v>0</v>
      </c>
      <c r="S762" s="1">
        <v>0</v>
      </c>
      <c r="T762" s="1">
        <v>0</v>
      </c>
      <c r="U762" s="1">
        <v>0</v>
      </c>
      <c r="V762" s="1">
        <v>0</v>
      </c>
      <c r="W762" s="1">
        <v>0</v>
      </c>
    </row>
    <row r="763" spans="1:23" x14ac:dyDescent="0.25">
      <c r="A763" s="1" t="s">
        <v>18</v>
      </c>
      <c r="B763" s="1" t="s">
        <v>14</v>
      </c>
      <c r="C763" s="1">
        <v>60166861.011971802</v>
      </c>
      <c r="D763" s="1">
        <v>57653065.285021402</v>
      </c>
      <c r="E763" s="1">
        <v>59007021.216897003</v>
      </c>
      <c r="F763" s="1">
        <v>91076357.507210001</v>
      </c>
      <c r="G763" s="1">
        <v>53566.8318877126</v>
      </c>
      <c r="H763" s="1">
        <v>27974.943138858202</v>
      </c>
      <c r="I763" s="1">
        <v>24474.337668734399</v>
      </c>
      <c r="J763" s="1">
        <v>31082.408839292701</v>
      </c>
      <c r="K763" s="1">
        <v>34812.297900007798</v>
      </c>
      <c r="L763" s="1">
        <v>36293.965399566099</v>
      </c>
      <c r="M763" s="1"/>
      <c r="N763" s="1">
        <v>131807707.338875</v>
      </c>
      <c r="O763" s="1">
        <v>29830873.579279501</v>
      </c>
      <c r="P763" s="1">
        <v>58431256.676856004</v>
      </c>
      <c r="Q763" s="1">
        <v>58236690.722537301</v>
      </c>
      <c r="R763" s="1">
        <v>56952649.5240326</v>
      </c>
      <c r="S763" s="1">
        <v>52997040.510638803</v>
      </c>
      <c r="T763" s="1">
        <v>46365329.804702803</v>
      </c>
      <c r="U763" s="1">
        <v>58883968.851972498</v>
      </c>
      <c r="V763" s="1">
        <v>65950045.114209197</v>
      </c>
      <c r="W763" s="1">
        <v>68756985.314502805</v>
      </c>
    </row>
    <row r="764" spans="1:23" x14ac:dyDescent="0.25">
      <c r="A764" s="1" t="s">
        <v>19</v>
      </c>
      <c r="B764" s="1" t="s">
        <v>14</v>
      </c>
      <c r="C764" s="1">
        <v>0</v>
      </c>
      <c r="D764" s="1">
        <v>0</v>
      </c>
      <c r="E764" s="1">
        <v>0</v>
      </c>
      <c r="F764" s="1">
        <v>0</v>
      </c>
      <c r="G764" s="1">
        <v>0</v>
      </c>
      <c r="H764" s="1">
        <v>0</v>
      </c>
      <c r="I764" s="1">
        <v>0</v>
      </c>
      <c r="J764" s="1">
        <v>0</v>
      </c>
      <c r="K764" s="1">
        <v>0</v>
      </c>
      <c r="L764" s="1">
        <v>0</v>
      </c>
      <c r="M764" s="1"/>
      <c r="N764" s="1">
        <v>0</v>
      </c>
      <c r="O764" s="1">
        <v>0</v>
      </c>
      <c r="P764" s="1">
        <v>0</v>
      </c>
      <c r="Q764" s="1">
        <v>0</v>
      </c>
      <c r="R764" s="1">
        <v>0</v>
      </c>
      <c r="S764" s="1">
        <v>0</v>
      </c>
      <c r="T764" s="1">
        <v>0</v>
      </c>
      <c r="U764" s="1">
        <v>0</v>
      </c>
      <c r="V764" s="1">
        <v>0</v>
      </c>
      <c r="W764" s="1">
        <v>0</v>
      </c>
    </row>
    <row r="765" spans="1:23" x14ac:dyDescent="0.25">
      <c r="A765" s="1" t="s">
        <v>20</v>
      </c>
      <c r="B765" s="1" t="s">
        <v>14</v>
      </c>
      <c r="C765" s="1">
        <v>0</v>
      </c>
      <c r="D765" s="1">
        <v>0</v>
      </c>
      <c r="E765" s="1">
        <v>0</v>
      </c>
      <c r="F765" s="1">
        <v>0</v>
      </c>
      <c r="G765" s="1">
        <v>0</v>
      </c>
      <c r="H765" s="1">
        <v>0</v>
      </c>
      <c r="I765" s="1">
        <v>0</v>
      </c>
      <c r="J765" s="1">
        <v>0</v>
      </c>
      <c r="K765" s="1">
        <v>0</v>
      </c>
      <c r="L765" s="1">
        <v>0</v>
      </c>
      <c r="M765" s="1"/>
      <c r="N765" s="1">
        <v>0</v>
      </c>
      <c r="O765" s="1">
        <v>0</v>
      </c>
      <c r="P765" s="1">
        <v>0</v>
      </c>
      <c r="Q765" s="1">
        <v>0</v>
      </c>
      <c r="R765" s="1">
        <v>0</v>
      </c>
      <c r="S765" s="1">
        <v>0</v>
      </c>
      <c r="T765" s="1">
        <v>0</v>
      </c>
      <c r="U765" s="1">
        <v>0</v>
      </c>
      <c r="V765" s="1">
        <v>0</v>
      </c>
      <c r="W765" s="1">
        <v>0</v>
      </c>
    </row>
    <row r="766" spans="1:23" x14ac:dyDescent="0.25">
      <c r="A766" s="1" t="s">
        <v>21</v>
      </c>
      <c r="B766" s="1" t="s">
        <v>14</v>
      </c>
      <c r="C766" s="1">
        <v>0</v>
      </c>
      <c r="D766" s="1">
        <v>0</v>
      </c>
      <c r="E766" s="1">
        <v>0</v>
      </c>
      <c r="F766" s="1">
        <v>0</v>
      </c>
      <c r="G766" s="1">
        <v>0</v>
      </c>
      <c r="H766" s="1">
        <v>0</v>
      </c>
      <c r="I766" s="1">
        <v>0</v>
      </c>
      <c r="J766" s="1">
        <v>0</v>
      </c>
      <c r="K766" s="1">
        <v>0</v>
      </c>
      <c r="L766" s="1">
        <v>0</v>
      </c>
      <c r="M766" s="1"/>
      <c r="N766" s="1">
        <v>0</v>
      </c>
      <c r="O766" s="1">
        <v>0</v>
      </c>
      <c r="P766" s="1">
        <v>0</v>
      </c>
      <c r="Q766" s="1">
        <v>0</v>
      </c>
      <c r="R766" s="1">
        <v>0</v>
      </c>
      <c r="S766" s="1">
        <v>0</v>
      </c>
      <c r="T766" s="1">
        <v>0</v>
      </c>
      <c r="U766" s="1">
        <v>0</v>
      </c>
      <c r="V766" s="1">
        <v>0</v>
      </c>
      <c r="W766" s="1">
        <v>0</v>
      </c>
    </row>
    <row r="767" spans="1:23" x14ac:dyDescent="0.25">
      <c r="A767" s="1" t="s">
        <v>22</v>
      </c>
      <c r="B767" s="1" t="s">
        <v>14</v>
      </c>
      <c r="C767" s="1">
        <v>1656.1617802769099</v>
      </c>
      <c r="D767" s="1">
        <v>0</v>
      </c>
      <c r="E767" s="1">
        <v>0</v>
      </c>
      <c r="F767" s="1">
        <v>0</v>
      </c>
      <c r="G767" s="1">
        <v>0</v>
      </c>
      <c r="H767" s="1">
        <v>0</v>
      </c>
      <c r="I767" s="1">
        <v>0</v>
      </c>
      <c r="J767" s="1">
        <v>0</v>
      </c>
      <c r="K767" s="1">
        <v>0</v>
      </c>
      <c r="L767" s="1">
        <v>0</v>
      </c>
      <c r="M767" s="1"/>
      <c r="N767" s="1">
        <v>0</v>
      </c>
      <c r="O767" s="1">
        <v>0</v>
      </c>
      <c r="P767" s="1">
        <v>0</v>
      </c>
      <c r="Q767" s="1">
        <v>0</v>
      </c>
      <c r="R767" s="1">
        <v>0</v>
      </c>
      <c r="S767" s="1">
        <v>0</v>
      </c>
      <c r="T767" s="1">
        <v>0</v>
      </c>
      <c r="U767" s="1">
        <v>0</v>
      </c>
      <c r="V767" s="1">
        <v>0</v>
      </c>
      <c r="W767" s="1">
        <v>0</v>
      </c>
    </row>
    <row r="768" spans="1:23" x14ac:dyDescent="0.25">
      <c r="A768" s="1" t="s">
        <v>23</v>
      </c>
      <c r="B768" s="1" t="s">
        <v>14</v>
      </c>
      <c r="C768" s="1">
        <v>0</v>
      </c>
      <c r="D768" s="1">
        <v>0</v>
      </c>
      <c r="E768" s="1">
        <v>0</v>
      </c>
      <c r="F768" s="1">
        <v>0</v>
      </c>
      <c r="G768" s="1">
        <v>0</v>
      </c>
      <c r="H768" s="1">
        <v>0</v>
      </c>
      <c r="I768" s="1">
        <v>0</v>
      </c>
      <c r="J768" s="1">
        <v>0</v>
      </c>
      <c r="K768" s="1">
        <v>0</v>
      </c>
      <c r="L768" s="1">
        <v>0</v>
      </c>
      <c r="M768" s="1"/>
      <c r="N768" s="1">
        <v>0</v>
      </c>
      <c r="O768" s="1">
        <v>0</v>
      </c>
      <c r="P768" s="1">
        <v>0</v>
      </c>
      <c r="Q768" s="1">
        <v>0</v>
      </c>
      <c r="R768" s="1">
        <v>0</v>
      </c>
      <c r="S768" s="1">
        <v>0</v>
      </c>
      <c r="T768" s="1">
        <v>0</v>
      </c>
      <c r="U768" s="1">
        <v>0</v>
      </c>
      <c r="V768" s="1">
        <v>0</v>
      </c>
      <c r="W768" s="1">
        <v>0</v>
      </c>
    </row>
    <row r="769" spans="1:23" x14ac:dyDescent="0.25">
      <c r="A769" s="1" t="s">
        <v>24</v>
      </c>
      <c r="B769" s="1" t="s">
        <v>14</v>
      </c>
      <c r="C769" s="1">
        <v>0</v>
      </c>
      <c r="D769" s="1">
        <v>8334.6132482946905</v>
      </c>
      <c r="E769" s="1">
        <v>9522.9647055898095</v>
      </c>
      <c r="F769" s="1">
        <v>8969.0909090909099</v>
      </c>
      <c r="G769" s="1">
        <v>24841786.363636401</v>
      </c>
      <c r="H769" s="1">
        <v>20013789.090909101</v>
      </c>
      <c r="I769" s="1">
        <v>498806.36363636301</v>
      </c>
      <c r="J769" s="1">
        <v>36836.363636363698</v>
      </c>
      <c r="K769" s="1">
        <v>30773.6363636364</v>
      </c>
      <c r="L769" s="1">
        <v>1246514.5454545401</v>
      </c>
      <c r="M769" s="1"/>
      <c r="N769" s="1">
        <v>5480570.0588638699</v>
      </c>
      <c r="O769" s="1">
        <v>7281225.4035970997</v>
      </c>
      <c r="P769" s="1">
        <v>8319384.5312601803</v>
      </c>
      <c r="Q769" s="1">
        <v>12994517.800000001</v>
      </c>
      <c r="R769" s="1">
        <v>36641072.600000001</v>
      </c>
      <c r="S769" s="1">
        <v>13661800.9</v>
      </c>
      <c r="T769" s="1">
        <v>9817178.8000000007</v>
      </c>
      <c r="U769" s="1">
        <v>12374652.4</v>
      </c>
      <c r="V769" s="1">
        <v>12830816.9</v>
      </c>
      <c r="W769" s="1">
        <v>14906162.699999999</v>
      </c>
    </row>
    <row r="770" spans="1:23" x14ac:dyDescent="0.25">
      <c r="A770" s="1" t="s">
        <v>25</v>
      </c>
      <c r="B770" s="1" t="s">
        <v>14</v>
      </c>
      <c r="C770" s="1">
        <v>0</v>
      </c>
      <c r="D770" s="1">
        <v>0</v>
      </c>
      <c r="E770" s="1">
        <v>0</v>
      </c>
      <c r="F770" s="1">
        <v>0</v>
      </c>
      <c r="G770" s="1">
        <v>0</v>
      </c>
      <c r="H770" s="1">
        <v>0</v>
      </c>
      <c r="I770" s="1">
        <v>0</v>
      </c>
      <c r="J770" s="1">
        <v>0</v>
      </c>
      <c r="K770" s="1">
        <v>0</v>
      </c>
      <c r="L770" s="1">
        <v>0</v>
      </c>
      <c r="M770" s="1"/>
      <c r="N770" s="1">
        <v>0</v>
      </c>
      <c r="O770" s="1">
        <v>0</v>
      </c>
      <c r="P770" s="1">
        <v>0</v>
      </c>
      <c r="Q770" s="1">
        <v>0</v>
      </c>
      <c r="R770" s="1">
        <v>0</v>
      </c>
      <c r="S770" s="1">
        <v>0</v>
      </c>
      <c r="T770" s="1">
        <v>0</v>
      </c>
      <c r="U770" s="1">
        <v>0</v>
      </c>
      <c r="V770" s="1">
        <v>0</v>
      </c>
      <c r="W770" s="1">
        <v>0</v>
      </c>
    </row>
    <row r="771" spans="1:23" x14ac:dyDescent="0.25">
      <c r="A771" s="1" t="s">
        <v>26</v>
      </c>
      <c r="B771" s="1" t="s">
        <v>14</v>
      </c>
      <c r="C771" s="1">
        <v>0</v>
      </c>
      <c r="D771" s="1">
        <v>0</v>
      </c>
      <c r="E771" s="1">
        <v>0</v>
      </c>
      <c r="F771" s="1">
        <v>0</v>
      </c>
      <c r="G771" s="1">
        <v>0</v>
      </c>
      <c r="H771" s="1">
        <v>0</v>
      </c>
      <c r="I771" s="1">
        <v>0</v>
      </c>
      <c r="J771" s="1">
        <v>0</v>
      </c>
      <c r="K771" s="1">
        <v>0</v>
      </c>
      <c r="L771" s="1">
        <v>0</v>
      </c>
      <c r="M771" s="1"/>
      <c r="N771" s="1">
        <v>0</v>
      </c>
      <c r="O771" s="1">
        <v>0</v>
      </c>
      <c r="P771" s="1">
        <v>0</v>
      </c>
      <c r="Q771" s="1">
        <v>0</v>
      </c>
      <c r="R771" s="1">
        <v>0</v>
      </c>
      <c r="S771" s="1">
        <v>0</v>
      </c>
      <c r="T771" s="1">
        <v>0</v>
      </c>
      <c r="U771" s="1">
        <v>0</v>
      </c>
      <c r="V771" s="1">
        <v>0</v>
      </c>
      <c r="W771" s="1">
        <v>0</v>
      </c>
    </row>
    <row r="772" spans="1:23" x14ac:dyDescent="0.25">
      <c r="A772" s="1" t="s">
        <v>27</v>
      </c>
      <c r="B772" s="1" t="s">
        <v>14</v>
      </c>
      <c r="C772" s="1">
        <v>0</v>
      </c>
      <c r="D772" s="1">
        <v>0</v>
      </c>
      <c r="E772" s="1">
        <v>0</v>
      </c>
      <c r="F772" s="1">
        <v>0</v>
      </c>
      <c r="G772" s="1">
        <v>0</v>
      </c>
      <c r="H772" s="1">
        <v>0</v>
      </c>
      <c r="I772" s="1">
        <v>0</v>
      </c>
      <c r="J772" s="1">
        <v>0</v>
      </c>
      <c r="K772" s="1">
        <v>0</v>
      </c>
      <c r="L772" s="1">
        <v>0</v>
      </c>
      <c r="M772" s="1"/>
      <c r="N772" s="1">
        <v>0</v>
      </c>
      <c r="O772" s="1">
        <v>0</v>
      </c>
      <c r="P772" s="1">
        <v>0</v>
      </c>
      <c r="Q772" s="1">
        <v>0</v>
      </c>
      <c r="R772" s="1">
        <v>0</v>
      </c>
      <c r="S772" s="1">
        <v>0</v>
      </c>
      <c r="T772" s="1">
        <v>0</v>
      </c>
      <c r="U772" s="1">
        <v>0</v>
      </c>
      <c r="V772" s="1">
        <v>0</v>
      </c>
      <c r="W772" s="1">
        <v>0</v>
      </c>
    </row>
    <row r="773" spans="1:23" x14ac:dyDescent="0.25">
      <c r="A773" s="1" t="s">
        <v>28</v>
      </c>
      <c r="B773" s="1" t="s">
        <v>14</v>
      </c>
      <c r="C773" s="1">
        <v>20836.1653337309</v>
      </c>
      <c r="D773" s="1">
        <v>589791.10535484401</v>
      </c>
      <c r="E773" s="1">
        <v>11482.4915834722</v>
      </c>
      <c r="F773" s="1">
        <v>0</v>
      </c>
      <c r="G773" s="1">
        <v>18870.020390397902</v>
      </c>
      <c r="H773" s="1">
        <v>18481.2439815623</v>
      </c>
      <c r="I773" s="1">
        <v>6898.75720691072</v>
      </c>
      <c r="J773" s="1">
        <v>8761.4216527766002</v>
      </c>
      <c r="K773" s="1">
        <v>9812.7922511098004</v>
      </c>
      <c r="L773" s="1">
        <v>10230.4405028899</v>
      </c>
      <c r="M773" s="1"/>
      <c r="N773" s="1">
        <v>53688.980541768302</v>
      </c>
      <c r="O773" s="1">
        <v>64548.896041405802</v>
      </c>
      <c r="P773" s="1">
        <v>18373.1130111069</v>
      </c>
      <c r="Q773" s="1">
        <v>219.712287640786</v>
      </c>
      <c r="R773" s="1">
        <v>34302.4176262045</v>
      </c>
      <c r="S773" s="1">
        <v>69974.239589862598</v>
      </c>
      <c r="T773" s="1">
        <v>14520.7776788997</v>
      </c>
      <c r="U773" s="1">
        <v>18441.387652202699</v>
      </c>
      <c r="V773" s="1">
        <v>20654.354170466999</v>
      </c>
      <c r="W773" s="1">
        <v>21533.436768997199</v>
      </c>
    </row>
    <row r="774" spans="1:23" x14ac:dyDescent="0.25">
      <c r="A774" s="1" t="s">
        <v>29</v>
      </c>
      <c r="B774" s="1" t="s">
        <v>14</v>
      </c>
      <c r="C774" s="1">
        <v>0</v>
      </c>
      <c r="D774" s="1">
        <v>0</v>
      </c>
      <c r="E774" s="1">
        <v>0</v>
      </c>
      <c r="F774" s="1">
        <v>0</v>
      </c>
      <c r="G774" s="1">
        <v>0</v>
      </c>
      <c r="H774" s="1">
        <v>0</v>
      </c>
      <c r="I774" s="1">
        <v>0</v>
      </c>
      <c r="J774" s="1">
        <v>0</v>
      </c>
      <c r="K774" s="1">
        <v>0</v>
      </c>
      <c r="L774" s="1">
        <v>0</v>
      </c>
      <c r="M774" s="1"/>
      <c r="N774" s="1">
        <v>0</v>
      </c>
      <c r="O774" s="1">
        <v>0</v>
      </c>
      <c r="P774" s="1">
        <v>0</v>
      </c>
      <c r="Q774" s="1">
        <v>0</v>
      </c>
      <c r="R774" s="1">
        <v>0</v>
      </c>
      <c r="S774" s="1">
        <v>0</v>
      </c>
      <c r="T774" s="1">
        <v>0</v>
      </c>
      <c r="U774" s="1">
        <v>0</v>
      </c>
      <c r="V774" s="1">
        <v>0</v>
      </c>
      <c r="W774" s="1">
        <v>0</v>
      </c>
    </row>
    <row r="775" spans="1:23" x14ac:dyDescent="0.25">
      <c r="A775" s="1" t="s">
        <v>30</v>
      </c>
      <c r="B775" s="1" t="s">
        <v>14</v>
      </c>
      <c r="C775" s="1">
        <v>0</v>
      </c>
      <c r="D775" s="1">
        <v>0</v>
      </c>
      <c r="E775" s="1">
        <v>0</v>
      </c>
      <c r="F775" s="1">
        <v>0</v>
      </c>
      <c r="G775" s="1">
        <v>0</v>
      </c>
      <c r="H775" s="1">
        <v>0</v>
      </c>
      <c r="I775" s="1">
        <v>0</v>
      </c>
      <c r="J775" s="1">
        <v>0</v>
      </c>
      <c r="K775" s="1">
        <v>0</v>
      </c>
      <c r="L775" s="1">
        <v>0</v>
      </c>
      <c r="M775" s="1"/>
      <c r="N775" s="1">
        <v>0</v>
      </c>
      <c r="O775" s="1">
        <v>0</v>
      </c>
      <c r="P775" s="1">
        <v>0</v>
      </c>
      <c r="Q775" s="1">
        <v>0</v>
      </c>
      <c r="R775" s="1">
        <v>0</v>
      </c>
      <c r="S775" s="1">
        <v>0</v>
      </c>
      <c r="T775" s="1">
        <v>0</v>
      </c>
      <c r="U775" s="1">
        <v>0</v>
      </c>
      <c r="V775" s="1">
        <v>0</v>
      </c>
      <c r="W775" s="1">
        <v>0</v>
      </c>
    </row>
    <row r="776" spans="1:23" x14ac:dyDescent="0.25">
      <c r="A776" s="1" t="s">
        <v>31</v>
      </c>
      <c r="B776" s="1" t="s">
        <v>14</v>
      </c>
      <c r="C776" s="1">
        <v>0</v>
      </c>
      <c r="D776" s="1">
        <v>0</v>
      </c>
      <c r="E776" s="1">
        <v>0</v>
      </c>
      <c r="F776" s="1">
        <v>0</v>
      </c>
      <c r="G776" s="1">
        <v>0</v>
      </c>
      <c r="H776" s="1">
        <v>0</v>
      </c>
      <c r="I776" s="1">
        <v>0</v>
      </c>
      <c r="J776" s="1">
        <v>0</v>
      </c>
      <c r="K776" s="1">
        <v>0</v>
      </c>
      <c r="L776" s="1">
        <v>0</v>
      </c>
      <c r="M776" s="1"/>
      <c r="N776" s="1">
        <v>0</v>
      </c>
      <c r="O776" s="1">
        <v>0</v>
      </c>
      <c r="P776" s="1">
        <v>0</v>
      </c>
      <c r="Q776" s="1">
        <v>0</v>
      </c>
      <c r="R776" s="1">
        <v>0</v>
      </c>
      <c r="S776" s="1">
        <v>0</v>
      </c>
      <c r="T776" s="1">
        <v>0</v>
      </c>
      <c r="U776" s="1">
        <v>0</v>
      </c>
      <c r="V776" s="1">
        <v>0</v>
      </c>
      <c r="W776" s="1">
        <v>0</v>
      </c>
    </row>
    <row r="777" spans="1:23" x14ac:dyDescent="0.25">
      <c r="A777" s="1" t="s">
        <v>32</v>
      </c>
      <c r="B777" s="1" t="s">
        <v>14</v>
      </c>
      <c r="C777" s="1">
        <v>55.976186987181897</v>
      </c>
      <c r="D777" s="1">
        <v>0</v>
      </c>
      <c r="E777" s="1">
        <v>59751.727929924702</v>
      </c>
      <c r="F777" s="1">
        <v>0</v>
      </c>
      <c r="G777" s="1">
        <v>0</v>
      </c>
      <c r="H777" s="1">
        <v>0</v>
      </c>
      <c r="I777" s="1">
        <v>173014.545454545</v>
      </c>
      <c r="J777" s="1">
        <v>410</v>
      </c>
      <c r="K777" s="1">
        <v>0</v>
      </c>
      <c r="L777" s="1">
        <v>69.090909090909093</v>
      </c>
      <c r="M777" s="1"/>
      <c r="N777" s="1">
        <v>3710.6676259946798</v>
      </c>
      <c r="O777" s="1">
        <v>6984.6567481518696</v>
      </c>
      <c r="P777" s="1">
        <v>222091.28623202699</v>
      </c>
      <c r="Q777" s="1">
        <v>242.84041284972699</v>
      </c>
      <c r="R777" s="1">
        <v>0</v>
      </c>
      <c r="S777" s="1">
        <v>2164.8000000000002</v>
      </c>
      <c r="T777" s="1">
        <v>33029.699999999997</v>
      </c>
      <c r="U777" s="1">
        <v>5582.5</v>
      </c>
      <c r="V777" s="1">
        <v>29387.599999999999</v>
      </c>
      <c r="W777" s="1">
        <v>58748.111863690698</v>
      </c>
    </row>
    <row r="778" spans="1:23" x14ac:dyDescent="0.25">
      <c r="A778" s="1" t="s">
        <v>33</v>
      </c>
      <c r="B778" s="1" t="s">
        <v>14</v>
      </c>
      <c r="C778" s="1">
        <v>0</v>
      </c>
      <c r="D778" s="1">
        <v>31881.6803524959</v>
      </c>
      <c r="E778" s="1">
        <v>0</v>
      </c>
      <c r="F778" s="1">
        <v>0</v>
      </c>
      <c r="G778" s="1">
        <v>478.18181818181802</v>
      </c>
      <c r="H778" s="1">
        <v>2980</v>
      </c>
      <c r="I778" s="1">
        <v>0</v>
      </c>
      <c r="J778" s="1">
        <v>0</v>
      </c>
      <c r="K778" s="1">
        <v>0</v>
      </c>
      <c r="L778" s="1">
        <v>0</v>
      </c>
      <c r="M778" s="1"/>
      <c r="N778" s="1">
        <v>301356.22311619698</v>
      </c>
      <c r="O778" s="1">
        <v>115234.334621984</v>
      </c>
      <c r="P778" s="1">
        <v>121768.9</v>
      </c>
      <c r="Q778" s="1">
        <v>192667.2</v>
      </c>
      <c r="R778" s="1">
        <v>388027.2</v>
      </c>
      <c r="S778" s="1">
        <v>27630907.699999999</v>
      </c>
      <c r="T778" s="1">
        <v>992458.5</v>
      </c>
      <c r="U778" s="1">
        <v>700388.7</v>
      </c>
      <c r="V778" s="1">
        <v>15192290.300000001</v>
      </c>
      <c r="W778" s="1">
        <v>109597290</v>
      </c>
    </row>
    <row r="779" spans="1:23" x14ac:dyDescent="0.25">
      <c r="A779" s="1" t="s">
        <v>34</v>
      </c>
      <c r="B779" s="1" t="s">
        <v>14</v>
      </c>
      <c r="C779" s="1">
        <v>0</v>
      </c>
      <c r="D779" s="1">
        <v>0</v>
      </c>
      <c r="E779" s="1">
        <v>0</v>
      </c>
      <c r="F779" s="1">
        <v>0</v>
      </c>
      <c r="G779" s="1">
        <v>0</v>
      </c>
      <c r="H779" s="1">
        <v>0</v>
      </c>
      <c r="I779" s="1">
        <v>0</v>
      </c>
      <c r="J779" s="1">
        <v>0</v>
      </c>
      <c r="K779" s="1">
        <v>0</v>
      </c>
      <c r="L779" s="1">
        <v>0</v>
      </c>
      <c r="M779" s="1"/>
      <c r="N779" s="1">
        <v>0</v>
      </c>
      <c r="O779" s="1">
        <v>0</v>
      </c>
      <c r="P779" s="1">
        <v>0</v>
      </c>
      <c r="Q779" s="1">
        <v>0</v>
      </c>
      <c r="R779" s="1">
        <v>0</v>
      </c>
      <c r="S779" s="1">
        <v>0</v>
      </c>
      <c r="T779" s="1">
        <v>0</v>
      </c>
      <c r="U779" s="1">
        <v>0</v>
      </c>
      <c r="V779" s="1">
        <v>0</v>
      </c>
      <c r="W779" s="1">
        <v>0</v>
      </c>
    </row>
    <row r="780" spans="1:23" x14ac:dyDescent="0.25">
      <c r="A780" s="1" t="s">
        <v>35</v>
      </c>
      <c r="B780" s="1" t="s">
        <v>14</v>
      </c>
      <c r="C780" s="1">
        <v>0</v>
      </c>
      <c r="D780" s="1">
        <v>0</v>
      </c>
      <c r="E780" s="1">
        <v>0</v>
      </c>
      <c r="F780" s="1">
        <v>0</v>
      </c>
      <c r="G780" s="1">
        <v>0</v>
      </c>
      <c r="H780" s="1">
        <v>0</v>
      </c>
      <c r="I780" s="1">
        <v>0</v>
      </c>
      <c r="J780" s="1">
        <v>0</v>
      </c>
      <c r="K780" s="1">
        <v>0</v>
      </c>
      <c r="L780" s="1">
        <v>0</v>
      </c>
      <c r="M780" s="1"/>
      <c r="N780" s="1">
        <v>0</v>
      </c>
      <c r="O780" s="1">
        <v>0</v>
      </c>
      <c r="P780" s="1">
        <v>0</v>
      </c>
      <c r="Q780" s="1">
        <v>0</v>
      </c>
      <c r="R780" s="1">
        <v>0</v>
      </c>
      <c r="S780" s="1">
        <v>0</v>
      </c>
      <c r="T780" s="1">
        <v>0</v>
      </c>
      <c r="U780" s="1">
        <v>0</v>
      </c>
      <c r="V780" s="1">
        <v>0</v>
      </c>
      <c r="W780" s="1">
        <v>0</v>
      </c>
    </row>
    <row r="781" spans="1:23" x14ac:dyDescent="0.25">
      <c r="A781" s="1" t="s">
        <v>36</v>
      </c>
      <c r="B781" s="1" t="s">
        <v>14</v>
      </c>
      <c r="C781" s="1">
        <v>35975.704779088599</v>
      </c>
      <c r="D781" s="1">
        <v>0</v>
      </c>
      <c r="E781" s="1">
        <v>0</v>
      </c>
      <c r="F781" s="1">
        <v>0</v>
      </c>
      <c r="G781" s="1">
        <v>0</v>
      </c>
      <c r="H781" s="1">
        <v>0</v>
      </c>
      <c r="I781" s="1">
        <v>0</v>
      </c>
      <c r="J781" s="1">
        <v>0</v>
      </c>
      <c r="K781" s="1">
        <v>0</v>
      </c>
      <c r="L781" s="1">
        <v>0</v>
      </c>
      <c r="M781" s="1"/>
      <c r="N781" s="1">
        <v>0</v>
      </c>
      <c r="O781" s="1">
        <v>0</v>
      </c>
      <c r="P781" s="1">
        <v>0</v>
      </c>
      <c r="Q781" s="1">
        <v>0</v>
      </c>
      <c r="R781" s="1">
        <v>0</v>
      </c>
      <c r="S781" s="1">
        <v>0</v>
      </c>
      <c r="T781" s="1">
        <v>0</v>
      </c>
      <c r="U781" s="1">
        <v>0</v>
      </c>
      <c r="V781" s="1">
        <v>0</v>
      </c>
      <c r="W781" s="1">
        <v>0</v>
      </c>
    </row>
    <row r="782" spans="1:23" x14ac:dyDescent="0.25">
      <c r="A782" s="1" t="s">
        <v>37</v>
      </c>
      <c r="B782" s="1" t="s">
        <v>14</v>
      </c>
      <c r="C782" s="1">
        <v>41907.308674473898</v>
      </c>
      <c r="D782" s="1">
        <v>54501.971490102202</v>
      </c>
      <c r="E782" s="1">
        <v>69397.5550338912</v>
      </c>
      <c r="F782" s="1">
        <v>85671.498497444394</v>
      </c>
      <c r="G782" s="1">
        <v>110980.377824631</v>
      </c>
      <c r="H782" s="1">
        <v>140189.990606445</v>
      </c>
      <c r="I782" s="1">
        <v>131383.092534711</v>
      </c>
      <c r="J782" s="1">
        <v>151090.55641491801</v>
      </c>
      <c r="K782" s="1">
        <v>173754.13987715601</v>
      </c>
      <c r="L782" s="1">
        <v>193784.98635289801</v>
      </c>
      <c r="M782" s="1"/>
      <c r="N782" s="1">
        <v>0</v>
      </c>
      <c r="O782" s="1">
        <v>0</v>
      </c>
      <c r="P782" s="1">
        <v>0</v>
      </c>
      <c r="Q782" s="1">
        <v>0</v>
      </c>
      <c r="R782" s="1">
        <v>0</v>
      </c>
      <c r="S782" s="1">
        <v>0</v>
      </c>
      <c r="T782" s="1">
        <v>0</v>
      </c>
      <c r="U782" s="1">
        <v>0</v>
      </c>
      <c r="V782" s="1">
        <v>0</v>
      </c>
      <c r="W782" s="1">
        <v>0</v>
      </c>
    </row>
    <row r="783" spans="1:23" x14ac:dyDescent="0.25">
      <c r="A783" s="1" t="s">
        <v>38</v>
      </c>
      <c r="B783" s="1" t="s">
        <v>14</v>
      </c>
      <c r="C783" s="1">
        <v>0</v>
      </c>
      <c r="D783" s="1">
        <v>0</v>
      </c>
      <c r="E783" s="1">
        <v>0</v>
      </c>
      <c r="F783" s="1">
        <v>0</v>
      </c>
      <c r="G783" s="1">
        <v>0</v>
      </c>
      <c r="H783" s="1">
        <v>0</v>
      </c>
      <c r="I783" s="1">
        <v>0</v>
      </c>
      <c r="J783" s="1">
        <v>0</v>
      </c>
      <c r="K783" s="1">
        <v>0</v>
      </c>
      <c r="L783" s="1">
        <v>0</v>
      </c>
      <c r="M783" s="1"/>
      <c r="N783" s="1">
        <v>0</v>
      </c>
      <c r="O783" s="1">
        <v>0</v>
      </c>
      <c r="P783" s="1">
        <v>0</v>
      </c>
      <c r="Q783" s="1">
        <v>0</v>
      </c>
      <c r="R783" s="1">
        <v>0</v>
      </c>
      <c r="S783" s="1">
        <v>454009.04995608801</v>
      </c>
      <c r="T783" s="1">
        <v>397197.26106796699</v>
      </c>
      <c r="U783" s="1">
        <v>504440.52155631699</v>
      </c>
      <c r="V783" s="1">
        <v>564973.38414307497</v>
      </c>
      <c r="W783" s="1">
        <v>589019.56184167694</v>
      </c>
    </row>
    <row r="784" spans="1:23" x14ac:dyDescent="0.25">
      <c r="A784" s="1" t="s">
        <v>39</v>
      </c>
      <c r="B784" s="1" t="s">
        <v>14</v>
      </c>
      <c r="C784" s="1">
        <v>0</v>
      </c>
      <c r="D784" s="1">
        <v>0</v>
      </c>
      <c r="E784" s="1">
        <v>0</v>
      </c>
      <c r="F784" s="1">
        <v>0</v>
      </c>
      <c r="G784" s="1">
        <v>0</v>
      </c>
      <c r="H784" s="1">
        <v>0</v>
      </c>
      <c r="I784" s="1">
        <v>0</v>
      </c>
      <c r="J784" s="1">
        <v>0</v>
      </c>
      <c r="K784" s="1">
        <v>0</v>
      </c>
      <c r="L784" s="1">
        <v>0</v>
      </c>
      <c r="M784" s="1"/>
      <c r="N784" s="1">
        <v>0</v>
      </c>
      <c r="O784" s="1">
        <v>0</v>
      </c>
      <c r="P784" s="1">
        <v>0</v>
      </c>
      <c r="Q784" s="1">
        <v>0</v>
      </c>
      <c r="R784" s="1">
        <v>0</v>
      </c>
      <c r="S784" s="1">
        <v>0</v>
      </c>
      <c r="T784" s="1">
        <v>0</v>
      </c>
      <c r="U784" s="1">
        <v>0</v>
      </c>
      <c r="V784" s="1">
        <v>0</v>
      </c>
      <c r="W784" s="1">
        <v>0</v>
      </c>
    </row>
    <row r="785" spans="1:23" x14ac:dyDescent="0.25">
      <c r="A785" s="1" t="s">
        <v>40</v>
      </c>
      <c r="B785" s="1" t="s">
        <v>14</v>
      </c>
      <c r="C785" s="1">
        <v>0</v>
      </c>
      <c r="D785" s="1">
        <v>29790.2668737526</v>
      </c>
      <c r="E785" s="1">
        <v>0</v>
      </c>
      <c r="F785" s="1">
        <v>0</v>
      </c>
      <c r="G785" s="1">
        <v>0</v>
      </c>
      <c r="H785" s="1">
        <v>299.09090909090901</v>
      </c>
      <c r="I785" s="1">
        <v>3808.1818181818198</v>
      </c>
      <c r="J785" s="1">
        <v>547566.363636364</v>
      </c>
      <c r="K785" s="1">
        <v>68.181818181818201</v>
      </c>
      <c r="L785" s="1">
        <v>0</v>
      </c>
      <c r="M785" s="1"/>
      <c r="N785" s="1">
        <v>0</v>
      </c>
      <c r="O785" s="1">
        <v>1243.4230332387899</v>
      </c>
      <c r="P785" s="1">
        <v>43781.818321120998</v>
      </c>
      <c r="Q785" s="1">
        <v>16938.300872800701</v>
      </c>
      <c r="R785" s="1">
        <v>27058.9</v>
      </c>
      <c r="S785" s="1">
        <v>99014.3</v>
      </c>
      <c r="T785" s="1">
        <v>40243.5</v>
      </c>
      <c r="U785" s="1">
        <v>1852.4</v>
      </c>
      <c r="V785" s="1">
        <v>383946.2</v>
      </c>
      <c r="W785" s="1">
        <v>260537.2</v>
      </c>
    </row>
    <row r="786" spans="1:23" x14ac:dyDescent="0.25">
      <c r="A786" s="1" t="s">
        <v>41</v>
      </c>
      <c r="B786" s="1" t="s">
        <v>14</v>
      </c>
      <c r="C786" s="1">
        <v>0</v>
      </c>
      <c r="D786" s="1">
        <v>0</v>
      </c>
      <c r="E786" s="1">
        <v>0</v>
      </c>
      <c r="F786" s="1">
        <v>0</v>
      </c>
      <c r="G786" s="1">
        <v>0</v>
      </c>
      <c r="H786" s="1">
        <v>0</v>
      </c>
      <c r="I786" s="1">
        <v>0</v>
      </c>
      <c r="J786" s="1">
        <v>0</v>
      </c>
      <c r="K786" s="1">
        <v>0</v>
      </c>
      <c r="L786" s="1">
        <v>0</v>
      </c>
      <c r="M786" s="1"/>
      <c r="N786" s="1">
        <v>0</v>
      </c>
      <c r="O786" s="1">
        <v>0</v>
      </c>
      <c r="P786" s="1">
        <v>0</v>
      </c>
      <c r="Q786" s="1">
        <v>0</v>
      </c>
      <c r="R786" s="1">
        <v>0</v>
      </c>
      <c r="S786" s="1">
        <v>0</v>
      </c>
      <c r="T786" s="1">
        <v>0</v>
      </c>
      <c r="U786" s="1">
        <v>0</v>
      </c>
      <c r="V786" s="1">
        <v>0</v>
      </c>
      <c r="W786" s="1">
        <v>0</v>
      </c>
    </row>
    <row r="787" spans="1:23" x14ac:dyDescent="0.25">
      <c r="A787" s="1" t="s">
        <v>42</v>
      </c>
      <c r="B787" s="1" t="s">
        <v>14</v>
      </c>
      <c r="C787" s="1">
        <v>0</v>
      </c>
      <c r="D787" s="1">
        <v>0</v>
      </c>
      <c r="E787" s="1">
        <v>0</v>
      </c>
      <c r="F787" s="1">
        <v>0</v>
      </c>
      <c r="G787" s="1">
        <v>0</v>
      </c>
      <c r="H787" s="1">
        <v>0</v>
      </c>
      <c r="I787" s="1">
        <v>0</v>
      </c>
      <c r="J787" s="1">
        <v>0</v>
      </c>
      <c r="K787" s="1">
        <v>0</v>
      </c>
      <c r="L787" s="1">
        <v>0</v>
      </c>
      <c r="M787" s="1"/>
      <c r="N787" s="1">
        <v>0</v>
      </c>
      <c r="O787" s="1">
        <v>0</v>
      </c>
      <c r="P787" s="1">
        <v>0</v>
      </c>
      <c r="Q787" s="1">
        <v>0</v>
      </c>
      <c r="R787" s="1">
        <v>0</v>
      </c>
      <c r="S787" s="1">
        <v>0</v>
      </c>
      <c r="T787" s="1">
        <v>0</v>
      </c>
      <c r="U787" s="1">
        <v>0</v>
      </c>
      <c r="V787" s="1">
        <v>0</v>
      </c>
      <c r="W787" s="1">
        <v>0</v>
      </c>
    </row>
    <row r="788" spans="1:23" x14ac:dyDescent="0.25">
      <c r="A788" s="1" t="s">
        <v>43</v>
      </c>
      <c r="B788" s="1" t="s">
        <v>14</v>
      </c>
      <c r="C788" s="1">
        <v>121552397.647423</v>
      </c>
      <c r="D788" s="1">
        <v>159638606.89302999</v>
      </c>
      <c r="E788" s="1">
        <v>182399923.52409399</v>
      </c>
      <c r="F788" s="1">
        <v>225432741.50573501</v>
      </c>
      <c r="G788" s="1">
        <v>279760499.52298099</v>
      </c>
      <c r="H788" s="1">
        <v>319393043.07370698</v>
      </c>
      <c r="I788" s="1">
        <v>279426240.34765399</v>
      </c>
      <c r="J788" s="1">
        <v>354871325.24151999</v>
      </c>
      <c r="K788" s="1">
        <v>397455884.27050298</v>
      </c>
      <c r="L788" s="1">
        <v>414372247.21566999</v>
      </c>
      <c r="M788" s="1"/>
      <c r="N788" s="1">
        <v>601068.50451709598</v>
      </c>
      <c r="O788" s="1">
        <v>789402.27067105204</v>
      </c>
      <c r="P788" s="1">
        <v>901955.46429835795</v>
      </c>
      <c r="Q788" s="1">
        <v>1114749.8809449801</v>
      </c>
      <c r="R788" s="1">
        <v>1383397.0232244099</v>
      </c>
      <c r="S788" s="1">
        <v>1579377.30944914</v>
      </c>
      <c r="T788" s="1">
        <v>1381744.1338818399</v>
      </c>
      <c r="U788" s="1">
        <v>1754815.05002993</v>
      </c>
      <c r="V788" s="1">
        <v>1965392.8560335201</v>
      </c>
      <c r="W788" s="1">
        <v>2049043.1432686001</v>
      </c>
    </row>
    <row r="789" spans="1:23" x14ac:dyDescent="0.25">
      <c r="A789" s="1" t="s">
        <v>44</v>
      </c>
      <c r="B789" s="1" t="s">
        <v>14</v>
      </c>
      <c r="C789" s="1">
        <v>0</v>
      </c>
      <c r="D789" s="1">
        <v>0</v>
      </c>
      <c r="E789" s="1">
        <v>0</v>
      </c>
      <c r="F789" s="1">
        <v>0</v>
      </c>
      <c r="G789" s="1">
        <v>0</v>
      </c>
      <c r="H789" s="1">
        <v>0</v>
      </c>
      <c r="I789" s="1">
        <v>0</v>
      </c>
      <c r="J789" s="1">
        <v>0</v>
      </c>
      <c r="K789" s="1">
        <v>119592.78307770799</v>
      </c>
      <c r="L789" s="1">
        <v>716433.95677908196</v>
      </c>
      <c r="M789" s="1"/>
      <c r="N789" s="1">
        <v>4457134.7650985103</v>
      </c>
      <c r="O789" s="1">
        <v>6664512.2813508501</v>
      </c>
      <c r="P789" s="1">
        <v>6204765.1853556205</v>
      </c>
      <c r="Q789" s="1">
        <v>18123967.694033802</v>
      </c>
      <c r="R789" s="1">
        <v>11115402.648137599</v>
      </c>
      <c r="S789" s="1">
        <v>16258351.9457241</v>
      </c>
      <c r="T789" s="1">
        <v>20368157.411524199</v>
      </c>
      <c r="U789" s="1">
        <v>25867559.912635799</v>
      </c>
      <c r="V789" s="1">
        <v>30876311.0234355</v>
      </c>
      <c r="W789" s="1">
        <v>34807711.8977786</v>
      </c>
    </row>
    <row r="790" spans="1:23" x14ac:dyDescent="0.25">
      <c r="A790" s="1" t="s">
        <v>45</v>
      </c>
      <c r="B790" s="1" t="s">
        <v>14</v>
      </c>
      <c r="C790" s="1">
        <v>21818.181818181802</v>
      </c>
      <c r="D790" s="1">
        <v>0</v>
      </c>
      <c r="E790" s="1">
        <v>188181.818181818</v>
      </c>
      <c r="F790" s="1">
        <v>21818.181818181802</v>
      </c>
      <c r="G790" s="1">
        <v>277272.727272727</v>
      </c>
      <c r="H790" s="1">
        <v>906363.636363636</v>
      </c>
      <c r="I790" s="1">
        <v>6493636.3636363596</v>
      </c>
      <c r="J790" s="1">
        <v>12727.272727272701</v>
      </c>
      <c r="K790" s="1">
        <v>35810909.090909101</v>
      </c>
      <c r="L790" s="1">
        <v>614545.45454545401</v>
      </c>
      <c r="M790" s="1"/>
      <c r="N790" s="1">
        <v>45100</v>
      </c>
      <c r="O790" s="1">
        <v>0</v>
      </c>
      <c r="P790" s="1">
        <v>0</v>
      </c>
      <c r="Q790" s="1">
        <v>0</v>
      </c>
      <c r="R790" s="1">
        <v>0</v>
      </c>
      <c r="S790" s="1">
        <v>0</v>
      </c>
      <c r="T790" s="1">
        <v>4097500</v>
      </c>
      <c r="U790" s="1">
        <v>0</v>
      </c>
      <c r="V790" s="1">
        <v>0</v>
      </c>
      <c r="W790" s="1">
        <v>1100</v>
      </c>
    </row>
    <row r="791" spans="1:23" x14ac:dyDescent="0.25">
      <c r="A791" s="1" t="s">
        <v>46</v>
      </c>
      <c r="B791" s="1" t="s">
        <v>14</v>
      </c>
      <c r="C791" s="1">
        <v>0</v>
      </c>
      <c r="D791" s="1">
        <v>0</v>
      </c>
      <c r="E791" s="1">
        <v>0</v>
      </c>
      <c r="F791" s="1">
        <v>0</v>
      </c>
      <c r="G791" s="1">
        <v>0</v>
      </c>
      <c r="H791" s="1">
        <v>0</v>
      </c>
      <c r="I791" s="1">
        <v>0</v>
      </c>
      <c r="J791" s="1">
        <v>0</v>
      </c>
      <c r="K791" s="1">
        <v>0</v>
      </c>
      <c r="L791" s="1">
        <v>0</v>
      </c>
      <c r="M791" s="1"/>
      <c r="N791" s="1">
        <v>0</v>
      </c>
      <c r="O791" s="1">
        <v>0</v>
      </c>
      <c r="P791" s="1">
        <v>0</v>
      </c>
      <c r="Q791" s="1">
        <v>0</v>
      </c>
      <c r="R791" s="1">
        <v>0</v>
      </c>
      <c r="S791" s="1">
        <v>0</v>
      </c>
      <c r="T791" s="1">
        <v>0</v>
      </c>
      <c r="U791" s="1">
        <v>0</v>
      </c>
      <c r="V791" s="1">
        <v>0</v>
      </c>
      <c r="W791" s="1">
        <v>0</v>
      </c>
    </row>
    <row r="792" spans="1:23" x14ac:dyDescent="0.25">
      <c r="A792" s="1" t="s">
        <v>47</v>
      </c>
      <c r="B792" s="1" t="s">
        <v>14</v>
      </c>
      <c r="C792" s="1">
        <v>2788.93057212244</v>
      </c>
      <c r="D792" s="1">
        <v>3662.79069662143</v>
      </c>
      <c r="E792" s="1">
        <v>4185.03240507594</v>
      </c>
      <c r="F792" s="1">
        <v>5172.3888373340596</v>
      </c>
      <c r="G792" s="1">
        <v>6418.8993807843099</v>
      </c>
      <c r="H792" s="1">
        <v>7328.2390112554904</v>
      </c>
      <c r="I792" s="1">
        <v>6411.23004927685</v>
      </c>
      <c r="J792" s="1">
        <v>8142.2621625816</v>
      </c>
      <c r="K792" s="1">
        <v>9119.3336220914007</v>
      </c>
      <c r="L792" s="1">
        <v>9507.4671570936698</v>
      </c>
      <c r="M792" s="1"/>
      <c r="N792" s="1">
        <v>70260.277627793505</v>
      </c>
      <c r="O792" s="1">
        <v>92275.043993394298</v>
      </c>
      <c r="P792" s="1">
        <v>105431.64523388501</v>
      </c>
      <c r="Q792" s="1">
        <v>130305.67320054299</v>
      </c>
      <c r="R792" s="1">
        <v>161708.45451185299</v>
      </c>
      <c r="S792" s="1">
        <v>184617.04016597301</v>
      </c>
      <c r="T792" s="1">
        <v>161515.244481342</v>
      </c>
      <c r="U792" s="1">
        <v>205124.36049130399</v>
      </c>
      <c r="V792" s="1">
        <v>229739.28375025999</v>
      </c>
      <c r="W792" s="1">
        <v>239517.35789757199</v>
      </c>
    </row>
    <row r="793" spans="1:23" x14ac:dyDescent="0.25">
      <c r="A793" s="1" t="s">
        <v>48</v>
      </c>
      <c r="B793" s="1" t="s">
        <v>14</v>
      </c>
      <c r="C793" s="1">
        <v>0</v>
      </c>
      <c r="D793" s="1">
        <v>0</v>
      </c>
      <c r="E793" s="1">
        <v>0</v>
      </c>
      <c r="F793" s="1">
        <v>0</v>
      </c>
      <c r="G793" s="1">
        <v>0</v>
      </c>
      <c r="H793" s="1">
        <v>0</v>
      </c>
      <c r="I793" s="1">
        <v>0</v>
      </c>
      <c r="J793" s="1">
        <v>0</v>
      </c>
      <c r="K793" s="1">
        <v>0</v>
      </c>
      <c r="L793" s="1">
        <v>0</v>
      </c>
      <c r="M793" s="1"/>
      <c r="N793" s="1">
        <v>0</v>
      </c>
      <c r="O793" s="1">
        <v>0</v>
      </c>
      <c r="P793" s="1">
        <v>0</v>
      </c>
      <c r="Q793" s="1">
        <v>0</v>
      </c>
      <c r="R793" s="1">
        <v>0</v>
      </c>
      <c r="S793" s="1">
        <v>0</v>
      </c>
      <c r="T793" s="1">
        <v>0</v>
      </c>
      <c r="U793" s="1">
        <v>0</v>
      </c>
      <c r="V793" s="1">
        <v>0</v>
      </c>
      <c r="W793" s="1">
        <v>0</v>
      </c>
    </row>
    <row r="794" spans="1:23" x14ac:dyDescent="0.25">
      <c r="A794" s="1" t="s">
        <v>49</v>
      </c>
      <c r="B794" s="1" t="s">
        <v>14</v>
      </c>
      <c r="C794" s="1">
        <v>38427.754300594097</v>
      </c>
      <c r="D794" s="1">
        <v>62981.138869694703</v>
      </c>
      <c r="E794" s="1">
        <v>36435.573264697399</v>
      </c>
      <c r="F794" s="1">
        <v>24391.318379034601</v>
      </c>
      <c r="G794" s="1">
        <v>14979.132584798501</v>
      </c>
      <c r="H794" s="1">
        <v>22872.2223622702</v>
      </c>
      <c r="I794" s="1">
        <v>20871.169340925499</v>
      </c>
      <c r="J794" s="1">
        <v>26506.385062975402</v>
      </c>
      <c r="K794" s="1">
        <v>29687.1512705325</v>
      </c>
      <c r="L794" s="1">
        <v>30950.684270231701</v>
      </c>
      <c r="M794" s="1"/>
      <c r="N794" s="1">
        <v>1112685.20629406</v>
      </c>
      <c r="O794" s="1">
        <v>362470.07815009099</v>
      </c>
      <c r="P794" s="1">
        <v>608062.07126891601</v>
      </c>
      <c r="Q794" s="1">
        <v>773890.422794463</v>
      </c>
      <c r="R794" s="1">
        <v>1240274.44833932</v>
      </c>
      <c r="S794" s="1">
        <v>1521350.9539622799</v>
      </c>
      <c r="T794" s="1">
        <v>1006899.48343856</v>
      </c>
      <c r="U794" s="1">
        <v>1278762.34396697</v>
      </c>
      <c r="V794" s="1">
        <v>1432213.82524301</v>
      </c>
      <c r="W794" s="1">
        <v>1493171.1536956099</v>
      </c>
    </row>
    <row r="795" spans="1:23" x14ac:dyDescent="0.25">
      <c r="A795" s="1" t="s">
        <v>50</v>
      </c>
      <c r="B795" s="1" t="s">
        <v>14</v>
      </c>
      <c r="C795" s="1">
        <v>0</v>
      </c>
      <c r="D795" s="1">
        <v>0</v>
      </c>
      <c r="E795" s="1">
        <v>0</v>
      </c>
      <c r="F795" s="1">
        <v>0</v>
      </c>
      <c r="G795" s="1">
        <v>0</v>
      </c>
      <c r="H795" s="1">
        <v>0</v>
      </c>
      <c r="I795" s="1">
        <v>0</v>
      </c>
      <c r="J795" s="1">
        <v>0</v>
      </c>
      <c r="K795" s="1">
        <v>0</v>
      </c>
      <c r="L795" s="1">
        <v>0</v>
      </c>
      <c r="M795" s="1"/>
      <c r="N795" s="1">
        <v>0</v>
      </c>
      <c r="O795" s="1">
        <v>0</v>
      </c>
      <c r="P795" s="1">
        <v>0</v>
      </c>
      <c r="Q795" s="1">
        <v>0</v>
      </c>
      <c r="R795" s="1">
        <v>0</v>
      </c>
      <c r="S795" s="1">
        <v>0</v>
      </c>
      <c r="T795" s="1">
        <v>0</v>
      </c>
      <c r="U795" s="1">
        <v>0</v>
      </c>
      <c r="V795" s="1">
        <v>0</v>
      </c>
      <c r="W795" s="1">
        <v>0</v>
      </c>
    </row>
    <row r="796" spans="1:23" x14ac:dyDescent="0.25">
      <c r="A796" s="1" t="s">
        <v>51</v>
      </c>
      <c r="B796" s="1" t="s">
        <v>14</v>
      </c>
      <c r="C796" s="1">
        <v>1677.2371799182499</v>
      </c>
      <c r="D796" s="1">
        <v>0</v>
      </c>
      <c r="E796" s="1">
        <v>0</v>
      </c>
      <c r="F796" s="1">
        <v>0</v>
      </c>
      <c r="G796" s="1">
        <v>0</v>
      </c>
      <c r="H796" s="1">
        <v>0</v>
      </c>
      <c r="I796" s="1">
        <v>19450</v>
      </c>
      <c r="J796" s="1">
        <v>0</v>
      </c>
      <c r="K796" s="1">
        <v>0</v>
      </c>
      <c r="L796" s="1">
        <v>2764.8244463246101</v>
      </c>
      <c r="M796" s="1"/>
      <c r="N796" s="1">
        <v>0</v>
      </c>
      <c r="O796" s="1">
        <v>0</v>
      </c>
      <c r="P796" s="1">
        <v>0</v>
      </c>
      <c r="Q796" s="1">
        <v>0</v>
      </c>
      <c r="R796" s="1">
        <v>0</v>
      </c>
      <c r="S796" s="1">
        <v>0</v>
      </c>
      <c r="T796" s="1">
        <v>0</v>
      </c>
      <c r="U796" s="1">
        <v>0</v>
      </c>
      <c r="V796" s="1">
        <v>0</v>
      </c>
      <c r="W796" s="1">
        <v>0</v>
      </c>
    </row>
    <row r="797" spans="1:23" x14ac:dyDescent="0.25">
      <c r="A797" s="1" t="s">
        <v>52</v>
      </c>
      <c r="B797" s="1" t="s">
        <v>14</v>
      </c>
      <c r="C797" s="1">
        <v>2481.6490824780399</v>
      </c>
      <c r="D797" s="1">
        <v>0</v>
      </c>
      <c r="E797" s="1">
        <v>171.05695361159999</v>
      </c>
      <c r="F797" s="1">
        <v>0</v>
      </c>
      <c r="G797" s="1">
        <v>0</v>
      </c>
      <c r="H797" s="1">
        <v>0</v>
      </c>
      <c r="I797" s="1">
        <v>0</v>
      </c>
      <c r="J797" s="1">
        <v>0</v>
      </c>
      <c r="K797" s="1">
        <v>0</v>
      </c>
      <c r="L797" s="1">
        <v>0</v>
      </c>
      <c r="M797" s="1"/>
      <c r="N797" s="1">
        <v>55.1405239469807</v>
      </c>
      <c r="O797" s="1">
        <v>416037.90059460799</v>
      </c>
      <c r="P797" s="1">
        <v>96653.533791310998</v>
      </c>
      <c r="Q797" s="1">
        <v>4965.2451936947</v>
      </c>
      <c r="R797" s="1">
        <v>6161.8355273684901</v>
      </c>
      <c r="S797" s="1">
        <v>7034.7579567580697</v>
      </c>
      <c r="T797" s="1">
        <v>6154.4733369756505</v>
      </c>
      <c r="U797" s="1">
        <v>7816.1811379590699</v>
      </c>
      <c r="V797" s="1">
        <v>8754.1228745141598</v>
      </c>
      <c r="W797" s="1">
        <v>9126.7124515528194</v>
      </c>
    </row>
    <row r="798" spans="1:23" x14ac:dyDescent="0.25">
      <c r="A798" s="1" t="s">
        <v>53</v>
      </c>
      <c r="B798" s="1" t="s">
        <v>14</v>
      </c>
      <c r="C798" s="1">
        <v>0</v>
      </c>
      <c r="D798" s="1">
        <v>0</v>
      </c>
      <c r="E798" s="1">
        <v>0</v>
      </c>
      <c r="F798" s="1">
        <v>0</v>
      </c>
      <c r="G798" s="1">
        <v>0</v>
      </c>
      <c r="H798" s="1">
        <v>0</v>
      </c>
      <c r="I798" s="1">
        <v>0</v>
      </c>
      <c r="J798" s="1">
        <v>0</v>
      </c>
      <c r="K798" s="1">
        <v>0</v>
      </c>
      <c r="L798" s="1">
        <v>0</v>
      </c>
      <c r="M798" s="1"/>
      <c r="N798" s="1">
        <v>0</v>
      </c>
      <c r="O798" s="1">
        <v>0</v>
      </c>
      <c r="P798" s="1">
        <v>0</v>
      </c>
      <c r="Q798" s="1">
        <v>0</v>
      </c>
      <c r="R798" s="1">
        <v>0</v>
      </c>
      <c r="S798" s="1">
        <v>0</v>
      </c>
      <c r="T798" s="1">
        <v>0</v>
      </c>
      <c r="U798" s="1">
        <v>0</v>
      </c>
      <c r="V798" s="1">
        <v>0</v>
      </c>
      <c r="W798" s="1">
        <v>0</v>
      </c>
    </row>
    <row r="799" spans="1:23" x14ac:dyDescent="0.25">
      <c r="A799" s="1" t="s">
        <v>0</v>
      </c>
      <c r="B799" s="1" t="s">
        <v>15</v>
      </c>
      <c r="C799" s="1">
        <v>42479950</v>
      </c>
      <c r="D799" s="1">
        <v>92235750</v>
      </c>
      <c r="E799" s="1">
        <v>31062995</v>
      </c>
      <c r="F799" s="1">
        <v>36338815</v>
      </c>
      <c r="G799" s="1">
        <v>58502734</v>
      </c>
      <c r="H799" s="1">
        <v>188232232</v>
      </c>
      <c r="I799" s="1">
        <v>378070887</v>
      </c>
      <c r="J799" s="1">
        <v>266032633</v>
      </c>
      <c r="K799" s="1">
        <v>386124235</v>
      </c>
      <c r="L799" s="1">
        <v>389704972</v>
      </c>
      <c r="M799" s="1"/>
      <c r="N799" s="1">
        <v>312618200</v>
      </c>
      <c r="O799" s="1">
        <v>533761930</v>
      </c>
      <c r="P799" s="1">
        <v>689483925</v>
      </c>
      <c r="Q799" s="1">
        <v>595069097</v>
      </c>
      <c r="R799" s="1">
        <v>365100711</v>
      </c>
      <c r="S799" s="1">
        <v>490940567</v>
      </c>
      <c r="T799" s="1">
        <v>375564942</v>
      </c>
      <c r="U799" s="1">
        <v>412435881</v>
      </c>
      <c r="V799" s="1">
        <v>682827561</v>
      </c>
      <c r="W799" s="1">
        <v>964372878</v>
      </c>
    </row>
    <row r="800" spans="1:23" x14ac:dyDescent="0.25">
      <c r="A800" s="1" t="s">
        <v>1</v>
      </c>
      <c r="B800" s="1" t="s">
        <v>15</v>
      </c>
      <c r="C800" s="1">
        <v>2499650</v>
      </c>
      <c r="D800" s="1">
        <v>4646880</v>
      </c>
      <c r="E800" s="1">
        <v>3765688</v>
      </c>
      <c r="F800" s="1">
        <v>2607258</v>
      </c>
      <c r="G800" s="1">
        <v>2925874</v>
      </c>
      <c r="H800" s="1">
        <v>25114770</v>
      </c>
      <c r="I800" s="1">
        <v>42587906</v>
      </c>
      <c r="J800" s="1">
        <v>17718561</v>
      </c>
      <c r="K800" s="1">
        <v>24523400</v>
      </c>
      <c r="L800" s="1">
        <v>25232532</v>
      </c>
      <c r="M800" s="1"/>
      <c r="N800" s="1">
        <v>275590</v>
      </c>
      <c r="O800" s="1">
        <v>1345470</v>
      </c>
      <c r="P800" s="1">
        <v>0</v>
      </c>
      <c r="Q800" s="1">
        <v>48790</v>
      </c>
      <c r="R800" s="1">
        <v>83498</v>
      </c>
      <c r="S800" s="1">
        <v>26338</v>
      </c>
      <c r="T800" s="1">
        <v>51874</v>
      </c>
      <c r="U800" s="1">
        <v>0</v>
      </c>
      <c r="V800" s="1">
        <v>9355</v>
      </c>
      <c r="W800" s="1">
        <v>0</v>
      </c>
    </row>
    <row r="801" spans="1:23" x14ac:dyDescent="0.25">
      <c r="A801" s="1" t="s">
        <v>3</v>
      </c>
      <c r="B801" s="1" t="s">
        <v>15</v>
      </c>
      <c r="C801" s="1">
        <v>1790700</v>
      </c>
      <c r="D801" s="1">
        <v>1102520</v>
      </c>
      <c r="E801" s="1">
        <v>599538</v>
      </c>
      <c r="F801" s="1">
        <v>493241</v>
      </c>
      <c r="G801" s="1">
        <v>682286</v>
      </c>
      <c r="H801" s="1">
        <v>3470252</v>
      </c>
      <c r="I801" s="1">
        <v>7965709</v>
      </c>
      <c r="J801" s="1">
        <v>5864052</v>
      </c>
      <c r="K801" s="1">
        <v>6759265</v>
      </c>
      <c r="L801" s="1">
        <v>7419292</v>
      </c>
      <c r="M801" s="1"/>
      <c r="N801" s="1">
        <v>0</v>
      </c>
      <c r="O801" s="1">
        <v>0</v>
      </c>
      <c r="P801" s="1">
        <v>227025</v>
      </c>
      <c r="Q801" s="1">
        <v>205969</v>
      </c>
      <c r="R801" s="1">
        <v>110697</v>
      </c>
      <c r="S801" s="1">
        <v>21080</v>
      </c>
      <c r="T801" s="1">
        <v>144760</v>
      </c>
      <c r="U801" s="1">
        <v>3000615</v>
      </c>
      <c r="V801" s="1">
        <v>2089380</v>
      </c>
      <c r="W801" s="1">
        <v>7593</v>
      </c>
    </row>
    <row r="802" spans="1:23" x14ac:dyDescent="0.25">
      <c r="A802" s="1" t="s">
        <v>4</v>
      </c>
      <c r="B802" s="1" t="s">
        <v>15</v>
      </c>
      <c r="C802" s="1">
        <v>0</v>
      </c>
      <c r="D802" s="1">
        <v>8110</v>
      </c>
      <c r="E802" s="1">
        <v>0</v>
      </c>
      <c r="F802" s="1">
        <v>30725</v>
      </c>
      <c r="G802" s="1">
        <v>20859</v>
      </c>
      <c r="H802" s="1">
        <v>24792</v>
      </c>
      <c r="I802" s="1">
        <v>138837</v>
      </c>
      <c r="J802" s="1">
        <v>43096</v>
      </c>
      <c r="K802" s="1">
        <v>0</v>
      </c>
      <c r="L802" s="1">
        <v>172597</v>
      </c>
      <c r="M802" s="1"/>
      <c r="N802" s="1">
        <v>0</v>
      </c>
      <c r="O802" s="1">
        <v>70540</v>
      </c>
      <c r="P802" s="1">
        <v>0</v>
      </c>
      <c r="Q802" s="1">
        <v>0</v>
      </c>
      <c r="R802" s="1">
        <v>20125</v>
      </c>
      <c r="S802" s="1">
        <v>0</v>
      </c>
      <c r="T802" s="1">
        <v>11117</v>
      </c>
      <c r="U802" s="1">
        <v>26162</v>
      </c>
      <c r="V802" s="1">
        <v>24979</v>
      </c>
      <c r="W802" s="1">
        <v>122129</v>
      </c>
    </row>
    <row r="803" spans="1:23" x14ac:dyDescent="0.25">
      <c r="A803" s="1" t="s">
        <v>5</v>
      </c>
      <c r="B803" s="1" t="s">
        <v>15</v>
      </c>
      <c r="C803" s="1">
        <v>363190</v>
      </c>
      <c r="D803" s="1">
        <v>165780</v>
      </c>
      <c r="E803" s="1">
        <v>2373881</v>
      </c>
      <c r="F803" s="1">
        <v>505947</v>
      </c>
      <c r="G803" s="1">
        <v>187717</v>
      </c>
      <c r="H803" s="1">
        <v>1911911</v>
      </c>
      <c r="I803" s="1">
        <v>4226426</v>
      </c>
      <c r="J803" s="1">
        <v>8093352</v>
      </c>
      <c r="K803" s="1">
        <v>11018977</v>
      </c>
      <c r="L803" s="1">
        <v>5437151</v>
      </c>
      <c r="M803" s="1"/>
      <c r="N803" s="1">
        <v>41880</v>
      </c>
      <c r="O803" s="1">
        <v>295950</v>
      </c>
      <c r="P803" s="1">
        <v>23400</v>
      </c>
      <c r="Q803" s="1">
        <v>49637</v>
      </c>
      <c r="R803" s="1">
        <v>324343</v>
      </c>
      <c r="S803" s="1">
        <v>179814</v>
      </c>
      <c r="T803" s="1">
        <v>1139181</v>
      </c>
      <c r="U803" s="1">
        <v>2022293</v>
      </c>
      <c r="V803" s="1">
        <v>17230</v>
      </c>
      <c r="W803" s="1">
        <v>138645</v>
      </c>
    </row>
    <row r="804" spans="1:23" x14ac:dyDescent="0.25">
      <c r="A804" s="1" t="s">
        <v>6</v>
      </c>
      <c r="B804" s="1" t="s">
        <v>15</v>
      </c>
      <c r="C804" s="1">
        <v>114140</v>
      </c>
      <c r="D804" s="1">
        <v>54890</v>
      </c>
      <c r="E804" s="1">
        <v>218518</v>
      </c>
      <c r="F804" s="1">
        <v>104240</v>
      </c>
      <c r="G804" s="1">
        <v>81999</v>
      </c>
      <c r="H804" s="1">
        <v>3174509</v>
      </c>
      <c r="I804" s="1">
        <v>12807485</v>
      </c>
      <c r="J804" s="1">
        <v>16839921</v>
      </c>
      <c r="K804" s="1">
        <v>13994912</v>
      </c>
      <c r="L804" s="1">
        <v>11325783</v>
      </c>
      <c r="M804" s="1"/>
      <c r="N804" s="1">
        <v>0</v>
      </c>
      <c r="O804" s="1">
        <v>2460</v>
      </c>
      <c r="P804" s="1">
        <v>0</v>
      </c>
      <c r="Q804" s="1">
        <v>0</v>
      </c>
      <c r="R804" s="1">
        <v>0</v>
      </c>
      <c r="S804" s="1">
        <v>1078192</v>
      </c>
      <c r="T804" s="1">
        <v>816025</v>
      </c>
      <c r="U804" s="1">
        <v>257178</v>
      </c>
      <c r="V804" s="1">
        <v>517689</v>
      </c>
      <c r="W804" s="1">
        <v>226454</v>
      </c>
    </row>
    <row r="805" spans="1:23" x14ac:dyDescent="0.25">
      <c r="A805" s="1" t="s">
        <v>7</v>
      </c>
      <c r="B805" s="1" t="s">
        <v>15</v>
      </c>
      <c r="C805" s="1">
        <v>3917250</v>
      </c>
      <c r="D805" s="1">
        <v>2865460</v>
      </c>
      <c r="E805" s="1">
        <v>5093715</v>
      </c>
      <c r="F805" s="1">
        <v>2728170</v>
      </c>
      <c r="G805" s="1">
        <v>2532928</v>
      </c>
      <c r="H805" s="1">
        <v>11039553</v>
      </c>
      <c r="I805" s="1">
        <v>19842403</v>
      </c>
      <c r="J805" s="1">
        <v>24092108</v>
      </c>
      <c r="K805" s="1">
        <v>51938609</v>
      </c>
      <c r="L805" s="1">
        <v>33614882</v>
      </c>
      <c r="M805" s="1"/>
      <c r="N805" s="1">
        <v>592520</v>
      </c>
      <c r="O805" s="1">
        <v>204780</v>
      </c>
      <c r="P805" s="1">
        <v>309986</v>
      </c>
      <c r="Q805" s="1">
        <v>247455</v>
      </c>
      <c r="R805" s="1">
        <v>662067</v>
      </c>
      <c r="S805" s="1">
        <v>798816</v>
      </c>
      <c r="T805" s="1">
        <v>1178704</v>
      </c>
      <c r="U805" s="1">
        <v>5157696</v>
      </c>
      <c r="V805" s="1">
        <v>6524777</v>
      </c>
      <c r="W805" s="1">
        <v>4138070</v>
      </c>
    </row>
    <row r="806" spans="1:23" x14ac:dyDescent="0.25">
      <c r="A806" s="1" t="s">
        <v>8</v>
      </c>
      <c r="B806" s="1" t="s">
        <v>15</v>
      </c>
      <c r="C806" s="1">
        <v>1180</v>
      </c>
      <c r="D806" s="1">
        <v>0</v>
      </c>
      <c r="E806" s="1">
        <v>6104</v>
      </c>
      <c r="F806" s="1">
        <v>0</v>
      </c>
      <c r="G806" s="1">
        <v>20558</v>
      </c>
      <c r="H806" s="1">
        <v>64488</v>
      </c>
      <c r="I806" s="1">
        <v>1173485</v>
      </c>
      <c r="J806" s="1">
        <v>949505</v>
      </c>
      <c r="K806" s="1">
        <v>1540624</v>
      </c>
      <c r="L806" s="1">
        <v>1173691</v>
      </c>
      <c r="M806" s="1"/>
      <c r="N806" s="1">
        <v>0</v>
      </c>
      <c r="O806" s="1">
        <v>0</v>
      </c>
      <c r="P806" s="1">
        <v>0</v>
      </c>
      <c r="Q806" s="1">
        <v>0</v>
      </c>
      <c r="R806" s="1">
        <v>0</v>
      </c>
      <c r="S806" s="1">
        <v>0</v>
      </c>
      <c r="T806" s="1">
        <v>0</v>
      </c>
      <c r="U806" s="1">
        <v>0</v>
      </c>
      <c r="V806" s="1">
        <v>0</v>
      </c>
      <c r="W806" s="1">
        <v>0</v>
      </c>
    </row>
    <row r="807" spans="1:23" x14ac:dyDescent="0.25">
      <c r="A807" s="1" t="s">
        <v>9</v>
      </c>
      <c r="B807" s="1" t="s">
        <v>15</v>
      </c>
      <c r="C807" s="1">
        <v>577560</v>
      </c>
      <c r="D807" s="1">
        <v>359740</v>
      </c>
      <c r="E807" s="1">
        <v>466728</v>
      </c>
      <c r="F807" s="1">
        <v>557200</v>
      </c>
      <c r="G807" s="1">
        <v>905641</v>
      </c>
      <c r="H807" s="1">
        <v>2249873</v>
      </c>
      <c r="I807" s="1">
        <v>6495866</v>
      </c>
      <c r="J807" s="1">
        <v>14155254</v>
      </c>
      <c r="K807" s="1">
        <v>5537197</v>
      </c>
      <c r="L807" s="1">
        <v>6819448</v>
      </c>
      <c r="M807" s="1"/>
      <c r="N807" s="1">
        <v>187410</v>
      </c>
      <c r="O807" s="1">
        <v>119150</v>
      </c>
      <c r="P807" s="1">
        <v>59146</v>
      </c>
      <c r="Q807" s="1">
        <v>0</v>
      </c>
      <c r="R807" s="1">
        <v>1577819</v>
      </c>
      <c r="S807" s="1">
        <v>0</v>
      </c>
      <c r="T807" s="1">
        <v>56166</v>
      </c>
      <c r="U807" s="1">
        <v>433020</v>
      </c>
      <c r="V807" s="1">
        <v>124564</v>
      </c>
      <c r="W807" s="1">
        <v>154986</v>
      </c>
    </row>
    <row r="808" spans="1:23" x14ac:dyDescent="0.25">
      <c r="A808" s="1" t="s">
        <v>10</v>
      </c>
      <c r="B808" s="1" t="s">
        <v>15</v>
      </c>
      <c r="C808" s="1">
        <v>250</v>
      </c>
      <c r="D808" s="1">
        <v>164650</v>
      </c>
      <c r="E808" s="1">
        <v>8691</v>
      </c>
      <c r="F808" s="1">
        <v>2752</v>
      </c>
      <c r="G808" s="1">
        <v>109053</v>
      </c>
      <c r="H808" s="1">
        <v>50223</v>
      </c>
      <c r="I808" s="1">
        <v>97859</v>
      </c>
      <c r="J808" s="1">
        <v>622076</v>
      </c>
      <c r="K808" s="1">
        <v>111225</v>
      </c>
      <c r="L808" s="1">
        <v>252212</v>
      </c>
      <c r="M808" s="1"/>
      <c r="N808" s="1">
        <v>0</v>
      </c>
      <c r="O808" s="1">
        <v>0</v>
      </c>
      <c r="P808" s="1">
        <v>0</v>
      </c>
      <c r="Q808" s="1">
        <v>0</v>
      </c>
      <c r="R808" s="1">
        <v>0</v>
      </c>
      <c r="S808" s="1">
        <v>0</v>
      </c>
      <c r="T808" s="1">
        <v>202193</v>
      </c>
      <c r="U808" s="1">
        <v>134246</v>
      </c>
      <c r="V808" s="1">
        <v>173815</v>
      </c>
      <c r="W808" s="1">
        <v>144016</v>
      </c>
    </row>
    <row r="809" spans="1:23" x14ac:dyDescent="0.25">
      <c r="A809" s="1" t="s">
        <v>11</v>
      </c>
      <c r="B809" s="1" t="s">
        <v>15</v>
      </c>
      <c r="C809" s="1">
        <v>252800</v>
      </c>
      <c r="D809" s="1">
        <v>227860</v>
      </c>
      <c r="E809" s="1">
        <v>481826</v>
      </c>
      <c r="F809" s="1">
        <v>1546991</v>
      </c>
      <c r="G809" s="1">
        <v>1883188</v>
      </c>
      <c r="H809" s="1">
        <v>6951604</v>
      </c>
      <c r="I809" s="1">
        <v>21815601</v>
      </c>
      <c r="J809" s="1">
        <v>19991966</v>
      </c>
      <c r="K809" s="1">
        <v>17455609</v>
      </c>
      <c r="L809" s="1">
        <v>24990765</v>
      </c>
      <c r="M809" s="1"/>
      <c r="N809" s="1">
        <v>0</v>
      </c>
      <c r="O809" s="1">
        <v>173330</v>
      </c>
      <c r="P809" s="1">
        <v>61976</v>
      </c>
      <c r="Q809" s="1">
        <v>0</v>
      </c>
      <c r="R809" s="1">
        <v>0</v>
      </c>
      <c r="S809" s="1">
        <v>937688</v>
      </c>
      <c r="T809" s="1">
        <v>163376</v>
      </c>
      <c r="U809" s="1">
        <v>189077</v>
      </c>
      <c r="V809" s="1">
        <v>10645550</v>
      </c>
      <c r="W809" s="1">
        <v>52723505</v>
      </c>
    </row>
    <row r="810" spans="1:23" x14ac:dyDescent="0.25">
      <c r="A810" s="1" t="s">
        <v>12</v>
      </c>
      <c r="B810" s="1" t="s">
        <v>15</v>
      </c>
      <c r="C810" s="1">
        <v>195850</v>
      </c>
      <c r="D810" s="1">
        <v>389130</v>
      </c>
      <c r="E810" s="1">
        <v>1092026</v>
      </c>
      <c r="F810" s="1">
        <v>231215</v>
      </c>
      <c r="G810" s="1">
        <v>2557501</v>
      </c>
      <c r="H810" s="1">
        <v>4506701</v>
      </c>
      <c r="I810" s="1">
        <v>6979250</v>
      </c>
      <c r="J810" s="1">
        <v>15236712</v>
      </c>
      <c r="K810" s="1">
        <v>24346259</v>
      </c>
      <c r="L810" s="1">
        <v>12392654</v>
      </c>
      <c r="M810" s="1"/>
      <c r="N810" s="1">
        <v>20230</v>
      </c>
      <c r="O810" s="1">
        <v>180370</v>
      </c>
      <c r="P810" s="1">
        <v>0</v>
      </c>
      <c r="Q810" s="1">
        <v>55535</v>
      </c>
      <c r="R810" s="1">
        <v>122798</v>
      </c>
      <c r="S810" s="1">
        <v>0</v>
      </c>
      <c r="T810" s="1">
        <v>10097</v>
      </c>
      <c r="U810" s="1">
        <v>133712</v>
      </c>
      <c r="V810" s="1">
        <v>44478</v>
      </c>
      <c r="W810" s="1">
        <v>18017290</v>
      </c>
    </row>
    <row r="811" spans="1:23" x14ac:dyDescent="0.25">
      <c r="A811" s="1" t="s">
        <v>13</v>
      </c>
      <c r="B811" s="1" t="s">
        <v>15</v>
      </c>
      <c r="C811" s="1">
        <v>4290640</v>
      </c>
      <c r="D811" s="1">
        <v>9212780</v>
      </c>
      <c r="E811" s="1">
        <v>33976463</v>
      </c>
      <c r="F811" s="1">
        <v>2051929</v>
      </c>
      <c r="G811" s="1">
        <v>5436342</v>
      </c>
      <c r="H811" s="1">
        <v>15159905</v>
      </c>
      <c r="I811" s="1">
        <v>21696468</v>
      </c>
      <c r="J811" s="1">
        <v>28546854</v>
      </c>
      <c r="K811" s="1">
        <v>24174917</v>
      </c>
      <c r="L811" s="1">
        <v>30253671</v>
      </c>
      <c r="M811" s="1"/>
      <c r="N811" s="1">
        <v>725450</v>
      </c>
      <c r="O811" s="1">
        <v>684200</v>
      </c>
      <c r="P811" s="1">
        <v>1008597</v>
      </c>
      <c r="Q811" s="1">
        <v>452014</v>
      </c>
      <c r="R811" s="1">
        <v>944121</v>
      </c>
      <c r="S811" s="1">
        <v>2743372</v>
      </c>
      <c r="T811" s="1">
        <v>4613824</v>
      </c>
      <c r="U811" s="1">
        <v>3829761</v>
      </c>
      <c r="V811" s="1">
        <v>3195659</v>
      </c>
      <c r="W811" s="1">
        <v>6104212</v>
      </c>
    </row>
    <row r="812" spans="1:23" x14ac:dyDescent="0.25">
      <c r="A812" s="1" t="s">
        <v>14</v>
      </c>
      <c r="B812" s="1" t="s">
        <v>15</v>
      </c>
      <c r="C812" s="1">
        <v>3606380</v>
      </c>
      <c r="D812" s="1">
        <v>8187050</v>
      </c>
      <c r="E812" s="1">
        <v>8292326</v>
      </c>
      <c r="F812" s="1">
        <v>4183642</v>
      </c>
      <c r="G812" s="1">
        <v>4728494</v>
      </c>
      <c r="H812" s="1">
        <v>21404175</v>
      </c>
      <c r="I812" s="1">
        <v>28067073</v>
      </c>
      <c r="J812" s="1">
        <v>29963406</v>
      </c>
      <c r="K812" s="1">
        <v>44430166</v>
      </c>
      <c r="L812" s="1">
        <v>35083379</v>
      </c>
      <c r="M812" s="1"/>
      <c r="N812" s="1">
        <v>3933680</v>
      </c>
      <c r="O812" s="1">
        <v>983020</v>
      </c>
      <c r="P812" s="1">
        <v>1295523</v>
      </c>
      <c r="Q812" s="1">
        <v>7144241</v>
      </c>
      <c r="R812" s="1">
        <v>6678377</v>
      </c>
      <c r="S812" s="1">
        <v>13824862</v>
      </c>
      <c r="T812" s="1">
        <v>15539231</v>
      </c>
      <c r="U812" s="1">
        <v>43310759</v>
      </c>
      <c r="V812" s="1">
        <v>29750843</v>
      </c>
      <c r="W812" s="1">
        <v>12100445</v>
      </c>
    </row>
    <row r="813" spans="1:23" x14ac:dyDescent="0.25">
      <c r="A813" s="1" t="s">
        <v>15</v>
      </c>
      <c r="B813" s="1" t="s">
        <v>15</v>
      </c>
      <c r="C813" s="1">
        <v>0</v>
      </c>
      <c r="D813" s="1">
        <v>0</v>
      </c>
      <c r="E813" s="1">
        <v>0</v>
      </c>
      <c r="F813" s="1">
        <v>0</v>
      </c>
      <c r="G813" s="1">
        <v>0</v>
      </c>
      <c r="H813" s="1">
        <v>0</v>
      </c>
      <c r="I813" s="1">
        <v>0</v>
      </c>
      <c r="J813" s="1">
        <v>0</v>
      </c>
      <c r="K813" s="1">
        <v>0</v>
      </c>
      <c r="L813" s="1">
        <v>0</v>
      </c>
      <c r="M813" s="1"/>
      <c r="N813" s="1">
        <v>0</v>
      </c>
      <c r="O813" s="1">
        <v>0</v>
      </c>
      <c r="P813" s="1">
        <v>0</v>
      </c>
      <c r="Q813" s="1">
        <v>0</v>
      </c>
      <c r="R813" s="1">
        <v>0</v>
      </c>
      <c r="S813" s="1">
        <v>0</v>
      </c>
      <c r="T813" s="1">
        <v>0</v>
      </c>
      <c r="U813" s="1">
        <v>0</v>
      </c>
      <c r="V813" s="1">
        <v>0</v>
      </c>
      <c r="W813" s="1">
        <v>0</v>
      </c>
    </row>
    <row r="814" spans="1:23" x14ac:dyDescent="0.25">
      <c r="A814" s="1" t="s">
        <v>16</v>
      </c>
      <c r="B814" s="1" t="s">
        <v>15</v>
      </c>
      <c r="C814" s="1">
        <v>0</v>
      </c>
      <c r="D814" s="1">
        <v>684150</v>
      </c>
      <c r="E814" s="1">
        <v>15555</v>
      </c>
      <c r="F814" s="1">
        <v>0</v>
      </c>
      <c r="G814" s="1">
        <v>110745</v>
      </c>
      <c r="H814" s="1">
        <v>0</v>
      </c>
      <c r="I814" s="1">
        <v>0</v>
      </c>
      <c r="J814" s="1">
        <v>824675</v>
      </c>
      <c r="K814" s="1">
        <v>1026888</v>
      </c>
      <c r="L814" s="1">
        <v>0</v>
      </c>
      <c r="M814" s="1"/>
      <c r="N814" s="1">
        <v>0</v>
      </c>
      <c r="O814" s="1">
        <v>0</v>
      </c>
      <c r="P814" s="1">
        <v>0</v>
      </c>
      <c r="Q814" s="1">
        <v>0</v>
      </c>
      <c r="R814" s="1">
        <v>0</v>
      </c>
      <c r="S814" s="1">
        <v>0</v>
      </c>
      <c r="T814" s="1">
        <v>0</v>
      </c>
      <c r="U814" s="1">
        <v>0</v>
      </c>
      <c r="V814" s="1">
        <v>0</v>
      </c>
      <c r="W814" s="1">
        <v>0</v>
      </c>
    </row>
    <row r="815" spans="1:23" x14ac:dyDescent="0.25">
      <c r="A815" s="1" t="s">
        <v>17</v>
      </c>
      <c r="B815" s="1" t="s">
        <v>15</v>
      </c>
      <c r="C815" s="1">
        <v>1161220</v>
      </c>
      <c r="D815" s="1">
        <v>1062180</v>
      </c>
      <c r="E815" s="1">
        <v>2447026</v>
      </c>
      <c r="F815" s="1">
        <v>737277</v>
      </c>
      <c r="G815" s="1">
        <v>884084</v>
      </c>
      <c r="H815" s="1">
        <v>14469307</v>
      </c>
      <c r="I815" s="1">
        <v>36119258</v>
      </c>
      <c r="J815" s="1">
        <v>59672578</v>
      </c>
      <c r="K815" s="1">
        <v>62278867</v>
      </c>
      <c r="L815" s="1">
        <v>57451450</v>
      </c>
      <c r="M815" s="1"/>
      <c r="N815" s="1">
        <v>28300</v>
      </c>
      <c r="O815" s="1">
        <v>1052950</v>
      </c>
      <c r="P815" s="1">
        <v>50451</v>
      </c>
      <c r="Q815" s="1">
        <v>3594</v>
      </c>
      <c r="R815" s="1">
        <v>22014</v>
      </c>
      <c r="S815" s="1">
        <v>188044</v>
      </c>
      <c r="T815" s="1">
        <v>468266</v>
      </c>
      <c r="U815" s="1">
        <v>1992301</v>
      </c>
      <c r="V815" s="1">
        <v>1361052</v>
      </c>
      <c r="W815" s="1">
        <v>3916260</v>
      </c>
    </row>
    <row r="816" spans="1:23" x14ac:dyDescent="0.25">
      <c r="A816" s="1" t="s">
        <v>18</v>
      </c>
      <c r="B816" s="1" t="s">
        <v>15</v>
      </c>
      <c r="C816" s="1">
        <v>4161450</v>
      </c>
      <c r="D816" s="1">
        <v>6607410</v>
      </c>
      <c r="E816" s="1">
        <v>19674431</v>
      </c>
      <c r="F816" s="1">
        <v>10792167</v>
      </c>
      <c r="G816" s="1">
        <v>10429613</v>
      </c>
      <c r="H816" s="1">
        <v>64797333</v>
      </c>
      <c r="I816" s="1">
        <v>41750141</v>
      </c>
      <c r="J816" s="1">
        <v>48750894</v>
      </c>
      <c r="K816" s="1">
        <v>49461998</v>
      </c>
      <c r="L816" s="1">
        <v>40978848</v>
      </c>
      <c r="M816" s="1"/>
      <c r="N816" s="1">
        <v>3295790</v>
      </c>
      <c r="O816" s="1">
        <v>5567250</v>
      </c>
      <c r="P816" s="1">
        <v>12270943</v>
      </c>
      <c r="Q816" s="1">
        <v>22367567</v>
      </c>
      <c r="R816" s="1">
        <v>16428941</v>
      </c>
      <c r="S816" s="1">
        <v>12044843</v>
      </c>
      <c r="T816" s="1">
        <v>7894291</v>
      </c>
      <c r="U816" s="1">
        <v>10622905</v>
      </c>
      <c r="V816" s="1">
        <v>20483955</v>
      </c>
      <c r="W816" s="1">
        <v>28205874</v>
      </c>
    </row>
    <row r="817" spans="1:23" x14ac:dyDescent="0.25">
      <c r="A817" s="1" t="s">
        <v>19</v>
      </c>
      <c r="B817" s="1" t="s">
        <v>15</v>
      </c>
      <c r="C817" s="1">
        <v>279540</v>
      </c>
      <c r="D817" s="1">
        <v>487910</v>
      </c>
      <c r="E817" s="1">
        <v>644394</v>
      </c>
      <c r="F817" s="1">
        <v>435236</v>
      </c>
      <c r="G817" s="1">
        <v>2224752</v>
      </c>
      <c r="H817" s="1">
        <v>4252216</v>
      </c>
      <c r="I817" s="1">
        <v>11540121</v>
      </c>
      <c r="J817" s="1">
        <v>9088423</v>
      </c>
      <c r="K817" s="1">
        <v>14231010</v>
      </c>
      <c r="L817" s="1">
        <v>12182318</v>
      </c>
      <c r="M817" s="1"/>
      <c r="N817" s="1">
        <v>13420</v>
      </c>
      <c r="O817" s="1">
        <v>74770</v>
      </c>
      <c r="P817" s="1">
        <v>0</v>
      </c>
      <c r="Q817" s="1">
        <v>53372</v>
      </c>
      <c r="R817" s="1">
        <v>0</v>
      </c>
      <c r="S817" s="1">
        <v>84206</v>
      </c>
      <c r="T817" s="1">
        <v>353306</v>
      </c>
      <c r="U817" s="1">
        <v>164805</v>
      </c>
      <c r="V817" s="1">
        <v>109083</v>
      </c>
      <c r="W817" s="1">
        <v>103302</v>
      </c>
    </row>
    <row r="818" spans="1:23" x14ac:dyDescent="0.25">
      <c r="A818" s="1" t="s">
        <v>20</v>
      </c>
      <c r="B818" s="1" t="s">
        <v>15</v>
      </c>
      <c r="C818" s="1">
        <v>567180</v>
      </c>
      <c r="D818" s="1">
        <v>1116630</v>
      </c>
      <c r="E818" s="1">
        <v>1197902</v>
      </c>
      <c r="F818" s="1">
        <v>846124</v>
      </c>
      <c r="G818" s="1">
        <v>2209640</v>
      </c>
      <c r="H818" s="1">
        <v>2640693</v>
      </c>
      <c r="I818" s="1">
        <v>6135524</v>
      </c>
      <c r="J818" s="1">
        <v>3537165</v>
      </c>
      <c r="K818" s="1">
        <v>5256849</v>
      </c>
      <c r="L818" s="1">
        <v>5449784</v>
      </c>
      <c r="M818" s="1"/>
      <c r="N818" s="1">
        <v>0</v>
      </c>
      <c r="O818" s="1">
        <v>0</v>
      </c>
      <c r="P818" s="1">
        <v>0</v>
      </c>
      <c r="Q818" s="1">
        <v>0</v>
      </c>
      <c r="R818" s="1">
        <v>0</v>
      </c>
      <c r="S818" s="1">
        <v>0</v>
      </c>
      <c r="T818" s="1">
        <v>589910</v>
      </c>
      <c r="U818" s="1">
        <v>28284</v>
      </c>
      <c r="V818" s="1">
        <v>290626</v>
      </c>
      <c r="W818" s="1">
        <v>323810</v>
      </c>
    </row>
    <row r="819" spans="1:23" x14ac:dyDescent="0.25">
      <c r="A819" s="1" t="s">
        <v>21</v>
      </c>
      <c r="B819" s="1" t="s">
        <v>15</v>
      </c>
      <c r="C819" s="1">
        <v>18652630</v>
      </c>
      <c r="D819" s="1">
        <v>17127980</v>
      </c>
      <c r="E819" s="1">
        <v>4741697</v>
      </c>
      <c r="F819" s="1">
        <v>4416851</v>
      </c>
      <c r="G819" s="1">
        <v>9163930</v>
      </c>
      <c r="H819" s="1">
        <v>46519426</v>
      </c>
      <c r="I819" s="1">
        <v>60087904</v>
      </c>
      <c r="J819" s="1">
        <v>49629156</v>
      </c>
      <c r="K819" s="1">
        <v>71395373</v>
      </c>
      <c r="L819" s="1">
        <v>75736479</v>
      </c>
      <c r="M819" s="1"/>
      <c r="N819" s="1">
        <v>2945470</v>
      </c>
      <c r="O819" s="1">
        <v>4592870</v>
      </c>
      <c r="P819" s="1">
        <v>4848853</v>
      </c>
      <c r="Q819" s="1">
        <v>3172599</v>
      </c>
      <c r="R819" s="1">
        <v>5921540</v>
      </c>
      <c r="S819" s="1">
        <v>7541412</v>
      </c>
      <c r="T819" s="1">
        <v>9254960</v>
      </c>
      <c r="U819" s="1">
        <v>9924504</v>
      </c>
      <c r="V819" s="1">
        <v>13841896</v>
      </c>
      <c r="W819" s="1">
        <v>15105059</v>
      </c>
    </row>
    <row r="820" spans="1:23" x14ac:dyDescent="0.25">
      <c r="A820" s="1" t="s">
        <v>22</v>
      </c>
      <c r="B820" s="1" t="s">
        <v>15</v>
      </c>
      <c r="C820" s="1">
        <v>5187170</v>
      </c>
      <c r="D820" s="1">
        <v>3859030</v>
      </c>
      <c r="E820" s="1">
        <v>2138837</v>
      </c>
      <c r="F820" s="1">
        <v>2315147</v>
      </c>
      <c r="G820" s="1">
        <v>3912011</v>
      </c>
      <c r="H820" s="1">
        <v>15833805</v>
      </c>
      <c r="I820" s="1">
        <v>11278359</v>
      </c>
      <c r="J820" s="1">
        <v>10688171</v>
      </c>
      <c r="K820" s="1">
        <v>15319528</v>
      </c>
      <c r="L820" s="1">
        <v>25140369</v>
      </c>
      <c r="M820" s="1"/>
      <c r="N820" s="1">
        <v>8180</v>
      </c>
      <c r="O820" s="1">
        <v>0</v>
      </c>
      <c r="P820" s="1">
        <v>0</v>
      </c>
      <c r="Q820" s="1">
        <v>1117101</v>
      </c>
      <c r="R820" s="1">
        <v>2975508</v>
      </c>
      <c r="S820" s="1">
        <v>4035</v>
      </c>
      <c r="T820" s="1">
        <v>1328963</v>
      </c>
      <c r="U820" s="1">
        <v>631992</v>
      </c>
      <c r="V820" s="1">
        <v>289664</v>
      </c>
      <c r="W820" s="1">
        <v>402590</v>
      </c>
    </row>
    <row r="821" spans="1:23" x14ac:dyDescent="0.25">
      <c r="A821" s="1" t="s">
        <v>23</v>
      </c>
      <c r="B821" s="1" t="s">
        <v>15</v>
      </c>
      <c r="C821" s="1">
        <v>290880</v>
      </c>
      <c r="D821" s="1">
        <v>301370</v>
      </c>
      <c r="E821" s="1">
        <v>132043</v>
      </c>
      <c r="F821" s="1">
        <v>11125</v>
      </c>
      <c r="G821" s="1">
        <v>221181</v>
      </c>
      <c r="H821" s="1">
        <v>2113992</v>
      </c>
      <c r="I821" s="1">
        <v>786640</v>
      </c>
      <c r="J821" s="1">
        <v>4323408</v>
      </c>
      <c r="K821" s="1">
        <v>4686925</v>
      </c>
      <c r="L821" s="1">
        <v>1201671</v>
      </c>
      <c r="M821" s="1"/>
      <c r="N821" s="1">
        <v>0</v>
      </c>
      <c r="O821" s="1">
        <v>0</v>
      </c>
      <c r="P821" s="1">
        <v>0</v>
      </c>
      <c r="Q821" s="1">
        <v>0</v>
      </c>
      <c r="R821" s="1">
        <v>0</v>
      </c>
      <c r="S821" s="1">
        <v>0</v>
      </c>
      <c r="T821" s="1">
        <v>11020</v>
      </c>
      <c r="U821" s="1">
        <v>105346</v>
      </c>
      <c r="V821" s="1">
        <v>154</v>
      </c>
      <c r="W821" s="1">
        <v>0</v>
      </c>
    </row>
    <row r="822" spans="1:23" x14ac:dyDescent="0.25">
      <c r="A822" s="1" t="s">
        <v>24</v>
      </c>
      <c r="B822" s="1" t="s">
        <v>15</v>
      </c>
      <c r="C822" s="1">
        <v>22999550</v>
      </c>
      <c r="D822" s="1">
        <v>32280870</v>
      </c>
      <c r="E822" s="1">
        <v>49566976</v>
      </c>
      <c r="F822" s="1">
        <v>45033387</v>
      </c>
      <c r="G822" s="1">
        <v>75331612</v>
      </c>
      <c r="H822" s="1">
        <v>113907745</v>
      </c>
      <c r="I822" s="1">
        <v>115728463</v>
      </c>
      <c r="J822" s="1">
        <v>249332539</v>
      </c>
      <c r="K822" s="1">
        <v>229996146</v>
      </c>
      <c r="L822" s="1">
        <v>280928363</v>
      </c>
      <c r="M822" s="1"/>
      <c r="N822" s="1">
        <v>60420710</v>
      </c>
      <c r="O822" s="1">
        <v>2435640</v>
      </c>
      <c r="P822" s="1">
        <v>3934925</v>
      </c>
      <c r="Q822" s="1">
        <v>2044062</v>
      </c>
      <c r="R822" s="1">
        <v>12544390</v>
      </c>
      <c r="S822" s="1">
        <v>199450523</v>
      </c>
      <c r="T822" s="1">
        <v>206479795</v>
      </c>
      <c r="U822" s="1">
        <v>206080218</v>
      </c>
      <c r="V822" s="1">
        <v>335725336</v>
      </c>
      <c r="W822" s="1">
        <v>307799278</v>
      </c>
    </row>
    <row r="823" spans="1:23" x14ac:dyDescent="0.25">
      <c r="A823" s="1" t="s">
        <v>25</v>
      </c>
      <c r="B823" s="1" t="s">
        <v>15</v>
      </c>
      <c r="C823" s="1">
        <v>1900</v>
      </c>
      <c r="D823" s="1">
        <v>0</v>
      </c>
      <c r="E823" s="1">
        <v>10772</v>
      </c>
      <c r="F823" s="1">
        <v>0</v>
      </c>
      <c r="G823" s="1">
        <v>102306</v>
      </c>
      <c r="H823" s="1">
        <v>0</v>
      </c>
      <c r="I823" s="1">
        <v>9533</v>
      </c>
      <c r="J823" s="1">
        <v>0</v>
      </c>
      <c r="K823" s="1">
        <v>0</v>
      </c>
      <c r="L823" s="1">
        <v>0</v>
      </c>
      <c r="M823" s="1"/>
      <c r="N823" s="1">
        <v>0</v>
      </c>
      <c r="O823" s="1">
        <v>0</v>
      </c>
      <c r="P823" s="1">
        <v>0</v>
      </c>
      <c r="Q823" s="1">
        <v>0</v>
      </c>
      <c r="R823" s="1">
        <v>104549</v>
      </c>
      <c r="S823" s="1">
        <v>416975</v>
      </c>
      <c r="T823" s="1">
        <v>0</v>
      </c>
      <c r="U823" s="1">
        <v>16302</v>
      </c>
      <c r="V823" s="1">
        <v>78572</v>
      </c>
      <c r="W823" s="1">
        <v>610765</v>
      </c>
    </row>
    <row r="824" spans="1:23" x14ac:dyDescent="0.25">
      <c r="A824" s="1" t="s">
        <v>26</v>
      </c>
      <c r="B824" s="1" t="s">
        <v>15</v>
      </c>
      <c r="C824" s="1">
        <v>1005600</v>
      </c>
      <c r="D824" s="1">
        <v>1544820</v>
      </c>
      <c r="E824" s="1">
        <v>3648878</v>
      </c>
      <c r="F824" s="1">
        <v>2337242</v>
      </c>
      <c r="G824" s="1">
        <v>4345080</v>
      </c>
      <c r="H824" s="1">
        <v>2749792</v>
      </c>
      <c r="I824" s="1">
        <v>3264393</v>
      </c>
      <c r="J824" s="1">
        <v>3911757</v>
      </c>
      <c r="K824" s="1">
        <v>4320623</v>
      </c>
      <c r="L824" s="1">
        <v>2085037</v>
      </c>
      <c r="M824" s="1"/>
      <c r="N824" s="1">
        <v>30300</v>
      </c>
      <c r="O824" s="1">
        <v>72010</v>
      </c>
      <c r="P824" s="1">
        <v>1394469</v>
      </c>
      <c r="Q824" s="1">
        <v>4755664</v>
      </c>
      <c r="R824" s="1">
        <v>2525992</v>
      </c>
      <c r="S824" s="1">
        <v>0</v>
      </c>
      <c r="T824" s="1">
        <v>44</v>
      </c>
      <c r="U824" s="1">
        <v>8423</v>
      </c>
      <c r="V824" s="1">
        <v>26799507</v>
      </c>
      <c r="W824" s="1">
        <v>24842156</v>
      </c>
    </row>
    <row r="825" spans="1:23" x14ac:dyDescent="0.25">
      <c r="A825" s="1" t="s">
        <v>27</v>
      </c>
      <c r="B825" s="1" t="s">
        <v>15</v>
      </c>
      <c r="C825" s="1">
        <v>109430350</v>
      </c>
      <c r="D825" s="1">
        <v>70938670</v>
      </c>
      <c r="E825" s="1">
        <v>148575213</v>
      </c>
      <c r="F825" s="1">
        <v>166568195</v>
      </c>
      <c r="G825" s="1">
        <v>244539676</v>
      </c>
      <c r="H825" s="1">
        <v>802368854</v>
      </c>
      <c r="I825" s="1">
        <v>1002065554</v>
      </c>
      <c r="J825" s="1">
        <v>1208421454</v>
      </c>
      <c r="K825" s="1">
        <v>555822965</v>
      </c>
      <c r="L825" s="1">
        <v>1430663307</v>
      </c>
      <c r="M825" s="1"/>
      <c r="N825" s="1">
        <v>36752140</v>
      </c>
      <c r="O825" s="1">
        <v>44148030</v>
      </c>
      <c r="P825" s="1">
        <v>118616874</v>
      </c>
      <c r="Q825" s="1">
        <v>101585470</v>
      </c>
      <c r="R825" s="1">
        <v>196268252</v>
      </c>
      <c r="S825" s="1">
        <v>259518958</v>
      </c>
      <c r="T825" s="1">
        <v>210358603</v>
      </c>
      <c r="U825" s="1">
        <v>334751396</v>
      </c>
      <c r="V825" s="1">
        <v>61277399</v>
      </c>
      <c r="W825" s="1">
        <v>140079456</v>
      </c>
    </row>
    <row r="826" spans="1:23" x14ac:dyDescent="0.25">
      <c r="A826" s="1" t="s">
        <v>28</v>
      </c>
      <c r="B826" s="1" t="s">
        <v>15</v>
      </c>
      <c r="C826" s="1">
        <v>4210920</v>
      </c>
      <c r="D826" s="1">
        <v>2520200</v>
      </c>
      <c r="E826" s="1">
        <v>3339516</v>
      </c>
      <c r="F826" s="1">
        <v>4241630</v>
      </c>
      <c r="G826" s="1">
        <v>4161799</v>
      </c>
      <c r="H826" s="1">
        <v>577137</v>
      </c>
      <c r="I826" s="1">
        <v>903869</v>
      </c>
      <c r="J826" s="1">
        <v>1106248</v>
      </c>
      <c r="K826" s="1">
        <v>317178</v>
      </c>
      <c r="L826" s="1">
        <v>0</v>
      </c>
      <c r="M826" s="1"/>
      <c r="N826" s="1">
        <v>534210</v>
      </c>
      <c r="O826" s="1">
        <v>561610</v>
      </c>
      <c r="P826" s="1">
        <v>431004</v>
      </c>
      <c r="Q826" s="1">
        <v>140161</v>
      </c>
      <c r="R826" s="1">
        <v>169911</v>
      </c>
      <c r="S826" s="1">
        <v>0</v>
      </c>
      <c r="T826" s="1">
        <v>0</v>
      </c>
      <c r="U826" s="1">
        <v>0</v>
      </c>
      <c r="V826" s="1">
        <v>0</v>
      </c>
      <c r="W826" s="1">
        <v>0</v>
      </c>
    </row>
    <row r="827" spans="1:23" x14ac:dyDescent="0.25">
      <c r="A827" s="1" t="s">
        <v>29</v>
      </c>
      <c r="B827" s="1" t="s">
        <v>15</v>
      </c>
      <c r="C827" s="1">
        <v>817170</v>
      </c>
      <c r="D827" s="1">
        <v>680180</v>
      </c>
      <c r="E827" s="1">
        <v>1530370</v>
      </c>
      <c r="F827" s="1">
        <v>611495</v>
      </c>
      <c r="G827" s="1">
        <v>618008</v>
      </c>
      <c r="H827" s="1">
        <v>1935032</v>
      </c>
      <c r="I827" s="1">
        <v>1113672</v>
      </c>
      <c r="J827" s="1">
        <v>2877032</v>
      </c>
      <c r="K827" s="1">
        <v>2344986</v>
      </c>
      <c r="L827" s="1">
        <v>3011721</v>
      </c>
      <c r="M827" s="1"/>
      <c r="N827" s="1">
        <v>31122540</v>
      </c>
      <c r="O827" s="1">
        <v>21247560</v>
      </c>
      <c r="P827" s="1">
        <v>24155914</v>
      </c>
      <c r="Q827" s="1">
        <v>17629963</v>
      </c>
      <c r="R827" s="1">
        <v>33745466</v>
      </c>
      <c r="S827" s="1">
        <v>1673823</v>
      </c>
      <c r="T827" s="1">
        <v>16727505</v>
      </c>
      <c r="U827" s="1">
        <v>39111704</v>
      </c>
      <c r="V827" s="1">
        <v>55854578</v>
      </c>
      <c r="W827" s="1">
        <v>6035267</v>
      </c>
    </row>
    <row r="828" spans="1:23" x14ac:dyDescent="0.25">
      <c r="A828" s="1" t="s">
        <v>30</v>
      </c>
      <c r="B828" s="1" t="s">
        <v>15</v>
      </c>
      <c r="C828" s="1">
        <v>1160220</v>
      </c>
      <c r="D828" s="1">
        <v>399680</v>
      </c>
      <c r="E828" s="1">
        <v>426489</v>
      </c>
      <c r="F828" s="1">
        <v>283493</v>
      </c>
      <c r="G828" s="1">
        <v>434947</v>
      </c>
      <c r="H828" s="1">
        <v>2392967</v>
      </c>
      <c r="I828" s="1">
        <v>3553468</v>
      </c>
      <c r="J828" s="1">
        <v>15707044</v>
      </c>
      <c r="K828" s="1">
        <v>9256106</v>
      </c>
      <c r="L828" s="1">
        <v>7227945</v>
      </c>
      <c r="M828" s="1"/>
      <c r="N828" s="1">
        <v>0</v>
      </c>
      <c r="O828" s="1">
        <v>0</v>
      </c>
      <c r="P828" s="1">
        <v>0</v>
      </c>
      <c r="Q828" s="1">
        <v>0</v>
      </c>
      <c r="R828" s="1">
        <v>0</v>
      </c>
      <c r="S828" s="1">
        <v>0</v>
      </c>
      <c r="T828" s="1">
        <v>0</v>
      </c>
      <c r="U828" s="1">
        <v>1692</v>
      </c>
      <c r="V828" s="1">
        <v>0</v>
      </c>
      <c r="W828" s="1">
        <v>12215</v>
      </c>
    </row>
    <row r="829" spans="1:23" x14ac:dyDescent="0.25">
      <c r="A829" s="1" t="s">
        <v>31</v>
      </c>
      <c r="B829" s="1" t="s">
        <v>15</v>
      </c>
      <c r="C829" s="1">
        <v>664790</v>
      </c>
      <c r="D829" s="1">
        <v>6748410</v>
      </c>
      <c r="E829" s="1">
        <v>8010220</v>
      </c>
      <c r="F829" s="1">
        <v>1772102</v>
      </c>
      <c r="G829" s="1">
        <v>27063492</v>
      </c>
      <c r="H829" s="1">
        <v>5787443</v>
      </c>
      <c r="I829" s="1">
        <v>5263531</v>
      </c>
      <c r="J829" s="1">
        <v>45828631</v>
      </c>
      <c r="K829" s="1">
        <v>7979147</v>
      </c>
      <c r="L829" s="1">
        <v>12154162</v>
      </c>
      <c r="M829" s="1"/>
      <c r="N829" s="1">
        <v>3698280</v>
      </c>
      <c r="O829" s="1">
        <v>6460820</v>
      </c>
      <c r="P829" s="1">
        <v>12559733</v>
      </c>
      <c r="Q829" s="1">
        <v>7300978</v>
      </c>
      <c r="R829" s="1">
        <v>31250332</v>
      </c>
      <c r="S829" s="1">
        <v>5985349</v>
      </c>
      <c r="T829" s="1">
        <v>9438516</v>
      </c>
      <c r="U829" s="1">
        <v>3403804</v>
      </c>
      <c r="V829" s="1">
        <v>4478582</v>
      </c>
      <c r="W829" s="1">
        <v>1806106</v>
      </c>
    </row>
    <row r="830" spans="1:23" x14ac:dyDescent="0.25">
      <c r="A830" s="1" t="s">
        <v>32</v>
      </c>
      <c r="B830" s="1" t="s">
        <v>15</v>
      </c>
      <c r="C830" s="1">
        <v>3764260</v>
      </c>
      <c r="D830" s="1">
        <v>4798820</v>
      </c>
      <c r="E830" s="1">
        <v>5571755</v>
      </c>
      <c r="F830" s="1">
        <v>5440318</v>
      </c>
      <c r="G830" s="1">
        <v>11997133</v>
      </c>
      <c r="H830" s="1">
        <v>16933318</v>
      </c>
      <c r="I830" s="1">
        <v>22219472</v>
      </c>
      <c r="J830" s="1">
        <v>30039544</v>
      </c>
      <c r="K830" s="1">
        <v>32667622</v>
      </c>
      <c r="L830" s="1">
        <v>30559726</v>
      </c>
      <c r="M830" s="1"/>
      <c r="N830" s="1">
        <v>3180</v>
      </c>
      <c r="O830" s="1">
        <v>282460</v>
      </c>
      <c r="P830" s="1">
        <v>0</v>
      </c>
      <c r="Q830" s="1">
        <v>40985</v>
      </c>
      <c r="R830" s="1">
        <v>87383</v>
      </c>
      <c r="S830" s="1">
        <v>318776</v>
      </c>
      <c r="T830" s="1">
        <v>424379</v>
      </c>
      <c r="U830" s="1">
        <v>961445</v>
      </c>
      <c r="V830" s="1">
        <v>2236987</v>
      </c>
      <c r="W830" s="1">
        <v>2355789</v>
      </c>
    </row>
    <row r="831" spans="1:23" x14ac:dyDescent="0.25">
      <c r="A831" s="1" t="s">
        <v>33</v>
      </c>
      <c r="B831" s="1" t="s">
        <v>15</v>
      </c>
      <c r="C831" s="1">
        <v>84225370</v>
      </c>
      <c r="D831" s="1">
        <v>42614690</v>
      </c>
      <c r="E831" s="1">
        <v>85372270</v>
      </c>
      <c r="F831" s="1">
        <v>83718906</v>
      </c>
      <c r="G831" s="1">
        <v>167392235</v>
      </c>
      <c r="H831" s="1">
        <v>338079432</v>
      </c>
      <c r="I831" s="1">
        <v>357920282</v>
      </c>
      <c r="J831" s="1">
        <v>396622333</v>
      </c>
      <c r="K831" s="1">
        <v>491840124</v>
      </c>
      <c r="L831" s="1">
        <v>395235098</v>
      </c>
      <c r="M831" s="1"/>
      <c r="N831" s="1">
        <v>8605070</v>
      </c>
      <c r="O831" s="1">
        <v>8025570</v>
      </c>
      <c r="P831" s="1">
        <v>10888714</v>
      </c>
      <c r="Q831" s="1">
        <v>13822934</v>
      </c>
      <c r="R831" s="1">
        <v>22955593</v>
      </c>
      <c r="S831" s="1">
        <v>38004719</v>
      </c>
      <c r="T831" s="1">
        <v>44179004</v>
      </c>
      <c r="U831" s="1">
        <v>67677847</v>
      </c>
      <c r="V831" s="1">
        <v>54983663</v>
      </c>
      <c r="W831" s="1">
        <v>97686146</v>
      </c>
    </row>
    <row r="832" spans="1:23" x14ac:dyDescent="0.25">
      <c r="A832" s="1" t="s">
        <v>34</v>
      </c>
      <c r="B832" s="1" t="s">
        <v>15</v>
      </c>
      <c r="C832" s="1">
        <v>233290</v>
      </c>
      <c r="D832" s="1">
        <v>1086550</v>
      </c>
      <c r="E832" s="1">
        <v>538596</v>
      </c>
      <c r="F832" s="1">
        <v>838471</v>
      </c>
      <c r="G832" s="1">
        <v>356639</v>
      </c>
      <c r="H832" s="1">
        <v>4723119</v>
      </c>
      <c r="I832" s="1">
        <v>20391262</v>
      </c>
      <c r="J832" s="1">
        <v>10029958</v>
      </c>
      <c r="K832" s="1">
        <v>4761055</v>
      </c>
      <c r="L832" s="1">
        <v>3091868</v>
      </c>
      <c r="M832" s="1"/>
      <c r="N832" s="1">
        <v>7530440</v>
      </c>
      <c r="O832" s="1">
        <v>0</v>
      </c>
      <c r="P832" s="1">
        <v>10739</v>
      </c>
      <c r="Q832" s="1">
        <v>0</v>
      </c>
      <c r="R832" s="1">
        <v>485425</v>
      </c>
      <c r="S832" s="1">
        <v>226713</v>
      </c>
      <c r="T832" s="1">
        <v>12019</v>
      </c>
      <c r="U832" s="1">
        <v>86722</v>
      </c>
      <c r="V832" s="1">
        <v>21141</v>
      </c>
      <c r="W832" s="1">
        <v>27332</v>
      </c>
    </row>
    <row r="833" spans="1:23" x14ac:dyDescent="0.25">
      <c r="A833" s="1" t="s">
        <v>35</v>
      </c>
      <c r="B833" s="1" t="s">
        <v>15</v>
      </c>
      <c r="C833" s="1">
        <v>77730</v>
      </c>
      <c r="D833" s="1">
        <v>57200</v>
      </c>
      <c r="E833" s="1">
        <v>336223</v>
      </c>
      <c r="F833" s="1">
        <v>194293</v>
      </c>
      <c r="G833" s="1">
        <v>127233</v>
      </c>
      <c r="H833" s="1">
        <v>333413</v>
      </c>
      <c r="I833" s="1">
        <v>258151</v>
      </c>
      <c r="J833" s="1">
        <v>421808</v>
      </c>
      <c r="K833" s="1">
        <v>21005</v>
      </c>
      <c r="L833" s="1">
        <v>0</v>
      </c>
      <c r="M833" s="1"/>
      <c r="N833" s="1">
        <v>1270</v>
      </c>
      <c r="O833" s="1">
        <v>0</v>
      </c>
      <c r="P833" s="1">
        <v>763967</v>
      </c>
      <c r="Q833" s="1">
        <v>0</v>
      </c>
      <c r="R833" s="1">
        <v>0</v>
      </c>
      <c r="S833" s="1">
        <v>183119</v>
      </c>
      <c r="T833" s="1">
        <v>188092</v>
      </c>
      <c r="U833" s="1">
        <v>519604</v>
      </c>
      <c r="V833" s="1">
        <v>601208</v>
      </c>
      <c r="W833" s="1">
        <v>0</v>
      </c>
    </row>
    <row r="834" spans="1:23" x14ac:dyDescent="0.25">
      <c r="A834" s="1" t="s">
        <v>36</v>
      </c>
      <c r="B834" s="1" t="s">
        <v>15</v>
      </c>
      <c r="C834" s="1">
        <v>61200</v>
      </c>
      <c r="D834" s="1">
        <v>68720</v>
      </c>
      <c r="E834" s="1">
        <v>2228721</v>
      </c>
      <c r="F834" s="1">
        <v>691538</v>
      </c>
      <c r="G834" s="1">
        <v>490775</v>
      </c>
      <c r="H834" s="1">
        <v>1213956</v>
      </c>
      <c r="I834" s="1">
        <v>493108</v>
      </c>
      <c r="J834" s="1">
        <v>681218</v>
      </c>
      <c r="K834" s="1">
        <v>4174160</v>
      </c>
      <c r="L834" s="1">
        <v>1818697</v>
      </c>
      <c r="M834" s="1"/>
      <c r="N834" s="1">
        <v>0</v>
      </c>
      <c r="O834" s="1">
        <v>0</v>
      </c>
      <c r="P834" s="1">
        <v>0</v>
      </c>
      <c r="Q834" s="1">
        <v>0</v>
      </c>
      <c r="R834" s="1">
        <v>65943</v>
      </c>
      <c r="S834" s="1">
        <v>0</v>
      </c>
      <c r="T834" s="1">
        <v>308</v>
      </c>
      <c r="U834" s="1">
        <v>10872</v>
      </c>
      <c r="V834" s="1">
        <v>0</v>
      </c>
      <c r="W834" s="1">
        <v>168174</v>
      </c>
    </row>
    <row r="835" spans="1:23" x14ac:dyDescent="0.25">
      <c r="A835" s="1" t="s">
        <v>37</v>
      </c>
      <c r="B835" s="1" t="s">
        <v>15</v>
      </c>
      <c r="C835" s="1">
        <v>35947020</v>
      </c>
      <c r="D835" s="1">
        <v>30738650</v>
      </c>
      <c r="E835" s="1">
        <v>18210916</v>
      </c>
      <c r="F835" s="1">
        <v>7607232</v>
      </c>
      <c r="G835" s="1">
        <v>24402220</v>
      </c>
      <c r="H835" s="1">
        <v>467516389</v>
      </c>
      <c r="I835" s="1">
        <v>89952333</v>
      </c>
      <c r="J835" s="1">
        <v>143622960</v>
      </c>
      <c r="K835" s="1">
        <v>115577099</v>
      </c>
      <c r="L835" s="1">
        <v>87707823</v>
      </c>
      <c r="M835" s="1"/>
      <c r="N835" s="1">
        <v>75290</v>
      </c>
      <c r="O835" s="1">
        <v>96190</v>
      </c>
      <c r="P835" s="1">
        <v>603459</v>
      </c>
      <c r="Q835" s="1">
        <v>109483</v>
      </c>
      <c r="R835" s="1">
        <v>1582357</v>
      </c>
      <c r="S835" s="1">
        <v>143376</v>
      </c>
      <c r="T835" s="1">
        <v>663520</v>
      </c>
      <c r="U835" s="1">
        <v>1211912</v>
      </c>
      <c r="V835" s="1">
        <v>1549546</v>
      </c>
      <c r="W835" s="1">
        <v>5780602</v>
      </c>
    </row>
    <row r="836" spans="1:23" x14ac:dyDescent="0.25">
      <c r="A836" s="1" t="s">
        <v>38</v>
      </c>
      <c r="B836" s="1" t="s">
        <v>15</v>
      </c>
      <c r="C836" s="1">
        <v>608310</v>
      </c>
      <c r="D836" s="1">
        <v>593640</v>
      </c>
      <c r="E836" s="1">
        <v>498825</v>
      </c>
      <c r="F836" s="1">
        <v>244049</v>
      </c>
      <c r="G836" s="1">
        <v>329188</v>
      </c>
      <c r="H836" s="1">
        <v>7724227</v>
      </c>
      <c r="I836" s="1">
        <v>11401571</v>
      </c>
      <c r="J836" s="1">
        <v>15352564</v>
      </c>
      <c r="K836" s="1">
        <v>16489269</v>
      </c>
      <c r="L836" s="1">
        <v>16878371</v>
      </c>
      <c r="M836" s="1"/>
      <c r="N836" s="1">
        <v>0</v>
      </c>
      <c r="O836" s="1">
        <v>0</v>
      </c>
      <c r="P836" s="1">
        <v>5234265</v>
      </c>
      <c r="Q836" s="1">
        <v>0</v>
      </c>
      <c r="R836" s="1">
        <v>9947</v>
      </c>
      <c r="S836" s="1">
        <v>200167</v>
      </c>
      <c r="T836" s="1">
        <v>3459631</v>
      </c>
      <c r="U836" s="1">
        <v>1641164</v>
      </c>
      <c r="V836" s="1">
        <v>262207</v>
      </c>
      <c r="W836" s="1">
        <v>851900</v>
      </c>
    </row>
    <row r="837" spans="1:23" x14ac:dyDescent="0.25">
      <c r="A837" s="1" t="s">
        <v>39</v>
      </c>
      <c r="B837" s="1" t="s">
        <v>15</v>
      </c>
      <c r="C837" s="1">
        <v>6710</v>
      </c>
      <c r="D837" s="1">
        <v>0</v>
      </c>
      <c r="E837" s="1">
        <v>0</v>
      </c>
      <c r="F837" s="1">
        <v>83033</v>
      </c>
      <c r="G837" s="1">
        <v>124140</v>
      </c>
      <c r="H837" s="1">
        <v>183451</v>
      </c>
      <c r="I837" s="1">
        <v>0</v>
      </c>
      <c r="J837" s="1">
        <v>0</v>
      </c>
      <c r="K837" s="1">
        <v>0</v>
      </c>
      <c r="L837" s="1">
        <v>0</v>
      </c>
      <c r="M837" s="1"/>
      <c r="N837" s="1">
        <v>0</v>
      </c>
      <c r="O837" s="1">
        <v>0</v>
      </c>
      <c r="P837" s="1">
        <v>0</v>
      </c>
      <c r="Q837" s="1">
        <v>0</v>
      </c>
      <c r="R837" s="1">
        <v>0</v>
      </c>
      <c r="S837" s="1">
        <v>0</v>
      </c>
      <c r="T837" s="1">
        <v>53084</v>
      </c>
      <c r="U837" s="1">
        <v>2154744</v>
      </c>
      <c r="V837" s="1">
        <v>0</v>
      </c>
      <c r="W837" s="1">
        <v>161857</v>
      </c>
    </row>
    <row r="838" spans="1:23" x14ac:dyDescent="0.25">
      <c r="A838" s="1" t="s">
        <v>40</v>
      </c>
      <c r="B838" s="1" t="s">
        <v>15</v>
      </c>
      <c r="C838" s="1">
        <v>6932880</v>
      </c>
      <c r="D838" s="1">
        <v>8196180</v>
      </c>
      <c r="E838" s="1">
        <v>16002752</v>
      </c>
      <c r="F838" s="1">
        <v>18747038</v>
      </c>
      <c r="G838" s="1">
        <v>42829701</v>
      </c>
      <c r="H838" s="1">
        <v>24204356</v>
      </c>
      <c r="I838" s="1">
        <v>22325688</v>
      </c>
      <c r="J838" s="1">
        <v>31416047</v>
      </c>
      <c r="K838" s="1">
        <v>23518327</v>
      </c>
      <c r="L838" s="1">
        <v>36565560</v>
      </c>
      <c r="M838" s="1"/>
      <c r="N838" s="1">
        <v>0</v>
      </c>
      <c r="O838" s="1">
        <v>0</v>
      </c>
      <c r="P838" s="1">
        <v>54839</v>
      </c>
      <c r="Q838" s="1">
        <v>49783</v>
      </c>
      <c r="R838" s="1">
        <v>155582</v>
      </c>
      <c r="S838" s="1">
        <v>1481830</v>
      </c>
      <c r="T838" s="1">
        <v>907599</v>
      </c>
      <c r="U838" s="1">
        <v>1231764</v>
      </c>
      <c r="V838" s="1">
        <v>929094</v>
      </c>
      <c r="W838" s="1">
        <v>2365268</v>
      </c>
    </row>
    <row r="839" spans="1:23" x14ac:dyDescent="0.25">
      <c r="A839" s="1" t="s">
        <v>41</v>
      </c>
      <c r="B839" s="1" t="s">
        <v>15</v>
      </c>
      <c r="C839" s="1">
        <v>16090</v>
      </c>
      <c r="D839" s="1">
        <v>4080</v>
      </c>
      <c r="E839" s="1">
        <v>72034</v>
      </c>
      <c r="F839" s="1">
        <v>15620</v>
      </c>
      <c r="G839" s="1">
        <v>6715</v>
      </c>
      <c r="H839" s="1">
        <v>1417485</v>
      </c>
      <c r="I839" s="1">
        <v>226279</v>
      </c>
      <c r="J839" s="1">
        <v>1137597</v>
      </c>
      <c r="K839" s="1">
        <v>2114080</v>
      </c>
      <c r="L839" s="1">
        <v>2496422</v>
      </c>
      <c r="M839" s="1"/>
      <c r="N839" s="1">
        <v>0</v>
      </c>
      <c r="O839" s="1">
        <v>72380</v>
      </c>
      <c r="P839" s="1">
        <v>0</v>
      </c>
      <c r="Q839" s="1">
        <v>0</v>
      </c>
      <c r="R839" s="1">
        <v>0</v>
      </c>
      <c r="S839" s="1">
        <v>0</v>
      </c>
      <c r="T839" s="1">
        <v>0</v>
      </c>
      <c r="U839" s="1">
        <v>23779</v>
      </c>
      <c r="V839" s="1">
        <v>19140</v>
      </c>
      <c r="W839" s="1">
        <v>179573</v>
      </c>
    </row>
    <row r="840" spans="1:23" x14ac:dyDescent="0.25">
      <c r="A840" s="1" t="s">
        <v>42</v>
      </c>
      <c r="B840" s="1" t="s">
        <v>15</v>
      </c>
      <c r="C840" s="1">
        <v>1766970</v>
      </c>
      <c r="D840" s="1">
        <v>1077030</v>
      </c>
      <c r="E840" s="1">
        <v>1296838</v>
      </c>
      <c r="F840" s="1">
        <v>1053276</v>
      </c>
      <c r="G840" s="1">
        <v>4924268</v>
      </c>
      <c r="H840" s="1">
        <v>3464939</v>
      </c>
      <c r="I840" s="1">
        <v>3113583</v>
      </c>
      <c r="J840" s="1">
        <v>4024327</v>
      </c>
      <c r="K840" s="1">
        <v>4866788</v>
      </c>
      <c r="L840" s="1">
        <v>3953455</v>
      </c>
      <c r="M840" s="1"/>
      <c r="N840" s="1">
        <v>0</v>
      </c>
      <c r="O840" s="1">
        <v>0</v>
      </c>
      <c r="P840" s="1">
        <v>0</v>
      </c>
      <c r="Q840" s="1">
        <v>44109</v>
      </c>
      <c r="R840" s="1">
        <v>47411</v>
      </c>
      <c r="S840" s="1">
        <v>342380</v>
      </c>
      <c r="T840" s="1">
        <v>568407</v>
      </c>
      <c r="U840" s="1">
        <v>479636</v>
      </c>
      <c r="V840" s="1">
        <v>443155</v>
      </c>
      <c r="W840" s="1">
        <v>434279</v>
      </c>
    </row>
    <row r="841" spans="1:23" x14ac:dyDescent="0.25">
      <c r="A841" s="1" t="s">
        <v>43</v>
      </c>
      <c r="B841" s="1" t="s">
        <v>15</v>
      </c>
      <c r="C841" s="1">
        <v>204850</v>
      </c>
      <c r="D841" s="1">
        <v>444740</v>
      </c>
      <c r="E841" s="1">
        <v>573224</v>
      </c>
      <c r="F841" s="1">
        <v>426576</v>
      </c>
      <c r="G841" s="1">
        <v>1448204</v>
      </c>
      <c r="H841" s="1">
        <v>6579274</v>
      </c>
      <c r="I841" s="1">
        <v>26580953</v>
      </c>
      <c r="J841" s="1">
        <v>19188288</v>
      </c>
      <c r="K841" s="1">
        <v>72891274</v>
      </c>
      <c r="L841" s="1">
        <v>18743419</v>
      </c>
      <c r="M841" s="1"/>
      <c r="N841" s="1">
        <v>682200</v>
      </c>
      <c r="O841" s="1">
        <v>950700</v>
      </c>
      <c r="P841" s="1">
        <v>108015</v>
      </c>
      <c r="Q841" s="1">
        <v>46440</v>
      </c>
      <c r="R841" s="1">
        <v>100778</v>
      </c>
      <c r="S841" s="1">
        <v>300297</v>
      </c>
      <c r="T841" s="1">
        <v>290087</v>
      </c>
      <c r="U841" s="1">
        <v>303248</v>
      </c>
      <c r="V841" s="1">
        <v>432852</v>
      </c>
      <c r="W841" s="1">
        <v>275943</v>
      </c>
    </row>
    <row r="842" spans="1:23" x14ac:dyDescent="0.25">
      <c r="A842" s="1" t="s">
        <v>44</v>
      </c>
      <c r="B842" s="1" t="s">
        <v>15</v>
      </c>
      <c r="C842" s="1">
        <v>28700730</v>
      </c>
      <c r="D842" s="1">
        <v>16221740</v>
      </c>
      <c r="E842" s="1">
        <v>14560095</v>
      </c>
      <c r="F842" s="1">
        <v>8818893</v>
      </c>
      <c r="G842" s="1">
        <v>15728386</v>
      </c>
      <c r="H842" s="1">
        <v>56298673</v>
      </c>
      <c r="I842" s="1">
        <v>28868837</v>
      </c>
      <c r="J842" s="1">
        <v>395112840</v>
      </c>
      <c r="K842" s="1">
        <v>1005305501</v>
      </c>
      <c r="L842" s="1">
        <v>522584887</v>
      </c>
      <c r="M842" s="1"/>
      <c r="N842" s="1">
        <v>23147750</v>
      </c>
      <c r="O842" s="1">
        <v>7676100</v>
      </c>
      <c r="P842" s="1">
        <v>14747967</v>
      </c>
      <c r="Q842" s="1">
        <v>13885937</v>
      </c>
      <c r="R842" s="1">
        <v>31827445</v>
      </c>
      <c r="S842" s="1">
        <v>119384776</v>
      </c>
      <c r="T842" s="1">
        <v>134753911</v>
      </c>
      <c r="U842" s="1">
        <v>159888656</v>
      </c>
      <c r="V842" s="1">
        <v>76886193</v>
      </c>
      <c r="W842" s="1">
        <v>94832487</v>
      </c>
    </row>
    <row r="843" spans="1:23" x14ac:dyDescent="0.25">
      <c r="A843" s="1" t="s">
        <v>45</v>
      </c>
      <c r="B843" s="1" t="s">
        <v>15</v>
      </c>
      <c r="C843" s="1">
        <v>80673810</v>
      </c>
      <c r="D843" s="1">
        <v>99089790</v>
      </c>
      <c r="E843" s="1">
        <v>184024730</v>
      </c>
      <c r="F843" s="1">
        <v>192267414</v>
      </c>
      <c r="G843" s="1">
        <v>163003891</v>
      </c>
      <c r="H843" s="1">
        <v>542894957</v>
      </c>
      <c r="I843" s="1">
        <v>557168666</v>
      </c>
      <c r="J843" s="1">
        <v>675880454</v>
      </c>
      <c r="K843" s="1">
        <v>536025407</v>
      </c>
      <c r="L843" s="1">
        <v>449464909</v>
      </c>
      <c r="M843" s="1"/>
      <c r="N843" s="1">
        <v>48394930</v>
      </c>
      <c r="O843" s="1">
        <v>70347410</v>
      </c>
      <c r="P843" s="1">
        <v>64141805</v>
      </c>
      <c r="Q843" s="1">
        <v>59534118</v>
      </c>
      <c r="R843" s="1">
        <v>49570059</v>
      </c>
      <c r="S843" s="1">
        <v>48399162</v>
      </c>
      <c r="T843" s="1">
        <v>43367429</v>
      </c>
      <c r="U843" s="1">
        <v>41620051</v>
      </c>
      <c r="V843" s="1">
        <v>26700075</v>
      </c>
      <c r="W843" s="1">
        <v>19235994</v>
      </c>
    </row>
    <row r="844" spans="1:23" x14ac:dyDescent="0.25">
      <c r="A844" s="1" t="s">
        <v>46</v>
      </c>
      <c r="B844" s="1" t="s">
        <v>15</v>
      </c>
      <c r="C844" s="1">
        <v>33090</v>
      </c>
      <c r="D844" s="1">
        <v>529480</v>
      </c>
      <c r="E844" s="1">
        <v>405085</v>
      </c>
      <c r="F844" s="1">
        <v>862530</v>
      </c>
      <c r="G844" s="1">
        <v>310496</v>
      </c>
      <c r="H844" s="1">
        <v>42180</v>
      </c>
      <c r="I844" s="1">
        <v>0</v>
      </c>
      <c r="J844" s="1">
        <v>1411954</v>
      </c>
      <c r="K844" s="1">
        <v>702919</v>
      </c>
      <c r="L844" s="1">
        <v>1147031</v>
      </c>
      <c r="M844" s="1"/>
      <c r="N844" s="1">
        <v>0</v>
      </c>
      <c r="O844" s="1">
        <v>8510</v>
      </c>
      <c r="P844" s="1">
        <v>385124</v>
      </c>
      <c r="Q844" s="1">
        <v>0</v>
      </c>
      <c r="R844" s="1">
        <v>150968</v>
      </c>
      <c r="S844" s="1">
        <v>1090519</v>
      </c>
      <c r="T844" s="1">
        <v>49291</v>
      </c>
      <c r="U844" s="1">
        <v>621750</v>
      </c>
      <c r="V844" s="1">
        <v>129744</v>
      </c>
      <c r="W844" s="1">
        <v>31870</v>
      </c>
    </row>
    <row r="845" spans="1:23" x14ac:dyDescent="0.25">
      <c r="A845" s="1" t="s">
        <v>47</v>
      </c>
      <c r="B845" s="1" t="s">
        <v>15</v>
      </c>
      <c r="C845" s="1">
        <v>3401450</v>
      </c>
      <c r="D845" s="1">
        <v>3657790</v>
      </c>
      <c r="E845" s="1">
        <v>7249074</v>
      </c>
      <c r="F845" s="1">
        <v>7022641</v>
      </c>
      <c r="G845" s="1">
        <v>7193953</v>
      </c>
      <c r="H845" s="1">
        <v>20760823</v>
      </c>
      <c r="I845" s="1">
        <v>17410057</v>
      </c>
      <c r="J845" s="1">
        <v>28937157</v>
      </c>
      <c r="K845" s="1">
        <v>44680257</v>
      </c>
      <c r="L845" s="1">
        <v>52339177</v>
      </c>
      <c r="M845" s="1"/>
      <c r="N845" s="1">
        <v>5917420</v>
      </c>
      <c r="O845" s="1">
        <v>5200760</v>
      </c>
      <c r="P845" s="1">
        <v>6318135</v>
      </c>
      <c r="Q845" s="1">
        <v>2773148</v>
      </c>
      <c r="R845" s="1">
        <v>1588528</v>
      </c>
      <c r="S845" s="1">
        <v>1225183</v>
      </c>
      <c r="T845" s="1">
        <v>2482206</v>
      </c>
      <c r="U845" s="1">
        <v>5818190</v>
      </c>
      <c r="V845" s="1">
        <v>8445723</v>
      </c>
      <c r="W845" s="1">
        <v>6509961</v>
      </c>
    </row>
    <row r="846" spans="1:23" x14ac:dyDescent="0.25">
      <c r="A846" s="1" t="s">
        <v>48</v>
      </c>
      <c r="B846" s="1" t="s">
        <v>15</v>
      </c>
      <c r="C846" s="1">
        <v>1810220</v>
      </c>
      <c r="D846" s="1">
        <v>2129720</v>
      </c>
      <c r="E846" s="1">
        <v>247381</v>
      </c>
      <c r="F846" s="1">
        <v>320835</v>
      </c>
      <c r="G846" s="1">
        <v>335686</v>
      </c>
      <c r="H846" s="1">
        <v>2588441</v>
      </c>
      <c r="I846" s="1">
        <v>2987538</v>
      </c>
      <c r="J846" s="1">
        <v>35697731</v>
      </c>
      <c r="K846" s="1">
        <v>7476890</v>
      </c>
      <c r="L846" s="1">
        <v>6274180</v>
      </c>
      <c r="M846" s="1"/>
      <c r="N846" s="1">
        <v>4763880</v>
      </c>
      <c r="O846" s="1">
        <v>5521870</v>
      </c>
      <c r="P846" s="1">
        <v>16627869</v>
      </c>
      <c r="Q846" s="1">
        <v>1939548</v>
      </c>
      <c r="R846" s="1">
        <v>8064288</v>
      </c>
      <c r="S846" s="1">
        <v>0</v>
      </c>
      <c r="T846" s="1">
        <v>19000</v>
      </c>
      <c r="U846" s="1">
        <v>50959</v>
      </c>
      <c r="V846" s="1">
        <v>0</v>
      </c>
      <c r="W846" s="1">
        <v>0</v>
      </c>
    </row>
    <row r="847" spans="1:23" x14ac:dyDescent="0.25">
      <c r="A847" s="1" t="s">
        <v>49</v>
      </c>
      <c r="B847" s="1" t="s">
        <v>15</v>
      </c>
      <c r="C847" s="1">
        <v>18889510</v>
      </c>
      <c r="D847" s="1">
        <v>18932510</v>
      </c>
      <c r="E847" s="1">
        <v>39265297</v>
      </c>
      <c r="F847" s="1">
        <v>35134221</v>
      </c>
      <c r="G847" s="1">
        <v>125061890</v>
      </c>
      <c r="H847" s="1">
        <v>219860335</v>
      </c>
      <c r="I847" s="1">
        <v>253280370</v>
      </c>
      <c r="J847" s="1">
        <v>213266364</v>
      </c>
      <c r="K847" s="1">
        <v>184495353</v>
      </c>
      <c r="L847" s="1">
        <v>268914647</v>
      </c>
      <c r="M847" s="1"/>
      <c r="N847" s="1">
        <v>9823040</v>
      </c>
      <c r="O847" s="1">
        <v>6806680</v>
      </c>
      <c r="P847" s="1">
        <v>12277893</v>
      </c>
      <c r="Q847" s="1">
        <v>29892454</v>
      </c>
      <c r="R847" s="1">
        <v>15119439</v>
      </c>
      <c r="S847" s="1">
        <v>93258286</v>
      </c>
      <c r="T847" s="1">
        <v>47651026</v>
      </c>
      <c r="U847" s="1">
        <v>67178256</v>
      </c>
      <c r="V847" s="1">
        <v>72801810</v>
      </c>
      <c r="W847" s="1">
        <v>306065772</v>
      </c>
    </row>
    <row r="848" spans="1:23" x14ac:dyDescent="0.25">
      <c r="A848" s="1" t="s">
        <v>50</v>
      </c>
      <c r="B848" s="1" t="s">
        <v>15</v>
      </c>
      <c r="C848" s="1">
        <v>1018030</v>
      </c>
      <c r="D848" s="1">
        <v>1296690</v>
      </c>
      <c r="E848" s="1">
        <v>2744321</v>
      </c>
      <c r="F848" s="1">
        <v>3786277</v>
      </c>
      <c r="G848" s="1">
        <v>6694486</v>
      </c>
      <c r="H848" s="1">
        <v>19496603</v>
      </c>
      <c r="I848" s="1">
        <v>18678954</v>
      </c>
      <c r="J848" s="1">
        <v>24725386</v>
      </c>
      <c r="K848" s="1">
        <v>61221711</v>
      </c>
      <c r="L848" s="1">
        <v>41266924</v>
      </c>
      <c r="M848" s="1"/>
      <c r="N848" s="1">
        <v>721450</v>
      </c>
      <c r="O848" s="1">
        <v>1308760</v>
      </c>
      <c r="P848" s="1">
        <v>1447652</v>
      </c>
      <c r="Q848" s="1">
        <v>1017846</v>
      </c>
      <c r="R848" s="1">
        <v>21556130</v>
      </c>
      <c r="S848" s="1">
        <v>5436513</v>
      </c>
      <c r="T848" s="1">
        <v>4711962</v>
      </c>
      <c r="U848" s="1">
        <v>2060295</v>
      </c>
      <c r="V848" s="1">
        <v>6819368</v>
      </c>
      <c r="W848" s="1">
        <v>3752731</v>
      </c>
    </row>
    <row r="849" spans="1:23" x14ac:dyDescent="0.25">
      <c r="A849" s="1" t="s">
        <v>51</v>
      </c>
      <c r="B849" s="1" t="s">
        <v>15</v>
      </c>
      <c r="C849" s="1">
        <v>3925620</v>
      </c>
      <c r="D849" s="1">
        <v>1057390</v>
      </c>
      <c r="E849" s="1">
        <v>1449654</v>
      </c>
      <c r="F849" s="1">
        <v>741538</v>
      </c>
      <c r="G849" s="1">
        <v>2075378</v>
      </c>
      <c r="H849" s="1">
        <v>7566977</v>
      </c>
      <c r="I849" s="1">
        <v>8117002</v>
      </c>
      <c r="J849" s="1">
        <v>12796679</v>
      </c>
      <c r="K849" s="1">
        <v>33620941</v>
      </c>
      <c r="L849" s="1">
        <v>42176952</v>
      </c>
      <c r="M849" s="1"/>
      <c r="N849" s="1">
        <v>34796570</v>
      </c>
      <c r="O849" s="1">
        <v>47706330</v>
      </c>
      <c r="P849" s="1">
        <v>62235043</v>
      </c>
      <c r="Q849" s="1">
        <v>23283054</v>
      </c>
      <c r="R849" s="1">
        <v>21278799</v>
      </c>
      <c r="S849" s="1">
        <v>594221293</v>
      </c>
      <c r="T849" s="1">
        <v>193155640</v>
      </c>
      <c r="U849" s="1">
        <v>259325757</v>
      </c>
      <c r="V849" s="1">
        <v>352393254</v>
      </c>
      <c r="W849" s="1">
        <v>256469067</v>
      </c>
    </row>
    <row r="850" spans="1:23" x14ac:dyDescent="0.25">
      <c r="A850" s="1" t="s">
        <v>52</v>
      </c>
      <c r="B850" s="1" t="s">
        <v>15</v>
      </c>
      <c r="C850" s="1">
        <v>269500</v>
      </c>
      <c r="D850" s="1">
        <v>648470</v>
      </c>
      <c r="E850" s="1">
        <v>933227</v>
      </c>
      <c r="F850" s="1">
        <v>274017</v>
      </c>
      <c r="G850" s="1">
        <v>361876</v>
      </c>
      <c r="H850" s="1">
        <v>1207637</v>
      </c>
      <c r="I850" s="1">
        <v>3077330</v>
      </c>
      <c r="J850" s="1">
        <v>13520121</v>
      </c>
      <c r="K850" s="1">
        <v>11611206</v>
      </c>
      <c r="L850" s="1">
        <v>11366732</v>
      </c>
      <c r="M850" s="1"/>
      <c r="N850" s="1">
        <v>5049540</v>
      </c>
      <c r="O850" s="1">
        <v>3029410</v>
      </c>
      <c r="P850" s="1">
        <v>2548088</v>
      </c>
      <c r="Q850" s="1">
        <v>1612743</v>
      </c>
      <c r="R850" s="1">
        <v>1208603</v>
      </c>
      <c r="S850" s="1">
        <v>485429</v>
      </c>
      <c r="T850" s="1">
        <v>309273</v>
      </c>
      <c r="U850" s="1">
        <v>16650959</v>
      </c>
      <c r="V850" s="1">
        <v>956009</v>
      </c>
      <c r="W850" s="1">
        <v>602477</v>
      </c>
    </row>
    <row r="851" spans="1:23" x14ac:dyDescent="0.25">
      <c r="A851" s="1" t="s">
        <v>53</v>
      </c>
      <c r="B851" s="1" t="s">
        <v>15</v>
      </c>
      <c r="C851" s="1">
        <v>9020</v>
      </c>
      <c r="D851" s="1">
        <v>50610</v>
      </c>
      <c r="E851" s="1">
        <v>202750</v>
      </c>
      <c r="F851" s="1">
        <v>233849</v>
      </c>
      <c r="G851" s="1">
        <v>0</v>
      </c>
      <c r="H851" s="1">
        <v>47579</v>
      </c>
      <c r="I851" s="1">
        <v>406477</v>
      </c>
      <c r="J851" s="1">
        <v>1151811</v>
      </c>
      <c r="K851" s="1">
        <v>535828</v>
      </c>
      <c r="L851" s="1">
        <v>1032977</v>
      </c>
      <c r="M851" s="1"/>
      <c r="N851" s="1">
        <v>310</v>
      </c>
      <c r="O851" s="1">
        <v>28440</v>
      </c>
      <c r="P851" s="1">
        <v>6916</v>
      </c>
      <c r="Q851" s="1">
        <v>0</v>
      </c>
      <c r="R851" s="1">
        <v>11077</v>
      </c>
      <c r="S851" s="1">
        <v>30341</v>
      </c>
      <c r="T851" s="1">
        <v>375055</v>
      </c>
      <c r="U851" s="1">
        <v>82832</v>
      </c>
      <c r="V851" s="1">
        <v>97781</v>
      </c>
      <c r="W851" s="1">
        <v>984829</v>
      </c>
    </row>
    <row r="852" spans="1:23" x14ac:dyDescent="0.25">
      <c r="A852" s="1" t="s">
        <v>0</v>
      </c>
      <c r="B852" s="1" t="s">
        <v>16</v>
      </c>
      <c r="C852" s="1">
        <v>1261.0052297986099</v>
      </c>
      <c r="D852" s="1">
        <v>2440.1777669227299</v>
      </c>
      <c r="E852" s="1">
        <v>1116.7696496057199</v>
      </c>
      <c r="F852" s="1">
        <v>10998.1490163873</v>
      </c>
      <c r="G852" s="1">
        <v>1116.63290372655</v>
      </c>
      <c r="H852" s="1">
        <v>2448.5448363116102</v>
      </c>
      <c r="I852" s="1">
        <v>3203.5175289867698</v>
      </c>
      <c r="J852" s="1">
        <v>2652.0147806438499</v>
      </c>
      <c r="K852" s="1">
        <v>40070.647080081799</v>
      </c>
      <c r="L852" s="1">
        <v>7069.9857805970696</v>
      </c>
      <c r="M852" s="1"/>
      <c r="N852" s="1">
        <v>0</v>
      </c>
      <c r="O852" s="1">
        <v>59099.605405585498</v>
      </c>
      <c r="P852" s="1">
        <v>0</v>
      </c>
      <c r="Q852" s="1">
        <v>0</v>
      </c>
      <c r="R852" s="1">
        <v>0</v>
      </c>
      <c r="S852" s="1">
        <v>0</v>
      </c>
      <c r="T852" s="1">
        <v>0</v>
      </c>
      <c r="U852" s="1">
        <v>334247.11062276701</v>
      </c>
      <c r="V852" s="1">
        <v>579523.69150644902</v>
      </c>
      <c r="W852" s="1">
        <v>26845.652275782599</v>
      </c>
    </row>
    <row r="853" spans="1:23" x14ac:dyDescent="0.25">
      <c r="A853" s="1" t="s">
        <v>1</v>
      </c>
      <c r="B853" s="1" t="s">
        <v>16</v>
      </c>
      <c r="C853" s="1">
        <v>0</v>
      </c>
      <c r="D853" s="1">
        <v>0</v>
      </c>
      <c r="E853" s="1">
        <v>0</v>
      </c>
      <c r="F853" s="1">
        <v>0</v>
      </c>
      <c r="G853" s="1">
        <v>0</v>
      </c>
      <c r="H853" s="1">
        <v>0</v>
      </c>
      <c r="I853" s="1">
        <v>0</v>
      </c>
      <c r="J853" s="1">
        <v>0</v>
      </c>
      <c r="K853" s="1">
        <v>0</v>
      </c>
      <c r="L853" s="1">
        <v>0</v>
      </c>
      <c r="M853" s="1"/>
      <c r="N853" s="1">
        <v>0</v>
      </c>
      <c r="O853" s="1">
        <v>0</v>
      </c>
      <c r="P853" s="1">
        <v>0</v>
      </c>
      <c r="Q853" s="1">
        <v>0</v>
      </c>
      <c r="R853" s="1">
        <v>0</v>
      </c>
      <c r="S853" s="1">
        <v>0</v>
      </c>
      <c r="T853" s="1">
        <v>0</v>
      </c>
      <c r="U853" s="1">
        <v>0</v>
      </c>
      <c r="V853" s="1">
        <v>0</v>
      </c>
      <c r="W853" s="1">
        <v>0</v>
      </c>
    </row>
    <row r="854" spans="1:23" x14ac:dyDescent="0.25">
      <c r="A854" s="1" t="s">
        <v>3</v>
      </c>
      <c r="B854" s="1" t="s">
        <v>16</v>
      </c>
      <c r="C854" s="1">
        <v>0</v>
      </c>
      <c r="D854" s="1">
        <v>0</v>
      </c>
      <c r="E854" s="1">
        <v>43.087479378193898</v>
      </c>
      <c r="F854" s="1">
        <v>53.252920358352</v>
      </c>
      <c r="G854" s="1">
        <v>66.086512105567905</v>
      </c>
      <c r="H854" s="1">
        <v>75.448722187425304</v>
      </c>
      <c r="I854" s="1">
        <v>66.007551626606897</v>
      </c>
      <c r="J854" s="1">
        <v>83.829590565790795</v>
      </c>
      <c r="K854" s="1">
        <v>93.889141433685694</v>
      </c>
      <c r="L854" s="1">
        <v>97.885214597925</v>
      </c>
      <c r="M854" s="1"/>
      <c r="N854" s="1">
        <v>26117.415352166499</v>
      </c>
      <c r="O854" s="1">
        <v>1395716.14499009</v>
      </c>
      <c r="P854" s="1">
        <v>828835.86152920197</v>
      </c>
      <c r="Q854" s="1">
        <v>1024379.48938128</v>
      </c>
      <c r="R854" s="1">
        <v>1271247.9817094901</v>
      </c>
      <c r="S854" s="1">
        <v>1451340.5647753</v>
      </c>
      <c r="T854" s="1">
        <v>1269729.08857509</v>
      </c>
      <c r="U854" s="1">
        <v>1612555.94249036</v>
      </c>
      <c r="V854" s="1">
        <v>1806062.6555892101</v>
      </c>
      <c r="W854" s="1">
        <v>1882931.5927285701</v>
      </c>
    </row>
    <row r="855" spans="1:23" x14ac:dyDescent="0.25">
      <c r="A855" s="1" t="s">
        <v>4</v>
      </c>
      <c r="B855" s="1" t="s">
        <v>16</v>
      </c>
      <c r="C855" s="1">
        <v>0</v>
      </c>
      <c r="D855" s="1">
        <v>0</v>
      </c>
      <c r="E855" s="1">
        <v>0</v>
      </c>
      <c r="F855" s="1">
        <v>0</v>
      </c>
      <c r="G855" s="1">
        <v>0</v>
      </c>
      <c r="H855" s="1">
        <v>0</v>
      </c>
      <c r="I855" s="1">
        <v>0</v>
      </c>
      <c r="J855" s="1">
        <v>0</v>
      </c>
      <c r="K855" s="1">
        <v>0</v>
      </c>
      <c r="L855" s="1">
        <v>0</v>
      </c>
      <c r="M855" s="1"/>
      <c r="N855" s="1">
        <v>0</v>
      </c>
      <c r="O855" s="1">
        <v>0</v>
      </c>
      <c r="P855" s="1">
        <v>0</v>
      </c>
      <c r="Q855" s="1">
        <v>0</v>
      </c>
      <c r="R855" s="1">
        <v>0</v>
      </c>
      <c r="S855" s="1">
        <v>0</v>
      </c>
      <c r="T855" s="1">
        <v>0</v>
      </c>
      <c r="U855" s="1">
        <v>0</v>
      </c>
      <c r="V855" s="1">
        <v>0</v>
      </c>
      <c r="W855" s="1">
        <v>0</v>
      </c>
    </row>
    <row r="856" spans="1:23" x14ac:dyDescent="0.25">
      <c r="A856" s="1" t="s">
        <v>5</v>
      </c>
      <c r="B856" s="1" t="s">
        <v>16</v>
      </c>
      <c r="C856" s="1">
        <v>0</v>
      </c>
      <c r="D856" s="1">
        <v>0</v>
      </c>
      <c r="E856" s="1">
        <v>0</v>
      </c>
      <c r="F856" s="1">
        <v>0</v>
      </c>
      <c r="G856" s="1">
        <v>0</v>
      </c>
      <c r="H856" s="1">
        <v>0</v>
      </c>
      <c r="I856" s="1">
        <v>0</v>
      </c>
      <c r="J856" s="1">
        <v>0</v>
      </c>
      <c r="K856" s="1">
        <v>0</v>
      </c>
      <c r="L856" s="1">
        <v>0</v>
      </c>
      <c r="M856" s="1"/>
      <c r="N856" s="1">
        <v>0</v>
      </c>
      <c r="O856" s="1">
        <v>0</v>
      </c>
      <c r="P856" s="1">
        <v>0</v>
      </c>
      <c r="Q856" s="1">
        <v>0</v>
      </c>
      <c r="R856" s="1">
        <v>0</v>
      </c>
      <c r="S856" s="1">
        <v>0</v>
      </c>
      <c r="T856" s="1">
        <v>0</v>
      </c>
      <c r="U856" s="1">
        <v>0</v>
      </c>
      <c r="V856" s="1">
        <v>0</v>
      </c>
      <c r="W856" s="1">
        <v>0</v>
      </c>
    </row>
    <row r="857" spans="1:23" x14ac:dyDescent="0.25">
      <c r="A857" s="1" t="s">
        <v>6</v>
      </c>
      <c r="B857" s="1" t="s">
        <v>16</v>
      </c>
      <c r="C857" s="1">
        <v>0</v>
      </c>
      <c r="D857" s="1">
        <v>0</v>
      </c>
      <c r="E857" s="1">
        <v>0</v>
      </c>
      <c r="F857" s="1">
        <v>0</v>
      </c>
      <c r="G857" s="1">
        <v>0</v>
      </c>
      <c r="H857" s="1">
        <v>0</v>
      </c>
      <c r="I857" s="1">
        <v>0</v>
      </c>
      <c r="J857" s="1">
        <v>0</v>
      </c>
      <c r="K857" s="1">
        <v>0</v>
      </c>
      <c r="L857" s="1">
        <v>0</v>
      </c>
      <c r="M857" s="1"/>
      <c r="N857" s="1">
        <v>0</v>
      </c>
      <c r="O857" s="1">
        <v>0</v>
      </c>
      <c r="P857" s="1">
        <v>0</v>
      </c>
      <c r="Q857" s="1">
        <v>0</v>
      </c>
      <c r="R857" s="1">
        <v>0</v>
      </c>
      <c r="S857" s="1">
        <v>0</v>
      </c>
      <c r="T857" s="1">
        <v>0</v>
      </c>
      <c r="U857" s="1">
        <v>0</v>
      </c>
      <c r="V857" s="1">
        <v>0</v>
      </c>
      <c r="W857" s="1">
        <v>0</v>
      </c>
    </row>
    <row r="858" spans="1:23" x14ac:dyDescent="0.25">
      <c r="A858" s="1" t="s">
        <v>7</v>
      </c>
      <c r="B858" s="1" t="s">
        <v>16</v>
      </c>
      <c r="C858" s="1">
        <v>0</v>
      </c>
      <c r="D858" s="1">
        <v>0</v>
      </c>
      <c r="E858" s="1">
        <v>0</v>
      </c>
      <c r="F858" s="1">
        <v>0</v>
      </c>
      <c r="G858" s="1">
        <v>0</v>
      </c>
      <c r="H858" s="1">
        <v>0</v>
      </c>
      <c r="I858" s="1">
        <v>0</v>
      </c>
      <c r="J858" s="1">
        <v>0</v>
      </c>
      <c r="K858" s="1">
        <v>0</v>
      </c>
      <c r="L858" s="1">
        <v>0</v>
      </c>
      <c r="M858" s="1"/>
      <c r="N858" s="1">
        <v>0</v>
      </c>
      <c r="O858" s="1">
        <v>0</v>
      </c>
      <c r="P858" s="1">
        <v>0</v>
      </c>
      <c r="Q858" s="1">
        <v>0</v>
      </c>
      <c r="R858" s="1">
        <v>0</v>
      </c>
      <c r="S858" s="1">
        <v>0</v>
      </c>
      <c r="T858" s="1">
        <v>0</v>
      </c>
      <c r="U858" s="1">
        <v>0</v>
      </c>
      <c r="V858" s="1">
        <v>0</v>
      </c>
      <c r="W858" s="1">
        <v>0</v>
      </c>
    </row>
    <row r="859" spans="1:23" x14ac:dyDescent="0.25">
      <c r="A859" s="1" t="s">
        <v>8</v>
      </c>
      <c r="B859" s="1" t="s">
        <v>16</v>
      </c>
      <c r="C859" s="1">
        <v>0</v>
      </c>
      <c r="D859" s="1">
        <v>0</v>
      </c>
      <c r="E859" s="1">
        <v>0</v>
      </c>
      <c r="F859" s="1">
        <v>660600.65185993898</v>
      </c>
      <c r="G859" s="1">
        <v>4868029.7534638299</v>
      </c>
      <c r="H859" s="1">
        <v>1276724.3363648399</v>
      </c>
      <c r="I859" s="1">
        <v>279234.22864512802</v>
      </c>
      <c r="J859" s="1">
        <v>0</v>
      </c>
      <c r="K859" s="1">
        <v>0</v>
      </c>
      <c r="L859" s="1">
        <v>0</v>
      </c>
      <c r="M859" s="1"/>
      <c r="N859" s="1">
        <v>0</v>
      </c>
      <c r="O859" s="1">
        <v>0</v>
      </c>
      <c r="P859" s="1">
        <v>0</v>
      </c>
      <c r="Q859" s="1">
        <v>57965.395708620599</v>
      </c>
      <c r="R859" s="1">
        <v>0</v>
      </c>
      <c r="S859" s="1">
        <v>0</v>
      </c>
      <c r="T859" s="1">
        <v>0</v>
      </c>
      <c r="U859" s="1">
        <v>0</v>
      </c>
      <c r="V859" s="1">
        <v>0</v>
      </c>
      <c r="W859" s="1">
        <v>0</v>
      </c>
    </row>
    <row r="860" spans="1:23" x14ac:dyDescent="0.25">
      <c r="A860" s="1" t="s">
        <v>9</v>
      </c>
      <c r="B860" s="1" t="s">
        <v>16</v>
      </c>
      <c r="C860" s="1">
        <v>0</v>
      </c>
      <c r="D860" s="1">
        <v>0</v>
      </c>
      <c r="E860" s="1">
        <v>0</v>
      </c>
      <c r="F860" s="1">
        <v>0</v>
      </c>
      <c r="G860" s="1">
        <v>0</v>
      </c>
      <c r="H860" s="1">
        <v>0</v>
      </c>
      <c r="I860" s="1">
        <v>0</v>
      </c>
      <c r="J860" s="1">
        <v>0</v>
      </c>
      <c r="K860" s="1">
        <v>0</v>
      </c>
      <c r="L860" s="1">
        <v>0</v>
      </c>
      <c r="M860" s="1"/>
      <c r="N860" s="1">
        <v>0</v>
      </c>
      <c r="O860" s="1">
        <v>0</v>
      </c>
      <c r="P860" s="1">
        <v>0</v>
      </c>
      <c r="Q860" s="1">
        <v>0</v>
      </c>
      <c r="R860" s="1">
        <v>0</v>
      </c>
      <c r="S860" s="1">
        <v>0</v>
      </c>
      <c r="T860" s="1">
        <v>0</v>
      </c>
      <c r="U860" s="1">
        <v>0</v>
      </c>
      <c r="V860" s="1">
        <v>0</v>
      </c>
      <c r="W860" s="1">
        <v>0</v>
      </c>
    </row>
    <row r="861" spans="1:23" x14ac:dyDescent="0.25">
      <c r="A861" s="1" t="s">
        <v>10</v>
      </c>
      <c r="B861" s="1" t="s">
        <v>16</v>
      </c>
      <c r="C861" s="1">
        <v>0</v>
      </c>
      <c r="D861" s="1">
        <v>0</v>
      </c>
      <c r="E861" s="1">
        <v>0</v>
      </c>
      <c r="F861" s="1">
        <v>0</v>
      </c>
      <c r="G861" s="1">
        <v>0</v>
      </c>
      <c r="H861" s="1">
        <v>0</v>
      </c>
      <c r="I861" s="1">
        <v>0</v>
      </c>
      <c r="J861" s="1">
        <v>0</v>
      </c>
      <c r="K861" s="1">
        <v>0</v>
      </c>
      <c r="L861" s="1">
        <v>0</v>
      </c>
      <c r="M861" s="1"/>
      <c r="N861" s="1">
        <v>0</v>
      </c>
      <c r="O861" s="1">
        <v>0</v>
      </c>
      <c r="P861" s="1">
        <v>0</v>
      </c>
      <c r="Q861" s="1">
        <v>0</v>
      </c>
      <c r="R861" s="1">
        <v>0</v>
      </c>
      <c r="S861" s="1">
        <v>0</v>
      </c>
      <c r="T861" s="1">
        <v>0</v>
      </c>
      <c r="U861" s="1">
        <v>0</v>
      </c>
      <c r="V861" s="1">
        <v>0</v>
      </c>
      <c r="W861" s="1">
        <v>0</v>
      </c>
    </row>
    <row r="862" spans="1:23" x14ac:dyDescent="0.25">
      <c r="A862" s="1" t="s">
        <v>11</v>
      </c>
      <c r="B862" s="1" t="s">
        <v>16</v>
      </c>
      <c r="C862" s="1">
        <v>0</v>
      </c>
      <c r="D862" s="1">
        <v>0</v>
      </c>
      <c r="E862" s="1">
        <v>0</v>
      </c>
      <c r="F862" s="1">
        <v>0</v>
      </c>
      <c r="G862" s="1">
        <v>0</v>
      </c>
      <c r="H862" s="1">
        <v>0</v>
      </c>
      <c r="I862" s="1">
        <v>0</v>
      </c>
      <c r="J862" s="1">
        <v>0</v>
      </c>
      <c r="K862" s="1">
        <v>0</v>
      </c>
      <c r="L862" s="1">
        <v>0</v>
      </c>
      <c r="M862" s="1"/>
      <c r="N862" s="1">
        <v>0</v>
      </c>
      <c r="O862" s="1">
        <v>0</v>
      </c>
      <c r="P862" s="1">
        <v>0</v>
      </c>
      <c r="Q862" s="1">
        <v>0</v>
      </c>
      <c r="R862" s="1">
        <v>0</v>
      </c>
      <c r="S862" s="1">
        <v>0</v>
      </c>
      <c r="T862" s="1">
        <v>0</v>
      </c>
      <c r="U862" s="1">
        <v>0</v>
      </c>
      <c r="V862" s="1">
        <v>0</v>
      </c>
      <c r="W862" s="1">
        <v>0</v>
      </c>
    </row>
    <row r="863" spans="1:23" x14ac:dyDescent="0.25">
      <c r="A863" s="1" t="s">
        <v>12</v>
      </c>
      <c r="B863" s="1" t="s">
        <v>16</v>
      </c>
      <c r="C863" s="1">
        <v>253394.09453097201</v>
      </c>
      <c r="D863" s="1">
        <v>27533.357554971601</v>
      </c>
      <c r="E863" s="1">
        <v>36547.751285111699</v>
      </c>
      <c r="F863" s="1">
        <v>43754.571345402401</v>
      </c>
      <c r="G863" s="1">
        <v>51614.0117540961</v>
      </c>
      <c r="H863" s="1">
        <v>67576.964345646105</v>
      </c>
      <c r="I863" s="1">
        <v>45942.638339434998</v>
      </c>
      <c r="J863" s="1">
        <v>60184.856224659903</v>
      </c>
      <c r="K863" s="1">
        <v>77638.464529811303</v>
      </c>
      <c r="L863" s="1">
        <v>82495.620421376007</v>
      </c>
      <c r="M863" s="1"/>
      <c r="N863" s="1">
        <v>100309.649890563</v>
      </c>
      <c r="O863" s="1">
        <v>466415.076981219</v>
      </c>
      <c r="P863" s="1">
        <v>619118.90676979301</v>
      </c>
      <c r="Q863" s="1">
        <v>741202.43859111704</v>
      </c>
      <c r="R863" s="1">
        <v>874341.359114388</v>
      </c>
      <c r="S863" s="1">
        <v>1144753.77601525</v>
      </c>
      <c r="T863" s="1">
        <v>778268.29347002902</v>
      </c>
      <c r="U863" s="1">
        <v>1019531.46444574</v>
      </c>
      <c r="V863" s="1">
        <v>1315195.589135</v>
      </c>
      <c r="W863" s="1">
        <v>1397475.8099381099</v>
      </c>
    </row>
    <row r="864" spans="1:23" x14ac:dyDescent="0.25">
      <c r="A864" s="1" t="s">
        <v>13</v>
      </c>
      <c r="B864" s="1" t="s">
        <v>16</v>
      </c>
      <c r="C864" s="1">
        <v>256176.33411784301</v>
      </c>
      <c r="D864" s="1">
        <v>381987.60316197103</v>
      </c>
      <c r="E864" s="1">
        <v>2220001.7567314701</v>
      </c>
      <c r="F864" s="1">
        <v>10366932.7541088</v>
      </c>
      <c r="G864" s="1">
        <v>103302074.87130401</v>
      </c>
      <c r="H864" s="1">
        <v>28068605.833401799</v>
      </c>
      <c r="I864" s="1">
        <v>5932720.0076986495</v>
      </c>
      <c r="J864" s="1">
        <v>11736635.1975626</v>
      </c>
      <c r="K864" s="1">
        <v>29175991.943108901</v>
      </c>
      <c r="L864" s="1">
        <v>21366918.1826475</v>
      </c>
      <c r="M864" s="1"/>
      <c r="N864" s="1">
        <v>148120128.61495501</v>
      </c>
      <c r="O864" s="1">
        <v>39777224.842823103</v>
      </c>
      <c r="P864" s="1">
        <v>96271371.5738924</v>
      </c>
      <c r="Q864" s="1">
        <v>126959279.697192</v>
      </c>
      <c r="R864" s="1">
        <v>114566537.39529</v>
      </c>
      <c r="S864" s="1">
        <v>163516801.64338899</v>
      </c>
      <c r="T864" s="1">
        <v>123445447.703041</v>
      </c>
      <c r="U864" s="1">
        <v>269752219.55868</v>
      </c>
      <c r="V864" s="1">
        <v>135088576.77718699</v>
      </c>
      <c r="W864" s="1">
        <v>121832866.134267</v>
      </c>
    </row>
    <row r="865" spans="1:23" x14ac:dyDescent="0.25">
      <c r="A865" s="1" t="s">
        <v>14</v>
      </c>
      <c r="B865" s="1" t="s">
        <v>16</v>
      </c>
      <c r="C865" s="1">
        <v>0</v>
      </c>
      <c r="D865" s="1">
        <v>0</v>
      </c>
      <c r="E865" s="1">
        <v>0</v>
      </c>
      <c r="F865" s="1">
        <v>0</v>
      </c>
      <c r="G865" s="1">
        <v>0</v>
      </c>
      <c r="H865" s="1">
        <v>0</v>
      </c>
      <c r="I865" s="1">
        <v>0</v>
      </c>
      <c r="J865" s="1">
        <v>0</v>
      </c>
      <c r="K865" s="1">
        <v>0</v>
      </c>
      <c r="L865" s="1">
        <v>0</v>
      </c>
      <c r="M865" s="1"/>
      <c r="N865" s="1">
        <v>0</v>
      </c>
      <c r="O865" s="1">
        <v>0</v>
      </c>
      <c r="P865" s="1">
        <v>0</v>
      </c>
      <c r="Q865" s="1">
        <v>0</v>
      </c>
      <c r="R865" s="1">
        <v>0</v>
      </c>
      <c r="S865" s="1">
        <v>0</v>
      </c>
      <c r="T865" s="1">
        <v>0</v>
      </c>
      <c r="U865" s="1">
        <v>0</v>
      </c>
      <c r="V865" s="1">
        <v>0</v>
      </c>
      <c r="W865" s="1">
        <v>0</v>
      </c>
    </row>
    <row r="866" spans="1:23" x14ac:dyDescent="0.25">
      <c r="A866" s="1" t="s">
        <v>15</v>
      </c>
      <c r="B866" s="1" t="s">
        <v>16</v>
      </c>
      <c r="C866" s="1">
        <v>0</v>
      </c>
      <c r="D866" s="1">
        <v>0</v>
      </c>
      <c r="E866" s="1">
        <v>0</v>
      </c>
      <c r="F866" s="1">
        <v>0</v>
      </c>
      <c r="G866" s="1">
        <v>0</v>
      </c>
      <c r="H866" s="1">
        <v>0</v>
      </c>
      <c r="I866" s="1">
        <v>0</v>
      </c>
      <c r="J866" s="1">
        <v>0</v>
      </c>
      <c r="K866" s="1">
        <v>0</v>
      </c>
      <c r="L866" s="1">
        <v>0</v>
      </c>
      <c r="M866" s="1"/>
      <c r="N866" s="1">
        <v>0</v>
      </c>
      <c r="O866" s="1">
        <v>752565</v>
      </c>
      <c r="P866" s="1">
        <v>17110.5</v>
      </c>
      <c r="Q866" s="1">
        <v>0</v>
      </c>
      <c r="R866" s="1">
        <v>121819.5</v>
      </c>
      <c r="S866" s="1">
        <v>0</v>
      </c>
      <c r="T866" s="1">
        <v>0</v>
      </c>
      <c r="U866" s="1">
        <v>907142.5</v>
      </c>
      <c r="V866" s="1">
        <v>1129576.8</v>
      </c>
      <c r="W866" s="1">
        <v>0</v>
      </c>
    </row>
    <row r="867" spans="1:23" x14ac:dyDescent="0.25">
      <c r="A867" s="1" t="s">
        <v>16</v>
      </c>
      <c r="B867" s="1" t="s">
        <v>16</v>
      </c>
      <c r="C867" s="1">
        <v>0</v>
      </c>
      <c r="D867" s="1">
        <v>0</v>
      </c>
      <c r="E867" s="1">
        <v>0</v>
      </c>
      <c r="F867" s="1">
        <v>0</v>
      </c>
      <c r="G867" s="1">
        <v>0</v>
      </c>
      <c r="H867" s="1">
        <v>0</v>
      </c>
      <c r="I867" s="1">
        <v>0</v>
      </c>
      <c r="J867" s="1">
        <v>0</v>
      </c>
      <c r="K867" s="1">
        <v>0</v>
      </c>
      <c r="L867" s="1">
        <v>0</v>
      </c>
      <c r="M867" s="1"/>
      <c r="N867" s="1">
        <v>0</v>
      </c>
      <c r="O867" s="1">
        <v>0</v>
      </c>
      <c r="P867" s="1">
        <v>0</v>
      </c>
      <c r="Q867" s="1">
        <v>0</v>
      </c>
      <c r="R867" s="1">
        <v>0</v>
      </c>
      <c r="S867" s="1">
        <v>0</v>
      </c>
      <c r="T867" s="1">
        <v>0</v>
      </c>
      <c r="U867" s="1">
        <v>0</v>
      </c>
      <c r="V867" s="1">
        <v>0</v>
      </c>
      <c r="W867" s="1">
        <v>0</v>
      </c>
    </row>
    <row r="868" spans="1:23" x14ac:dyDescent="0.25">
      <c r="A868" s="1" t="s">
        <v>17</v>
      </c>
      <c r="B868" s="1" t="s">
        <v>16</v>
      </c>
      <c r="C868" s="1">
        <v>0</v>
      </c>
      <c r="D868" s="1">
        <v>0</v>
      </c>
      <c r="E868" s="1">
        <v>0</v>
      </c>
      <c r="F868" s="1">
        <v>0</v>
      </c>
      <c r="G868" s="1">
        <v>0</v>
      </c>
      <c r="H868" s="1">
        <v>0</v>
      </c>
      <c r="I868" s="1">
        <v>0</v>
      </c>
      <c r="J868" s="1">
        <v>0</v>
      </c>
      <c r="K868" s="1">
        <v>0</v>
      </c>
      <c r="L868" s="1">
        <v>0</v>
      </c>
      <c r="M868" s="1"/>
      <c r="N868" s="1">
        <v>0</v>
      </c>
      <c r="O868" s="1">
        <v>0</v>
      </c>
      <c r="P868" s="1">
        <v>0</v>
      </c>
      <c r="Q868" s="1">
        <v>0</v>
      </c>
      <c r="R868" s="1">
        <v>0</v>
      </c>
      <c r="S868" s="1">
        <v>0</v>
      </c>
      <c r="T868" s="1">
        <v>0</v>
      </c>
      <c r="U868" s="1">
        <v>0</v>
      </c>
      <c r="V868" s="1">
        <v>0</v>
      </c>
      <c r="W868" s="1">
        <v>0</v>
      </c>
    </row>
    <row r="869" spans="1:23" x14ac:dyDescent="0.25">
      <c r="A869" s="1" t="s">
        <v>18</v>
      </c>
      <c r="B869" s="1" t="s">
        <v>16</v>
      </c>
      <c r="C869" s="1">
        <v>0</v>
      </c>
      <c r="D869" s="1">
        <v>0</v>
      </c>
      <c r="E869" s="1">
        <v>0</v>
      </c>
      <c r="F869" s="1">
        <v>0</v>
      </c>
      <c r="G869" s="1">
        <v>0</v>
      </c>
      <c r="H869" s="1">
        <v>0</v>
      </c>
      <c r="I869" s="1">
        <v>0</v>
      </c>
      <c r="J869" s="1">
        <v>0</v>
      </c>
      <c r="K869" s="1">
        <v>0</v>
      </c>
      <c r="L869" s="1">
        <v>0</v>
      </c>
      <c r="M869" s="1"/>
      <c r="N869" s="1">
        <v>0</v>
      </c>
      <c r="O869" s="1">
        <v>0</v>
      </c>
      <c r="P869" s="1">
        <v>0</v>
      </c>
      <c r="Q869" s="1">
        <v>0</v>
      </c>
      <c r="R869" s="1">
        <v>0</v>
      </c>
      <c r="S869" s="1">
        <v>0</v>
      </c>
      <c r="T869" s="1">
        <v>0</v>
      </c>
      <c r="U869" s="1">
        <v>0</v>
      </c>
      <c r="V869" s="1">
        <v>0</v>
      </c>
      <c r="W869" s="1">
        <v>0</v>
      </c>
    </row>
    <row r="870" spans="1:23" x14ac:dyDescent="0.25">
      <c r="A870" s="1" t="s">
        <v>19</v>
      </c>
      <c r="B870" s="1" t="s">
        <v>16</v>
      </c>
      <c r="C870" s="1">
        <v>128063.73996157</v>
      </c>
      <c r="D870" s="1">
        <v>147439.84414096401</v>
      </c>
      <c r="E870" s="1">
        <v>195711.50167287001</v>
      </c>
      <c r="F870" s="1">
        <v>234303.686600544</v>
      </c>
      <c r="G870" s="1">
        <v>276390.623022279</v>
      </c>
      <c r="H870" s="1">
        <v>361871.48882038199</v>
      </c>
      <c r="I870" s="1">
        <v>246020.683190082</v>
      </c>
      <c r="J870" s="1">
        <v>322287.09497900697</v>
      </c>
      <c r="K870" s="1">
        <v>415750.35252292</v>
      </c>
      <c r="L870" s="1">
        <v>441760.19553573901</v>
      </c>
      <c r="M870" s="1"/>
      <c r="N870" s="1">
        <v>1897928.1481934299</v>
      </c>
      <c r="O870" s="1">
        <v>2185085.5710161198</v>
      </c>
      <c r="P870" s="1">
        <v>2900480.4018812198</v>
      </c>
      <c r="Q870" s="1">
        <v>3472423.6708853701</v>
      </c>
      <c r="R870" s="1">
        <v>4096159.7989260401</v>
      </c>
      <c r="S870" s="1">
        <v>5363001.9306555204</v>
      </c>
      <c r="T870" s="1">
        <v>3646071.71244846</v>
      </c>
      <c r="U870" s="1">
        <v>4776353.9433074798</v>
      </c>
      <c r="V870" s="1">
        <v>6161496.58686666</v>
      </c>
      <c r="W870" s="1">
        <v>6546967.23764522</v>
      </c>
    </row>
    <row r="871" spans="1:23" x14ac:dyDescent="0.25">
      <c r="A871" s="1" t="s">
        <v>20</v>
      </c>
      <c r="B871" s="1" t="s">
        <v>16</v>
      </c>
      <c r="C871" s="1">
        <v>0</v>
      </c>
      <c r="D871" s="1">
        <v>0</v>
      </c>
      <c r="E871" s="1">
        <v>0</v>
      </c>
      <c r="F871" s="1">
        <v>0</v>
      </c>
      <c r="G871" s="1">
        <v>0</v>
      </c>
      <c r="H871" s="1">
        <v>0</v>
      </c>
      <c r="I871" s="1">
        <v>0</v>
      </c>
      <c r="J871" s="1">
        <v>0</v>
      </c>
      <c r="K871" s="1">
        <v>0</v>
      </c>
      <c r="L871" s="1">
        <v>0</v>
      </c>
      <c r="M871" s="1"/>
      <c r="N871" s="1">
        <v>0</v>
      </c>
      <c r="O871" s="1">
        <v>0</v>
      </c>
      <c r="P871" s="1">
        <v>0</v>
      </c>
      <c r="Q871" s="1">
        <v>0</v>
      </c>
      <c r="R871" s="1">
        <v>0</v>
      </c>
      <c r="S871" s="1">
        <v>0</v>
      </c>
      <c r="T871" s="1">
        <v>0</v>
      </c>
      <c r="U871" s="1">
        <v>0</v>
      </c>
      <c r="V871" s="1">
        <v>0</v>
      </c>
      <c r="W871" s="1">
        <v>0</v>
      </c>
    </row>
    <row r="872" spans="1:23" x14ac:dyDescent="0.25">
      <c r="A872" s="1" t="s">
        <v>21</v>
      </c>
      <c r="B872" s="1" t="s">
        <v>16</v>
      </c>
      <c r="C872" s="1">
        <v>21411.673714629502</v>
      </c>
      <c r="D872" s="1">
        <v>28120.6280518321</v>
      </c>
      <c r="E872" s="1">
        <v>32130.074960755701</v>
      </c>
      <c r="F872" s="1">
        <v>39710.383333747101</v>
      </c>
      <c r="G872" s="1">
        <v>49280.315731845702</v>
      </c>
      <c r="H872" s="1">
        <v>56261.659641247199</v>
      </c>
      <c r="I872" s="1">
        <v>49221.4353762397</v>
      </c>
      <c r="J872" s="1">
        <v>62511.222927824398</v>
      </c>
      <c r="K872" s="1">
        <v>70012.569679163294</v>
      </c>
      <c r="L872" s="1">
        <v>72992.417471806693</v>
      </c>
      <c r="M872" s="1"/>
      <c r="N872" s="1">
        <v>0</v>
      </c>
      <c r="O872" s="1">
        <v>0</v>
      </c>
      <c r="P872" s="1">
        <v>0</v>
      </c>
      <c r="Q872" s="1">
        <v>0</v>
      </c>
      <c r="R872" s="1">
        <v>0</v>
      </c>
      <c r="S872" s="1">
        <v>0</v>
      </c>
      <c r="T872" s="1">
        <v>0</v>
      </c>
      <c r="U872" s="1">
        <v>0</v>
      </c>
      <c r="V872" s="1">
        <v>0</v>
      </c>
      <c r="W872" s="1">
        <v>0</v>
      </c>
    </row>
    <row r="873" spans="1:23" x14ac:dyDescent="0.25">
      <c r="A873" s="1" t="s">
        <v>22</v>
      </c>
      <c r="B873" s="1" t="s">
        <v>16</v>
      </c>
      <c r="C873" s="1">
        <v>3913.3381938176799</v>
      </c>
      <c r="D873" s="1">
        <v>31514.4155232839</v>
      </c>
      <c r="E873" s="1">
        <v>36007.749586572398</v>
      </c>
      <c r="F873" s="1">
        <v>44502.900812240499</v>
      </c>
      <c r="G873" s="1">
        <v>55227.797339000899</v>
      </c>
      <c r="H873" s="1">
        <v>63051.697020981803</v>
      </c>
      <c r="I873" s="1">
        <v>55161.810904085403</v>
      </c>
      <c r="J873" s="1">
        <v>70055.499848188498</v>
      </c>
      <c r="K873" s="1">
        <v>78462.159829971104</v>
      </c>
      <c r="L873" s="1">
        <v>81801.635796169605</v>
      </c>
      <c r="M873" s="1"/>
      <c r="N873" s="1">
        <v>0</v>
      </c>
      <c r="O873" s="1">
        <v>0</v>
      </c>
      <c r="P873" s="1">
        <v>0</v>
      </c>
      <c r="Q873" s="1">
        <v>0</v>
      </c>
      <c r="R873" s="1">
        <v>0</v>
      </c>
      <c r="S873" s="1">
        <v>0</v>
      </c>
      <c r="T873" s="1">
        <v>0</v>
      </c>
      <c r="U873" s="1">
        <v>0</v>
      </c>
      <c r="V873" s="1">
        <v>0</v>
      </c>
      <c r="W873" s="1">
        <v>0</v>
      </c>
    </row>
    <row r="874" spans="1:23" x14ac:dyDescent="0.25">
      <c r="A874" s="1" t="s">
        <v>23</v>
      </c>
      <c r="B874" s="1" t="s">
        <v>16</v>
      </c>
      <c r="C874" s="1">
        <v>0</v>
      </c>
      <c r="D874" s="1">
        <v>0</v>
      </c>
      <c r="E874" s="1">
        <v>0</v>
      </c>
      <c r="F874" s="1">
        <v>0</v>
      </c>
      <c r="G874" s="1">
        <v>0</v>
      </c>
      <c r="H874" s="1">
        <v>0</v>
      </c>
      <c r="I874" s="1">
        <v>0</v>
      </c>
      <c r="J874" s="1">
        <v>0</v>
      </c>
      <c r="K874" s="1">
        <v>0</v>
      </c>
      <c r="L874" s="1">
        <v>0</v>
      </c>
      <c r="M874" s="1"/>
      <c r="N874" s="1">
        <v>0</v>
      </c>
      <c r="O874" s="1">
        <v>0</v>
      </c>
      <c r="P874" s="1">
        <v>0</v>
      </c>
      <c r="Q874" s="1">
        <v>0</v>
      </c>
      <c r="R874" s="1">
        <v>0</v>
      </c>
      <c r="S874" s="1">
        <v>0</v>
      </c>
      <c r="T874" s="1">
        <v>0</v>
      </c>
      <c r="U874" s="1">
        <v>0</v>
      </c>
      <c r="V874" s="1">
        <v>0</v>
      </c>
      <c r="W874" s="1">
        <v>0</v>
      </c>
    </row>
    <row r="875" spans="1:23" x14ac:dyDescent="0.25">
      <c r="A875" s="1" t="s">
        <v>24</v>
      </c>
      <c r="B875" s="1" t="s">
        <v>16</v>
      </c>
      <c r="C875" s="1">
        <v>0</v>
      </c>
      <c r="D875" s="1">
        <v>0</v>
      </c>
      <c r="E875" s="1">
        <v>0</v>
      </c>
      <c r="F875" s="1">
        <v>0</v>
      </c>
      <c r="G875" s="1">
        <v>0</v>
      </c>
      <c r="H875" s="1">
        <v>0</v>
      </c>
      <c r="I875" s="1">
        <v>0</v>
      </c>
      <c r="J875" s="1">
        <v>0</v>
      </c>
      <c r="K875" s="1">
        <v>0</v>
      </c>
      <c r="L875" s="1">
        <v>0</v>
      </c>
      <c r="M875" s="1"/>
      <c r="N875" s="1">
        <v>174836.84783207101</v>
      </c>
      <c r="O875" s="1">
        <v>97274.696943643998</v>
      </c>
      <c r="P875" s="1">
        <v>111144.150081685</v>
      </c>
      <c r="Q875" s="1">
        <v>76389.5</v>
      </c>
      <c r="R875" s="1">
        <v>0</v>
      </c>
      <c r="S875" s="1">
        <v>0</v>
      </c>
      <c r="T875" s="1">
        <v>0</v>
      </c>
      <c r="U875" s="1">
        <v>0</v>
      </c>
      <c r="V875" s="1">
        <v>0</v>
      </c>
      <c r="W875" s="1">
        <v>0</v>
      </c>
    </row>
    <row r="876" spans="1:23" x14ac:dyDescent="0.25">
      <c r="A876" s="1" t="s">
        <v>25</v>
      </c>
      <c r="B876" s="1" t="s">
        <v>16</v>
      </c>
      <c r="C876" s="1">
        <v>0</v>
      </c>
      <c r="D876" s="1">
        <v>0</v>
      </c>
      <c r="E876" s="1">
        <v>0</v>
      </c>
      <c r="F876" s="1">
        <v>0</v>
      </c>
      <c r="G876" s="1">
        <v>0</v>
      </c>
      <c r="H876" s="1">
        <v>0</v>
      </c>
      <c r="I876" s="1">
        <v>0</v>
      </c>
      <c r="J876" s="1">
        <v>0</v>
      </c>
      <c r="K876" s="1">
        <v>0</v>
      </c>
      <c r="L876" s="1">
        <v>0</v>
      </c>
      <c r="M876" s="1"/>
      <c r="N876" s="1">
        <v>0</v>
      </c>
      <c r="O876" s="1">
        <v>0</v>
      </c>
      <c r="P876" s="1">
        <v>0</v>
      </c>
      <c r="Q876" s="1">
        <v>0</v>
      </c>
      <c r="R876" s="1">
        <v>0</v>
      </c>
      <c r="S876" s="1">
        <v>0</v>
      </c>
      <c r="T876" s="1">
        <v>0</v>
      </c>
      <c r="U876" s="1">
        <v>0</v>
      </c>
      <c r="V876" s="1">
        <v>0</v>
      </c>
      <c r="W876" s="1">
        <v>0</v>
      </c>
    </row>
    <row r="877" spans="1:23" x14ac:dyDescent="0.25">
      <c r="A877" s="1" t="s">
        <v>26</v>
      </c>
      <c r="B877" s="1" t="s">
        <v>16</v>
      </c>
      <c r="C877" s="1">
        <v>0</v>
      </c>
      <c r="D877" s="1">
        <v>0</v>
      </c>
      <c r="E877" s="1">
        <v>0</v>
      </c>
      <c r="F877" s="1">
        <v>0</v>
      </c>
      <c r="G877" s="1">
        <v>0</v>
      </c>
      <c r="H877" s="1">
        <v>0</v>
      </c>
      <c r="I877" s="1">
        <v>0</v>
      </c>
      <c r="J877" s="1">
        <v>0</v>
      </c>
      <c r="K877" s="1">
        <v>0</v>
      </c>
      <c r="L877" s="1">
        <v>0</v>
      </c>
      <c r="M877" s="1"/>
      <c r="N877" s="1">
        <v>0</v>
      </c>
      <c r="O877" s="1">
        <v>0</v>
      </c>
      <c r="P877" s="1">
        <v>0</v>
      </c>
      <c r="Q877" s="1">
        <v>0</v>
      </c>
      <c r="R877" s="1">
        <v>0</v>
      </c>
      <c r="S877" s="1">
        <v>0</v>
      </c>
      <c r="T877" s="1">
        <v>0</v>
      </c>
      <c r="U877" s="1">
        <v>0</v>
      </c>
      <c r="V877" s="1">
        <v>0</v>
      </c>
      <c r="W877" s="1">
        <v>0</v>
      </c>
    </row>
    <row r="878" spans="1:23" x14ac:dyDescent="0.25">
      <c r="A878" s="1" t="s">
        <v>27</v>
      </c>
      <c r="B878" s="1" t="s">
        <v>16</v>
      </c>
      <c r="C878" s="1">
        <v>0</v>
      </c>
      <c r="D878" s="1">
        <v>0</v>
      </c>
      <c r="E878" s="1">
        <v>0</v>
      </c>
      <c r="F878" s="1">
        <v>0</v>
      </c>
      <c r="G878" s="1">
        <v>0</v>
      </c>
      <c r="H878" s="1">
        <v>0</v>
      </c>
      <c r="I878" s="1">
        <v>0</v>
      </c>
      <c r="J878" s="1">
        <v>0</v>
      </c>
      <c r="K878" s="1">
        <v>0</v>
      </c>
      <c r="L878" s="1">
        <v>0</v>
      </c>
      <c r="M878" s="1"/>
      <c r="N878" s="1">
        <v>0</v>
      </c>
      <c r="O878" s="1">
        <v>0</v>
      </c>
      <c r="P878" s="1">
        <v>0</v>
      </c>
      <c r="Q878" s="1">
        <v>0</v>
      </c>
      <c r="R878" s="1">
        <v>0</v>
      </c>
      <c r="S878" s="1">
        <v>0</v>
      </c>
      <c r="T878" s="1">
        <v>0</v>
      </c>
      <c r="U878" s="1">
        <v>0</v>
      </c>
      <c r="V878" s="1">
        <v>0</v>
      </c>
      <c r="W878" s="1">
        <v>0</v>
      </c>
    </row>
    <row r="879" spans="1:23" x14ac:dyDescent="0.25">
      <c r="A879" s="1" t="s">
        <v>28</v>
      </c>
      <c r="B879" s="1" t="s">
        <v>16</v>
      </c>
      <c r="C879" s="1">
        <v>1050.9775243557399</v>
      </c>
      <c r="D879" s="1">
        <v>0</v>
      </c>
      <c r="E879" s="1">
        <v>41671.182246586701</v>
      </c>
      <c r="F879" s="1">
        <v>8092.4856308964199</v>
      </c>
      <c r="G879" s="1">
        <v>0</v>
      </c>
      <c r="H879" s="1">
        <v>0</v>
      </c>
      <c r="I879" s="1">
        <v>14519.8505595073</v>
      </c>
      <c r="J879" s="1">
        <v>18440.2102105743</v>
      </c>
      <c r="K879" s="1">
        <v>20653.035435843201</v>
      </c>
      <c r="L879" s="1">
        <v>21532.0619069026</v>
      </c>
      <c r="M879" s="1"/>
      <c r="N879" s="1">
        <v>0</v>
      </c>
      <c r="O879" s="1">
        <v>0</v>
      </c>
      <c r="P879" s="1">
        <v>0</v>
      </c>
      <c r="Q879" s="1">
        <v>0</v>
      </c>
      <c r="R879" s="1">
        <v>0</v>
      </c>
      <c r="S879" s="1">
        <v>82855.933406339798</v>
      </c>
      <c r="T879" s="1">
        <v>562545.53137940902</v>
      </c>
      <c r="U879" s="1">
        <v>714432.824851849</v>
      </c>
      <c r="V879" s="1">
        <v>800164.763834071</v>
      </c>
      <c r="W879" s="1">
        <v>834221.06566941901</v>
      </c>
    </row>
    <row r="880" spans="1:23" x14ac:dyDescent="0.25">
      <c r="A880" s="1" t="s">
        <v>29</v>
      </c>
      <c r="B880" s="1" t="s">
        <v>16</v>
      </c>
      <c r="C880" s="1">
        <v>0</v>
      </c>
      <c r="D880" s="1">
        <v>0</v>
      </c>
      <c r="E880" s="1">
        <v>0</v>
      </c>
      <c r="F880" s="1">
        <v>0</v>
      </c>
      <c r="G880" s="1">
        <v>0</v>
      </c>
      <c r="H880" s="1">
        <v>0</v>
      </c>
      <c r="I880" s="1">
        <v>0</v>
      </c>
      <c r="J880" s="1">
        <v>0</v>
      </c>
      <c r="K880" s="1">
        <v>0</v>
      </c>
      <c r="L880" s="1">
        <v>0</v>
      </c>
      <c r="M880" s="1"/>
      <c r="N880" s="1">
        <v>0</v>
      </c>
      <c r="O880" s="1">
        <v>0</v>
      </c>
      <c r="P880" s="1">
        <v>0</v>
      </c>
      <c r="Q880" s="1">
        <v>0</v>
      </c>
      <c r="R880" s="1">
        <v>0</v>
      </c>
      <c r="S880" s="1">
        <v>0</v>
      </c>
      <c r="T880" s="1">
        <v>0</v>
      </c>
      <c r="U880" s="1">
        <v>0</v>
      </c>
      <c r="V880" s="1">
        <v>0</v>
      </c>
      <c r="W880" s="1">
        <v>0</v>
      </c>
    </row>
    <row r="881" spans="1:23" x14ac:dyDescent="0.25">
      <c r="A881" s="1" t="s">
        <v>30</v>
      </c>
      <c r="B881" s="1" t="s">
        <v>16</v>
      </c>
      <c r="C881" s="1">
        <v>0</v>
      </c>
      <c r="D881" s="1">
        <v>0</v>
      </c>
      <c r="E881" s="1">
        <v>0</v>
      </c>
      <c r="F881" s="1">
        <v>0</v>
      </c>
      <c r="G881" s="1">
        <v>0</v>
      </c>
      <c r="H881" s="1">
        <v>0</v>
      </c>
      <c r="I881" s="1">
        <v>0</v>
      </c>
      <c r="J881" s="1">
        <v>0</v>
      </c>
      <c r="K881" s="1">
        <v>0</v>
      </c>
      <c r="L881" s="1">
        <v>0</v>
      </c>
      <c r="M881" s="1"/>
      <c r="N881" s="1">
        <v>0</v>
      </c>
      <c r="O881" s="1">
        <v>0</v>
      </c>
      <c r="P881" s="1">
        <v>0</v>
      </c>
      <c r="Q881" s="1">
        <v>0</v>
      </c>
      <c r="R881" s="1">
        <v>0</v>
      </c>
      <c r="S881" s="1">
        <v>0</v>
      </c>
      <c r="T881" s="1">
        <v>0</v>
      </c>
      <c r="U881" s="1">
        <v>0</v>
      </c>
      <c r="V881" s="1">
        <v>0</v>
      </c>
      <c r="W881" s="1">
        <v>0</v>
      </c>
    </row>
    <row r="882" spans="1:23" x14ac:dyDescent="0.25">
      <c r="A882" s="1" t="s">
        <v>31</v>
      </c>
      <c r="B882" s="1" t="s">
        <v>16</v>
      </c>
      <c r="C882" s="1">
        <v>0</v>
      </c>
      <c r="D882" s="1">
        <v>0</v>
      </c>
      <c r="E882" s="1">
        <v>0</v>
      </c>
      <c r="F882" s="1">
        <v>0</v>
      </c>
      <c r="G882" s="1">
        <v>0</v>
      </c>
      <c r="H882" s="1">
        <v>0</v>
      </c>
      <c r="I882" s="1">
        <v>0</v>
      </c>
      <c r="J882" s="1">
        <v>0</v>
      </c>
      <c r="K882" s="1">
        <v>0</v>
      </c>
      <c r="L882" s="1">
        <v>0</v>
      </c>
      <c r="M882" s="1"/>
      <c r="N882" s="1">
        <v>768621.74878884503</v>
      </c>
      <c r="O882" s="1">
        <v>1009455.24382207</v>
      </c>
      <c r="P882" s="1">
        <v>1153383.6510958599</v>
      </c>
      <c r="Q882" s="1">
        <v>1425496.4226456401</v>
      </c>
      <c r="R882" s="1">
        <v>1769031.3687527201</v>
      </c>
      <c r="S882" s="1">
        <v>2019642.92000545</v>
      </c>
      <c r="T882" s="1">
        <v>1766917.7216600899</v>
      </c>
      <c r="U882" s="1">
        <v>2243985.5065083299</v>
      </c>
      <c r="V882" s="1">
        <v>2513263.76728932</v>
      </c>
      <c r="W882" s="1">
        <v>2620232.32341584</v>
      </c>
    </row>
    <row r="883" spans="1:23" x14ac:dyDescent="0.25">
      <c r="A883" s="1" t="s">
        <v>32</v>
      </c>
      <c r="B883" s="1" t="s">
        <v>16</v>
      </c>
      <c r="C883" s="1">
        <v>0</v>
      </c>
      <c r="D883" s="1">
        <v>0</v>
      </c>
      <c r="E883" s="1">
        <v>0</v>
      </c>
      <c r="F883" s="1">
        <v>0</v>
      </c>
      <c r="G883" s="1">
        <v>0</v>
      </c>
      <c r="H883" s="1">
        <v>11952522.727272701</v>
      </c>
      <c r="I883" s="1">
        <v>0</v>
      </c>
      <c r="J883" s="1">
        <v>56.363636363636402</v>
      </c>
      <c r="K883" s="1">
        <v>0</v>
      </c>
      <c r="L883" s="1">
        <v>81.716205690470403</v>
      </c>
      <c r="M883" s="1"/>
      <c r="N883" s="1">
        <v>0</v>
      </c>
      <c r="O883" s="1">
        <v>0</v>
      </c>
      <c r="P883" s="1">
        <v>232123.597702306</v>
      </c>
      <c r="Q883" s="1">
        <v>0</v>
      </c>
      <c r="R883" s="1">
        <v>0</v>
      </c>
      <c r="S883" s="1">
        <v>0</v>
      </c>
      <c r="T883" s="1">
        <v>0</v>
      </c>
      <c r="U883" s="1">
        <v>2043.8</v>
      </c>
      <c r="V883" s="1">
        <v>0</v>
      </c>
      <c r="W883" s="1">
        <v>0</v>
      </c>
    </row>
    <row r="884" spans="1:23" x14ac:dyDescent="0.25">
      <c r="A884" s="1" t="s">
        <v>33</v>
      </c>
      <c r="B884" s="1" t="s">
        <v>16</v>
      </c>
      <c r="C884" s="1">
        <v>1767215.6431310601</v>
      </c>
      <c r="D884" s="1">
        <v>1507050.1056657301</v>
      </c>
      <c r="E884" s="1">
        <v>2901312.7272727299</v>
      </c>
      <c r="F884" s="1">
        <v>2010373.63636364</v>
      </c>
      <c r="G884" s="1">
        <v>1906596.36363636</v>
      </c>
      <c r="H884" s="1">
        <v>4950572.7272727303</v>
      </c>
      <c r="I884" s="1">
        <v>25098120</v>
      </c>
      <c r="J884" s="1">
        <v>89872408.181818098</v>
      </c>
      <c r="K884" s="1">
        <v>34623.636363636302</v>
      </c>
      <c r="L884" s="1">
        <v>533993.636363636</v>
      </c>
      <c r="M884" s="1"/>
      <c r="N884" s="1">
        <v>11121687.5586417</v>
      </c>
      <c r="O884" s="1">
        <v>12680614.417729599</v>
      </c>
      <c r="P884" s="1">
        <v>9220702.6999999993</v>
      </c>
      <c r="Q884" s="1">
        <v>20930450.199999999</v>
      </c>
      <c r="R884" s="1">
        <v>48648451.5</v>
      </c>
      <c r="S884" s="1">
        <v>69568589.200000003</v>
      </c>
      <c r="T884" s="1">
        <v>83399826.400000006</v>
      </c>
      <c r="U884" s="1">
        <v>103440594.40000001</v>
      </c>
      <c r="V884" s="1">
        <v>48702625.399999999</v>
      </c>
      <c r="W884" s="1">
        <v>55226968.5</v>
      </c>
    </row>
    <row r="885" spans="1:23" x14ac:dyDescent="0.25">
      <c r="A885" s="1" t="s">
        <v>34</v>
      </c>
      <c r="B885" s="1" t="s">
        <v>16</v>
      </c>
      <c r="C885" s="1">
        <v>0</v>
      </c>
      <c r="D885" s="1">
        <v>0</v>
      </c>
      <c r="E885" s="1">
        <v>0</v>
      </c>
      <c r="F885" s="1">
        <v>0</v>
      </c>
      <c r="G885" s="1">
        <v>0</v>
      </c>
      <c r="H885" s="1">
        <v>0</v>
      </c>
      <c r="I885" s="1">
        <v>0</v>
      </c>
      <c r="J885" s="1">
        <v>0</v>
      </c>
      <c r="K885" s="1">
        <v>0</v>
      </c>
      <c r="L885" s="1">
        <v>0</v>
      </c>
      <c r="M885" s="1"/>
      <c r="N885" s="1">
        <v>0</v>
      </c>
      <c r="O885" s="1">
        <v>0</v>
      </c>
      <c r="P885" s="1">
        <v>0</v>
      </c>
      <c r="Q885" s="1">
        <v>0</v>
      </c>
      <c r="R885" s="1">
        <v>0</v>
      </c>
      <c r="S885" s="1">
        <v>0</v>
      </c>
      <c r="T885" s="1">
        <v>0</v>
      </c>
      <c r="U885" s="1">
        <v>0</v>
      </c>
      <c r="V885" s="1">
        <v>0</v>
      </c>
      <c r="W885" s="1">
        <v>0</v>
      </c>
    </row>
    <row r="886" spans="1:23" x14ac:dyDescent="0.25">
      <c r="A886" s="1" t="s">
        <v>35</v>
      </c>
      <c r="B886" s="1" t="s">
        <v>16</v>
      </c>
      <c r="C886" s="1">
        <v>0</v>
      </c>
      <c r="D886" s="1">
        <v>0</v>
      </c>
      <c r="E886" s="1">
        <v>0</v>
      </c>
      <c r="F886" s="1">
        <v>0</v>
      </c>
      <c r="G886" s="1">
        <v>0</v>
      </c>
      <c r="H886" s="1">
        <v>0</v>
      </c>
      <c r="I886" s="1">
        <v>0</v>
      </c>
      <c r="J886" s="1">
        <v>0</v>
      </c>
      <c r="K886" s="1">
        <v>0</v>
      </c>
      <c r="L886" s="1">
        <v>0</v>
      </c>
      <c r="M886" s="1"/>
      <c r="N886" s="1">
        <v>0</v>
      </c>
      <c r="O886" s="1">
        <v>0</v>
      </c>
      <c r="P886" s="1">
        <v>0</v>
      </c>
      <c r="Q886" s="1">
        <v>0</v>
      </c>
      <c r="R886" s="1">
        <v>0</v>
      </c>
      <c r="S886" s="1">
        <v>0</v>
      </c>
      <c r="T886" s="1">
        <v>0</v>
      </c>
      <c r="U886" s="1">
        <v>0</v>
      </c>
      <c r="V886" s="1">
        <v>0</v>
      </c>
      <c r="W886" s="1">
        <v>0</v>
      </c>
    </row>
    <row r="887" spans="1:23" x14ac:dyDescent="0.25">
      <c r="A887" s="1" t="s">
        <v>36</v>
      </c>
      <c r="B887" s="1" t="s">
        <v>16</v>
      </c>
      <c r="C887" s="1">
        <v>0</v>
      </c>
      <c r="D887" s="1">
        <v>22370.853013414398</v>
      </c>
      <c r="E887" s="1">
        <v>25560.4954104225</v>
      </c>
      <c r="F887" s="1">
        <v>31590.871549105399</v>
      </c>
      <c r="G887" s="1">
        <v>39204.056810528702</v>
      </c>
      <c r="H887" s="1">
        <v>44757.9376892008</v>
      </c>
      <c r="I887" s="1">
        <v>39157.215617003101</v>
      </c>
      <c r="J887" s="1">
        <v>49729.663833593899</v>
      </c>
      <c r="K887" s="1">
        <v>55697.223493625097</v>
      </c>
      <c r="L887" s="1">
        <v>58067.7870830549</v>
      </c>
      <c r="M887" s="1"/>
      <c r="N887" s="1">
        <v>0</v>
      </c>
      <c r="O887" s="1">
        <v>135343.660731157</v>
      </c>
      <c r="P887" s="1">
        <v>154640.997233056</v>
      </c>
      <c r="Q887" s="1">
        <v>191124.77287208801</v>
      </c>
      <c r="R887" s="1">
        <v>237184.54370369899</v>
      </c>
      <c r="S887" s="1">
        <v>270785.52301966498</v>
      </c>
      <c r="T887" s="1">
        <v>236901.15448286899</v>
      </c>
      <c r="U887" s="1">
        <v>300864.46619324299</v>
      </c>
      <c r="V887" s="1">
        <v>336968.202136432</v>
      </c>
      <c r="W887" s="1">
        <v>351310.11185248202</v>
      </c>
    </row>
    <row r="888" spans="1:23" x14ac:dyDescent="0.25">
      <c r="A888" s="1" t="s">
        <v>37</v>
      </c>
      <c r="B888" s="1" t="s">
        <v>16</v>
      </c>
      <c r="C888" s="1">
        <v>36795.253227549998</v>
      </c>
      <c r="D888" s="1">
        <v>42362.3923729327</v>
      </c>
      <c r="E888" s="1">
        <v>56231.797273438598</v>
      </c>
      <c r="F888" s="1">
        <v>67320.097657640305</v>
      </c>
      <c r="G888" s="1">
        <v>79412.5094806454</v>
      </c>
      <c r="H888" s="1">
        <v>103972.858132772</v>
      </c>
      <c r="I888" s="1">
        <v>70686.623238634595</v>
      </c>
      <c r="J888" s="1">
        <v>92599.476442611296</v>
      </c>
      <c r="K888" s="1">
        <v>119453.32461096899</v>
      </c>
      <c r="L888" s="1">
        <v>126926.468534086</v>
      </c>
      <c r="M888" s="1"/>
      <c r="N888" s="1">
        <v>0</v>
      </c>
      <c r="O888" s="1">
        <v>0</v>
      </c>
      <c r="P888" s="1">
        <v>0</v>
      </c>
      <c r="Q888" s="1">
        <v>0</v>
      </c>
      <c r="R888" s="1">
        <v>0</v>
      </c>
      <c r="S888" s="1">
        <v>0</v>
      </c>
      <c r="T888" s="1">
        <v>0</v>
      </c>
      <c r="U888" s="1">
        <v>0</v>
      </c>
      <c r="V888" s="1">
        <v>0</v>
      </c>
      <c r="W888" s="1">
        <v>0</v>
      </c>
    </row>
    <row r="889" spans="1:23" x14ac:dyDescent="0.25">
      <c r="A889" s="1" t="s">
        <v>38</v>
      </c>
      <c r="B889" s="1" t="s">
        <v>16</v>
      </c>
      <c r="C889" s="1">
        <v>0</v>
      </c>
      <c r="D889" s="1">
        <v>0</v>
      </c>
      <c r="E889" s="1">
        <v>0</v>
      </c>
      <c r="F889" s="1">
        <v>0</v>
      </c>
      <c r="G889" s="1">
        <v>0</v>
      </c>
      <c r="H889" s="1">
        <v>0</v>
      </c>
      <c r="I889" s="1">
        <v>0</v>
      </c>
      <c r="J889" s="1">
        <v>0</v>
      </c>
      <c r="K889" s="1">
        <v>0</v>
      </c>
      <c r="L889" s="1">
        <v>0</v>
      </c>
      <c r="M889" s="1"/>
      <c r="N889" s="1">
        <v>2991019.9071335602</v>
      </c>
      <c r="O889" s="1">
        <v>3165742.4952275101</v>
      </c>
      <c r="P889" s="1">
        <v>4544813.2141075497</v>
      </c>
      <c r="Q889" s="1">
        <v>1275101.5399702799</v>
      </c>
      <c r="R889" s="1">
        <v>6306179</v>
      </c>
      <c r="S889" s="1">
        <v>3682903.4</v>
      </c>
      <c r="T889" s="1">
        <v>8679082.5</v>
      </c>
      <c r="U889" s="1">
        <v>12210299.199999999</v>
      </c>
      <c r="V889" s="1">
        <v>19846512.399999999</v>
      </c>
      <c r="W889" s="1">
        <v>15126992.1</v>
      </c>
    </row>
    <row r="890" spans="1:23" x14ac:dyDescent="0.25">
      <c r="A890" s="1" t="s">
        <v>39</v>
      </c>
      <c r="B890" s="1" t="s">
        <v>16</v>
      </c>
      <c r="C890" s="1">
        <v>0</v>
      </c>
      <c r="D890" s="1">
        <v>0</v>
      </c>
      <c r="E890" s="1">
        <v>0</v>
      </c>
      <c r="F890" s="1">
        <v>0</v>
      </c>
      <c r="G890" s="1">
        <v>0</v>
      </c>
      <c r="H890" s="1">
        <v>0</v>
      </c>
      <c r="I890" s="1">
        <v>0</v>
      </c>
      <c r="J890" s="1">
        <v>0</v>
      </c>
      <c r="K890" s="1">
        <v>0</v>
      </c>
      <c r="L890" s="1">
        <v>0</v>
      </c>
      <c r="M890" s="1"/>
      <c r="N890" s="1">
        <v>0</v>
      </c>
      <c r="O890" s="1">
        <v>0</v>
      </c>
      <c r="P890" s="1">
        <v>0</v>
      </c>
      <c r="Q890" s="1">
        <v>0</v>
      </c>
      <c r="R890" s="1">
        <v>0</v>
      </c>
      <c r="S890" s="1">
        <v>0</v>
      </c>
      <c r="T890" s="1">
        <v>0</v>
      </c>
      <c r="U890" s="1">
        <v>0</v>
      </c>
      <c r="V890" s="1">
        <v>0</v>
      </c>
      <c r="W890" s="1">
        <v>0</v>
      </c>
    </row>
    <row r="891" spans="1:23" x14ac:dyDescent="0.25">
      <c r="A891" s="1" t="s">
        <v>40</v>
      </c>
      <c r="B891" s="1" t="s">
        <v>16</v>
      </c>
      <c r="C891" s="1">
        <v>0</v>
      </c>
      <c r="D891" s="1">
        <v>583319.23515744798</v>
      </c>
      <c r="E891" s="1">
        <v>3661429.2236282099</v>
      </c>
      <c r="F891" s="1">
        <v>12864820.365249701</v>
      </c>
      <c r="G891" s="1">
        <v>11760243.636363599</v>
      </c>
      <c r="H891" s="1">
        <v>9745751.8181818202</v>
      </c>
      <c r="I891" s="1">
        <v>241660.909090909</v>
      </c>
      <c r="J891" s="1">
        <v>531421.818181818</v>
      </c>
      <c r="K891" s="1">
        <v>18248088.181818198</v>
      </c>
      <c r="L891" s="1">
        <v>20691037.272727299</v>
      </c>
      <c r="M891" s="1"/>
      <c r="N891" s="1">
        <v>0</v>
      </c>
      <c r="O891" s="1">
        <v>0</v>
      </c>
      <c r="P891" s="1">
        <v>0</v>
      </c>
      <c r="Q891" s="1">
        <v>0</v>
      </c>
      <c r="R891" s="1">
        <v>0</v>
      </c>
      <c r="S891" s="1">
        <v>0</v>
      </c>
      <c r="T891" s="1">
        <v>0</v>
      </c>
      <c r="U891" s="1">
        <v>0</v>
      </c>
      <c r="V891" s="1">
        <v>0</v>
      </c>
      <c r="W891" s="1">
        <v>0</v>
      </c>
    </row>
    <row r="892" spans="1:23" x14ac:dyDescent="0.25">
      <c r="A892" s="1" t="s">
        <v>41</v>
      </c>
      <c r="B892" s="1" t="s">
        <v>16</v>
      </c>
      <c r="C892" s="1">
        <v>0</v>
      </c>
      <c r="D892" s="1">
        <v>0</v>
      </c>
      <c r="E892" s="1">
        <v>0</v>
      </c>
      <c r="F892" s="1">
        <v>0</v>
      </c>
      <c r="G892" s="1">
        <v>0</v>
      </c>
      <c r="H892" s="1">
        <v>0</v>
      </c>
      <c r="I892" s="1">
        <v>0</v>
      </c>
      <c r="J892" s="1">
        <v>0</v>
      </c>
      <c r="K892" s="1">
        <v>0</v>
      </c>
      <c r="L892" s="1">
        <v>0</v>
      </c>
      <c r="M892" s="1"/>
      <c r="N892" s="1">
        <v>0</v>
      </c>
      <c r="O892" s="1">
        <v>0</v>
      </c>
      <c r="P892" s="1">
        <v>0</v>
      </c>
      <c r="Q892" s="1">
        <v>0</v>
      </c>
      <c r="R892" s="1">
        <v>0</v>
      </c>
      <c r="S892" s="1">
        <v>0</v>
      </c>
      <c r="T892" s="1">
        <v>0</v>
      </c>
      <c r="U892" s="1">
        <v>0</v>
      </c>
      <c r="V892" s="1">
        <v>0</v>
      </c>
      <c r="W892" s="1">
        <v>0</v>
      </c>
    </row>
    <row r="893" spans="1:23" x14ac:dyDescent="0.25">
      <c r="A893" s="1" t="s">
        <v>42</v>
      </c>
      <c r="B893" s="1" t="s">
        <v>16</v>
      </c>
      <c r="C893" s="1">
        <v>0</v>
      </c>
      <c r="D893" s="1">
        <v>0</v>
      </c>
      <c r="E893" s="1">
        <v>0</v>
      </c>
      <c r="F893" s="1">
        <v>0</v>
      </c>
      <c r="G893" s="1">
        <v>0</v>
      </c>
      <c r="H893" s="1">
        <v>0</v>
      </c>
      <c r="I893" s="1">
        <v>0</v>
      </c>
      <c r="J893" s="1">
        <v>0</v>
      </c>
      <c r="K893" s="1">
        <v>0</v>
      </c>
      <c r="L893" s="1">
        <v>0</v>
      </c>
      <c r="M893" s="1"/>
      <c r="N893" s="1">
        <v>0</v>
      </c>
      <c r="O893" s="1">
        <v>0</v>
      </c>
      <c r="P893" s="1">
        <v>0</v>
      </c>
      <c r="Q893" s="1">
        <v>0</v>
      </c>
      <c r="R893" s="1">
        <v>0</v>
      </c>
      <c r="S893" s="1">
        <v>0</v>
      </c>
      <c r="T893" s="1">
        <v>0</v>
      </c>
      <c r="U893" s="1">
        <v>0</v>
      </c>
      <c r="V893" s="1">
        <v>0</v>
      </c>
      <c r="W893" s="1">
        <v>0</v>
      </c>
    </row>
    <row r="894" spans="1:23" x14ac:dyDescent="0.25">
      <c r="A894" s="1" t="s">
        <v>43</v>
      </c>
      <c r="B894" s="1" t="s">
        <v>16</v>
      </c>
      <c r="C894" s="1">
        <v>0</v>
      </c>
      <c r="D894" s="1">
        <v>0</v>
      </c>
      <c r="E894" s="1">
        <v>0</v>
      </c>
      <c r="F894" s="1">
        <v>0</v>
      </c>
      <c r="G894" s="1">
        <v>0</v>
      </c>
      <c r="H894" s="1">
        <v>0</v>
      </c>
      <c r="I894" s="1">
        <v>0</v>
      </c>
      <c r="J894" s="1">
        <v>0</v>
      </c>
      <c r="K894" s="1">
        <v>0</v>
      </c>
      <c r="L894" s="1">
        <v>0</v>
      </c>
      <c r="M894" s="1"/>
      <c r="N894" s="1">
        <v>0</v>
      </c>
      <c r="O894" s="1">
        <v>0</v>
      </c>
      <c r="P894" s="1">
        <v>0</v>
      </c>
      <c r="Q894" s="1">
        <v>0</v>
      </c>
      <c r="R894" s="1">
        <v>0</v>
      </c>
      <c r="S894" s="1">
        <v>0</v>
      </c>
      <c r="T894" s="1">
        <v>0</v>
      </c>
      <c r="U894" s="1">
        <v>0</v>
      </c>
      <c r="V894" s="1">
        <v>0</v>
      </c>
      <c r="W894" s="1">
        <v>0</v>
      </c>
    </row>
    <row r="895" spans="1:23" x14ac:dyDescent="0.25">
      <c r="A895" s="1" t="s">
        <v>44</v>
      </c>
      <c r="B895" s="1" t="s">
        <v>16</v>
      </c>
      <c r="C895" s="1">
        <v>0</v>
      </c>
      <c r="D895" s="1">
        <v>0</v>
      </c>
      <c r="E895" s="1">
        <v>0</v>
      </c>
      <c r="F895" s="1">
        <v>0</v>
      </c>
      <c r="G895" s="1">
        <v>0</v>
      </c>
      <c r="H895" s="1">
        <v>0</v>
      </c>
      <c r="I895" s="1">
        <v>0</v>
      </c>
      <c r="J895" s="1">
        <v>0</v>
      </c>
      <c r="K895" s="1">
        <v>0</v>
      </c>
      <c r="L895" s="1">
        <v>72559176.317788795</v>
      </c>
      <c r="M895" s="1"/>
      <c r="N895" s="1">
        <v>5320738.5748304697</v>
      </c>
      <c r="O895" s="1">
        <v>11031644.8964095</v>
      </c>
      <c r="P895" s="1">
        <v>13946742.0262415</v>
      </c>
      <c r="Q895" s="1">
        <v>13017316.885595201</v>
      </c>
      <c r="R895" s="1">
        <v>14672468.470163999</v>
      </c>
      <c r="S895" s="1">
        <v>14638236.191835601</v>
      </c>
      <c r="T895" s="1">
        <v>12798980.006546</v>
      </c>
      <c r="U895" s="1">
        <v>16254704.608313501</v>
      </c>
      <c r="V895" s="1">
        <v>16537737.905275</v>
      </c>
      <c r="W895" s="1">
        <v>8387952.6306620799</v>
      </c>
    </row>
    <row r="896" spans="1:23" x14ac:dyDescent="0.25">
      <c r="A896" s="1" t="s">
        <v>45</v>
      </c>
      <c r="B896" s="1" t="s">
        <v>16</v>
      </c>
      <c r="C896" s="1">
        <v>0</v>
      </c>
      <c r="D896" s="1">
        <v>0</v>
      </c>
      <c r="E896" s="1">
        <v>0</v>
      </c>
      <c r="F896" s="1">
        <v>0</v>
      </c>
      <c r="G896" s="1">
        <v>0</v>
      </c>
      <c r="H896" s="1">
        <v>0</v>
      </c>
      <c r="I896" s="1">
        <v>0</v>
      </c>
      <c r="J896" s="1">
        <v>0</v>
      </c>
      <c r="K896" s="1">
        <v>0</v>
      </c>
      <c r="L896" s="1">
        <v>0</v>
      </c>
      <c r="M896" s="1"/>
      <c r="N896" s="1">
        <v>0</v>
      </c>
      <c r="O896" s="1">
        <v>0</v>
      </c>
      <c r="P896" s="1">
        <v>0</v>
      </c>
      <c r="Q896" s="1">
        <v>0</v>
      </c>
      <c r="R896" s="1">
        <v>0</v>
      </c>
      <c r="S896" s="1">
        <v>0</v>
      </c>
      <c r="T896" s="1">
        <v>0</v>
      </c>
      <c r="U896" s="1">
        <v>0</v>
      </c>
      <c r="V896" s="1">
        <v>0</v>
      </c>
      <c r="W896" s="1">
        <v>0</v>
      </c>
    </row>
    <row r="897" spans="1:23" x14ac:dyDescent="0.25">
      <c r="A897" s="1" t="s">
        <v>46</v>
      </c>
      <c r="B897" s="1" t="s">
        <v>16</v>
      </c>
      <c r="C897" s="1">
        <v>0</v>
      </c>
      <c r="D897" s="1">
        <v>0</v>
      </c>
      <c r="E897" s="1">
        <v>0</v>
      </c>
      <c r="F897" s="1">
        <v>0</v>
      </c>
      <c r="G897" s="1">
        <v>0</v>
      </c>
      <c r="H897" s="1">
        <v>0</v>
      </c>
      <c r="I897" s="1">
        <v>0</v>
      </c>
      <c r="J897" s="1">
        <v>0</v>
      </c>
      <c r="K897" s="1">
        <v>0</v>
      </c>
      <c r="L897" s="1">
        <v>0</v>
      </c>
      <c r="M897" s="1"/>
      <c r="N897" s="1">
        <v>0</v>
      </c>
      <c r="O897" s="1">
        <v>0</v>
      </c>
      <c r="P897" s="1">
        <v>0</v>
      </c>
      <c r="Q897" s="1">
        <v>0</v>
      </c>
      <c r="R897" s="1">
        <v>0</v>
      </c>
      <c r="S897" s="1">
        <v>0</v>
      </c>
      <c r="T897" s="1">
        <v>0</v>
      </c>
      <c r="U897" s="1">
        <v>0</v>
      </c>
      <c r="V897" s="1">
        <v>0</v>
      </c>
      <c r="W897" s="1">
        <v>0</v>
      </c>
    </row>
    <row r="898" spans="1:23" x14ac:dyDescent="0.25">
      <c r="A898" s="1" t="s">
        <v>47</v>
      </c>
      <c r="B898" s="1" t="s">
        <v>16</v>
      </c>
      <c r="C898" s="1">
        <v>0</v>
      </c>
      <c r="D898" s="1">
        <v>0</v>
      </c>
      <c r="E898" s="1">
        <v>0</v>
      </c>
      <c r="F898" s="1">
        <v>0</v>
      </c>
      <c r="G898" s="1">
        <v>0</v>
      </c>
      <c r="H898" s="1">
        <v>0</v>
      </c>
      <c r="I898" s="1">
        <v>0</v>
      </c>
      <c r="J898" s="1">
        <v>0</v>
      </c>
      <c r="K898" s="1">
        <v>0</v>
      </c>
      <c r="L898" s="1">
        <v>0</v>
      </c>
      <c r="M898" s="1"/>
      <c r="N898" s="1">
        <v>0</v>
      </c>
      <c r="O898" s="1">
        <v>0</v>
      </c>
      <c r="P898" s="1">
        <v>0</v>
      </c>
      <c r="Q898" s="1">
        <v>0</v>
      </c>
      <c r="R898" s="1">
        <v>0</v>
      </c>
      <c r="S898" s="1">
        <v>0</v>
      </c>
      <c r="T898" s="1">
        <v>0</v>
      </c>
      <c r="U898" s="1">
        <v>0</v>
      </c>
      <c r="V898" s="1">
        <v>0</v>
      </c>
      <c r="W898" s="1">
        <v>0</v>
      </c>
    </row>
    <row r="899" spans="1:23" x14ac:dyDescent="0.25">
      <c r="A899" s="1" t="s">
        <v>48</v>
      </c>
      <c r="B899" s="1" t="s">
        <v>16</v>
      </c>
      <c r="C899" s="1">
        <v>3536.7261761609502</v>
      </c>
      <c r="D899" s="1">
        <v>39322.773001353104</v>
      </c>
      <c r="E899" s="1">
        <v>0</v>
      </c>
      <c r="F899" s="1">
        <v>2086.30660794295</v>
      </c>
      <c r="G899" s="1">
        <v>551993.14978770004</v>
      </c>
      <c r="H899" s="1">
        <v>1218.0619559086899</v>
      </c>
      <c r="I899" s="1">
        <v>0</v>
      </c>
      <c r="J899" s="1">
        <v>63390.425781952501</v>
      </c>
      <c r="K899" s="1">
        <v>73134.862274787505</v>
      </c>
      <c r="L899" s="1">
        <v>76247.599871957296</v>
      </c>
      <c r="M899" s="1"/>
      <c r="N899" s="1">
        <v>13338.5337465799</v>
      </c>
      <c r="O899" s="1">
        <v>0</v>
      </c>
      <c r="P899" s="1">
        <v>63881.848519942003</v>
      </c>
      <c r="Q899" s="1">
        <v>0</v>
      </c>
      <c r="R899" s="1">
        <v>346166.80860771</v>
      </c>
      <c r="S899" s="1">
        <v>5460563.5227256501</v>
      </c>
      <c r="T899" s="1">
        <v>1777841.8352237099</v>
      </c>
      <c r="U899" s="1">
        <v>1672025.75706821</v>
      </c>
      <c r="V899" s="1">
        <v>2548724.0868552499</v>
      </c>
      <c r="W899" s="1">
        <v>2657201.8913277299</v>
      </c>
    </row>
    <row r="900" spans="1:23" x14ac:dyDescent="0.25">
      <c r="A900" s="1" t="s">
        <v>49</v>
      </c>
      <c r="B900" s="1" t="s">
        <v>16</v>
      </c>
      <c r="C900" s="1">
        <v>217.664595380913</v>
      </c>
      <c r="D900" s="1">
        <v>0</v>
      </c>
      <c r="E900" s="1">
        <v>0</v>
      </c>
      <c r="F900" s="1">
        <v>102.45009399796101</v>
      </c>
      <c r="G900" s="1">
        <v>951.40514357100903</v>
      </c>
      <c r="H900" s="1">
        <v>100.342652944153</v>
      </c>
      <c r="I900" s="1">
        <v>0</v>
      </c>
      <c r="J900" s="1">
        <v>0</v>
      </c>
      <c r="K900" s="1">
        <v>0</v>
      </c>
      <c r="L900" s="1">
        <v>0</v>
      </c>
      <c r="M900" s="1"/>
      <c r="N900" s="1">
        <v>806347.96488305705</v>
      </c>
      <c r="O900" s="1">
        <v>2963798.1479499</v>
      </c>
      <c r="P900" s="1">
        <v>0</v>
      </c>
      <c r="Q900" s="1">
        <v>2343946.8830412701</v>
      </c>
      <c r="R900" s="1">
        <v>2547953.7730143098</v>
      </c>
      <c r="S900" s="1">
        <v>4040202.3847366101</v>
      </c>
      <c r="T900" s="1">
        <v>2882121.79000575</v>
      </c>
      <c r="U900" s="1">
        <v>3660294.6733073001</v>
      </c>
      <c r="V900" s="1">
        <v>4099530.0341041698</v>
      </c>
      <c r="W900" s="1">
        <v>4274012.6388561605</v>
      </c>
    </row>
    <row r="901" spans="1:23" x14ac:dyDescent="0.25">
      <c r="A901" s="1" t="s">
        <v>50</v>
      </c>
      <c r="B901" s="1" t="s">
        <v>16</v>
      </c>
      <c r="C901" s="1">
        <v>0</v>
      </c>
      <c r="D901" s="1">
        <v>0</v>
      </c>
      <c r="E901" s="1">
        <v>0</v>
      </c>
      <c r="F901" s="1">
        <v>0</v>
      </c>
      <c r="G901" s="1">
        <v>0</v>
      </c>
      <c r="H901" s="1">
        <v>0</v>
      </c>
      <c r="I901" s="1">
        <v>0</v>
      </c>
      <c r="J901" s="1">
        <v>0</v>
      </c>
      <c r="K901" s="1">
        <v>0</v>
      </c>
      <c r="L901" s="1">
        <v>0</v>
      </c>
      <c r="M901" s="1"/>
      <c r="N901" s="1">
        <v>0</v>
      </c>
      <c r="O901" s="1">
        <v>0</v>
      </c>
      <c r="P901" s="1">
        <v>0</v>
      </c>
      <c r="Q901" s="1">
        <v>0</v>
      </c>
      <c r="R901" s="1">
        <v>0</v>
      </c>
      <c r="S901" s="1">
        <v>0</v>
      </c>
      <c r="T901" s="1">
        <v>0</v>
      </c>
      <c r="U901" s="1">
        <v>0</v>
      </c>
      <c r="V901" s="1">
        <v>0</v>
      </c>
      <c r="W901" s="1">
        <v>0</v>
      </c>
    </row>
    <row r="902" spans="1:23" x14ac:dyDescent="0.25">
      <c r="A902" s="1" t="s">
        <v>51</v>
      </c>
      <c r="B902" s="1" t="s">
        <v>16</v>
      </c>
      <c r="C902" s="1">
        <v>0</v>
      </c>
      <c r="D902" s="1">
        <v>0</v>
      </c>
      <c r="E902" s="1">
        <v>0</v>
      </c>
      <c r="F902" s="1">
        <v>0</v>
      </c>
      <c r="G902" s="1">
        <v>0</v>
      </c>
      <c r="H902" s="1">
        <v>0</v>
      </c>
      <c r="I902" s="1">
        <v>0</v>
      </c>
      <c r="J902" s="1">
        <v>0</v>
      </c>
      <c r="K902" s="1">
        <v>0</v>
      </c>
      <c r="L902" s="1">
        <v>0</v>
      </c>
      <c r="M902" s="1"/>
      <c r="N902" s="1">
        <v>0</v>
      </c>
      <c r="O902" s="1">
        <v>0</v>
      </c>
      <c r="P902" s="1">
        <v>0</v>
      </c>
      <c r="Q902" s="1">
        <v>0</v>
      </c>
      <c r="R902" s="1">
        <v>0</v>
      </c>
      <c r="S902" s="1">
        <v>0</v>
      </c>
      <c r="T902" s="1">
        <v>0</v>
      </c>
      <c r="U902" s="1">
        <v>0</v>
      </c>
      <c r="V902" s="1">
        <v>0</v>
      </c>
      <c r="W902" s="1">
        <v>0</v>
      </c>
    </row>
    <row r="903" spans="1:23" x14ac:dyDescent="0.25">
      <c r="A903" s="1" t="s">
        <v>52</v>
      </c>
      <c r="B903" s="1" t="s">
        <v>16</v>
      </c>
      <c r="C903" s="1">
        <v>0</v>
      </c>
      <c r="D903" s="1">
        <v>0</v>
      </c>
      <c r="E903" s="1">
        <v>0</v>
      </c>
      <c r="F903" s="1">
        <v>0</v>
      </c>
      <c r="G903" s="1">
        <v>0</v>
      </c>
      <c r="H903" s="1">
        <v>0</v>
      </c>
      <c r="I903" s="1">
        <v>0</v>
      </c>
      <c r="J903" s="1">
        <v>0</v>
      </c>
      <c r="K903" s="1">
        <v>0</v>
      </c>
      <c r="L903" s="1">
        <v>0</v>
      </c>
      <c r="M903" s="1"/>
      <c r="N903" s="1">
        <v>16134.117306886499</v>
      </c>
      <c r="O903" s="1">
        <v>0</v>
      </c>
      <c r="P903" s="1">
        <v>0</v>
      </c>
      <c r="Q903" s="1">
        <v>0.167125140049832</v>
      </c>
      <c r="R903" s="1">
        <v>0.20740116254142199</v>
      </c>
      <c r="S903" s="1">
        <v>0.23678285016676501</v>
      </c>
      <c r="T903" s="1">
        <v>0.20715335864605</v>
      </c>
      <c r="U903" s="1">
        <v>0.26308476548048498</v>
      </c>
      <c r="V903" s="1">
        <v>0.29465493733814202</v>
      </c>
      <c r="W903" s="1">
        <v>0.30719592631543702</v>
      </c>
    </row>
    <row r="904" spans="1:23" x14ac:dyDescent="0.25">
      <c r="A904" s="1" t="s">
        <v>53</v>
      </c>
      <c r="B904" s="1" t="s">
        <v>16</v>
      </c>
      <c r="C904" s="1">
        <v>0</v>
      </c>
      <c r="D904" s="1">
        <v>0</v>
      </c>
      <c r="E904" s="1">
        <v>0</v>
      </c>
      <c r="F904" s="1">
        <v>0</v>
      </c>
      <c r="G904" s="1">
        <v>0</v>
      </c>
      <c r="H904" s="1">
        <v>0</v>
      </c>
      <c r="I904" s="1">
        <v>0</v>
      </c>
      <c r="J904" s="1">
        <v>0</v>
      </c>
      <c r="K904" s="1">
        <v>0</v>
      </c>
      <c r="L904" s="1">
        <v>0</v>
      </c>
      <c r="M904" s="1"/>
      <c r="N904" s="1">
        <v>0</v>
      </c>
      <c r="O904" s="1">
        <v>0</v>
      </c>
      <c r="P904" s="1">
        <v>0</v>
      </c>
      <c r="Q904" s="1">
        <v>0</v>
      </c>
      <c r="R904" s="1">
        <v>0</v>
      </c>
      <c r="S904" s="1">
        <v>0</v>
      </c>
      <c r="T904" s="1">
        <v>0</v>
      </c>
      <c r="U904" s="1">
        <v>0</v>
      </c>
      <c r="V904" s="1">
        <v>0</v>
      </c>
      <c r="W904" s="1">
        <v>0</v>
      </c>
    </row>
    <row r="905" spans="1:23" x14ac:dyDescent="0.25">
      <c r="A905" s="1" t="s">
        <v>0</v>
      </c>
      <c r="B905" s="1" t="s">
        <v>18</v>
      </c>
      <c r="C905" s="1">
        <v>0</v>
      </c>
      <c r="D905" s="1">
        <v>0</v>
      </c>
      <c r="E905" s="1">
        <v>0</v>
      </c>
      <c r="F905" s="1">
        <v>0</v>
      </c>
      <c r="G905" s="1">
        <v>0</v>
      </c>
      <c r="H905" s="1">
        <v>0</v>
      </c>
      <c r="I905" s="1">
        <v>988322.69891346304</v>
      </c>
      <c r="J905" s="1">
        <v>751864.52221193805</v>
      </c>
      <c r="K905" s="1">
        <v>413947.60086742998</v>
      </c>
      <c r="L905" s="1">
        <v>1338165.60361488</v>
      </c>
      <c r="M905" s="1"/>
      <c r="N905" s="1">
        <v>0</v>
      </c>
      <c r="O905" s="1">
        <v>0</v>
      </c>
      <c r="P905" s="1">
        <v>0</v>
      </c>
      <c r="Q905" s="1">
        <v>0</v>
      </c>
      <c r="R905" s="1">
        <v>0</v>
      </c>
      <c r="S905" s="1">
        <v>0</v>
      </c>
      <c r="T905" s="1">
        <v>262464.941974307</v>
      </c>
      <c r="U905" s="1">
        <v>13013.2043245602</v>
      </c>
      <c r="V905" s="1">
        <v>0</v>
      </c>
      <c r="W905" s="1">
        <v>0</v>
      </c>
    </row>
    <row r="906" spans="1:23" x14ac:dyDescent="0.25">
      <c r="A906" s="1" t="s">
        <v>1</v>
      </c>
      <c r="B906" s="1" t="s">
        <v>18</v>
      </c>
      <c r="C906" s="1">
        <v>0</v>
      </c>
      <c r="D906" s="1">
        <v>0</v>
      </c>
      <c r="E906" s="1">
        <v>0</v>
      </c>
      <c r="F906" s="1">
        <v>0</v>
      </c>
      <c r="G906" s="1">
        <v>0</v>
      </c>
      <c r="H906" s="1">
        <v>0</v>
      </c>
      <c r="I906" s="1">
        <v>0</v>
      </c>
      <c r="J906" s="1">
        <v>0</v>
      </c>
      <c r="K906" s="1">
        <v>0</v>
      </c>
      <c r="L906" s="1">
        <v>0</v>
      </c>
      <c r="M906" s="1"/>
      <c r="N906" s="1">
        <v>0</v>
      </c>
      <c r="O906" s="1">
        <v>0</v>
      </c>
      <c r="P906" s="1">
        <v>0</v>
      </c>
      <c r="Q906" s="1">
        <v>0</v>
      </c>
      <c r="R906" s="1">
        <v>0</v>
      </c>
      <c r="S906" s="1">
        <v>0</v>
      </c>
      <c r="T906" s="1">
        <v>0</v>
      </c>
      <c r="U906" s="1">
        <v>0</v>
      </c>
      <c r="V906" s="1">
        <v>0</v>
      </c>
      <c r="W906" s="1">
        <v>0</v>
      </c>
    </row>
    <row r="907" spans="1:23" x14ac:dyDescent="0.25">
      <c r="A907" s="1" t="s">
        <v>3</v>
      </c>
      <c r="B907" s="1" t="s">
        <v>18</v>
      </c>
      <c r="C907" s="1">
        <v>0</v>
      </c>
      <c r="D907" s="1">
        <v>0</v>
      </c>
      <c r="E907" s="1">
        <v>0</v>
      </c>
      <c r="F907" s="1">
        <v>0</v>
      </c>
      <c r="G907" s="1">
        <v>0</v>
      </c>
      <c r="H907" s="1">
        <v>0</v>
      </c>
      <c r="I907" s="1">
        <v>0</v>
      </c>
      <c r="J907" s="1">
        <v>0</v>
      </c>
      <c r="K907" s="1">
        <v>0</v>
      </c>
      <c r="L907" s="1">
        <v>0</v>
      </c>
      <c r="M907" s="1"/>
      <c r="N907" s="1">
        <v>0</v>
      </c>
      <c r="O907" s="1">
        <v>0</v>
      </c>
      <c r="P907" s="1">
        <v>0</v>
      </c>
      <c r="Q907" s="1">
        <v>0</v>
      </c>
      <c r="R907" s="1">
        <v>0</v>
      </c>
      <c r="S907" s="1">
        <v>0</v>
      </c>
      <c r="T907" s="1">
        <v>0</v>
      </c>
      <c r="U907" s="1">
        <v>0</v>
      </c>
      <c r="V907" s="1">
        <v>0</v>
      </c>
      <c r="W907" s="1">
        <v>0</v>
      </c>
    </row>
    <row r="908" spans="1:23" x14ac:dyDescent="0.25">
      <c r="A908" s="1" t="s">
        <v>4</v>
      </c>
      <c r="B908" s="1" t="s">
        <v>18</v>
      </c>
      <c r="C908" s="1">
        <v>0</v>
      </c>
      <c r="D908" s="1">
        <v>0</v>
      </c>
      <c r="E908" s="1">
        <v>0</v>
      </c>
      <c r="F908" s="1">
        <v>0</v>
      </c>
      <c r="G908" s="1">
        <v>0</v>
      </c>
      <c r="H908" s="1">
        <v>0</v>
      </c>
      <c r="I908" s="1">
        <v>0</v>
      </c>
      <c r="J908" s="1">
        <v>0</v>
      </c>
      <c r="K908" s="1">
        <v>0</v>
      </c>
      <c r="L908" s="1">
        <v>0</v>
      </c>
      <c r="M908" s="1"/>
      <c r="N908" s="1">
        <v>0</v>
      </c>
      <c r="O908" s="1">
        <v>0</v>
      </c>
      <c r="P908" s="1">
        <v>0</v>
      </c>
      <c r="Q908" s="1">
        <v>0</v>
      </c>
      <c r="R908" s="1">
        <v>0</v>
      </c>
      <c r="S908" s="1">
        <v>0</v>
      </c>
      <c r="T908" s="1">
        <v>0</v>
      </c>
      <c r="U908" s="1">
        <v>0</v>
      </c>
      <c r="V908" s="1">
        <v>0</v>
      </c>
      <c r="W908" s="1">
        <v>0</v>
      </c>
    </row>
    <row r="909" spans="1:23" x14ac:dyDescent="0.25">
      <c r="A909" s="1" t="s">
        <v>5</v>
      </c>
      <c r="B909" s="1" t="s">
        <v>18</v>
      </c>
      <c r="C909" s="1">
        <v>0</v>
      </c>
      <c r="D909" s="1">
        <v>0</v>
      </c>
      <c r="E909" s="1">
        <v>0</v>
      </c>
      <c r="F909" s="1">
        <v>0</v>
      </c>
      <c r="G909" s="1">
        <v>0</v>
      </c>
      <c r="H909" s="1">
        <v>0</v>
      </c>
      <c r="I909" s="1">
        <v>0</v>
      </c>
      <c r="J909" s="1">
        <v>0</v>
      </c>
      <c r="K909" s="1">
        <v>0</v>
      </c>
      <c r="L909" s="1">
        <v>0</v>
      </c>
      <c r="M909" s="1"/>
      <c r="N909" s="1">
        <v>0</v>
      </c>
      <c r="O909" s="1">
        <v>0</v>
      </c>
      <c r="P909" s="1">
        <v>0</v>
      </c>
      <c r="Q909" s="1">
        <v>0</v>
      </c>
      <c r="R909" s="1">
        <v>0</v>
      </c>
      <c r="S909" s="1">
        <v>0</v>
      </c>
      <c r="T909" s="1">
        <v>0</v>
      </c>
      <c r="U909" s="1">
        <v>0</v>
      </c>
      <c r="V909" s="1">
        <v>0</v>
      </c>
      <c r="W909" s="1">
        <v>0</v>
      </c>
    </row>
    <row r="910" spans="1:23" x14ac:dyDescent="0.25">
      <c r="A910" s="1" t="s">
        <v>6</v>
      </c>
      <c r="B910" s="1" t="s">
        <v>18</v>
      </c>
      <c r="C910" s="1">
        <v>0</v>
      </c>
      <c r="D910" s="1">
        <v>0</v>
      </c>
      <c r="E910" s="1">
        <v>0</v>
      </c>
      <c r="F910" s="1">
        <v>0</v>
      </c>
      <c r="G910" s="1">
        <v>0</v>
      </c>
      <c r="H910" s="1">
        <v>0</v>
      </c>
      <c r="I910" s="1">
        <v>0</v>
      </c>
      <c r="J910" s="1">
        <v>0</v>
      </c>
      <c r="K910" s="1">
        <v>0</v>
      </c>
      <c r="L910" s="1">
        <v>0</v>
      </c>
      <c r="M910" s="1"/>
      <c r="N910" s="1">
        <v>0</v>
      </c>
      <c r="O910" s="1">
        <v>0</v>
      </c>
      <c r="P910" s="1">
        <v>0</v>
      </c>
      <c r="Q910" s="1">
        <v>0</v>
      </c>
      <c r="R910" s="1">
        <v>0</v>
      </c>
      <c r="S910" s="1">
        <v>0</v>
      </c>
      <c r="T910" s="1">
        <v>0</v>
      </c>
      <c r="U910" s="1">
        <v>0</v>
      </c>
      <c r="V910" s="1">
        <v>0</v>
      </c>
      <c r="W910" s="1">
        <v>0</v>
      </c>
    </row>
    <row r="911" spans="1:23" x14ac:dyDescent="0.25">
      <c r="A911" s="1" t="s">
        <v>7</v>
      </c>
      <c r="B911" s="1" t="s">
        <v>18</v>
      </c>
      <c r="C911" s="1">
        <v>0</v>
      </c>
      <c r="D911" s="1">
        <v>0</v>
      </c>
      <c r="E911" s="1">
        <v>0</v>
      </c>
      <c r="F911" s="1">
        <v>0</v>
      </c>
      <c r="G911" s="1">
        <v>0</v>
      </c>
      <c r="H911" s="1">
        <v>0</v>
      </c>
      <c r="I911" s="1">
        <v>0</v>
      </c>
      <c r="J911" s="1">
        <v>0</v>
      </c>
      <c r="K911" s="1">
        <v>0</v>
      </c>
      <c r="L911" s="1">
        <v>0</v>
      </c>
      <c r="M911" s="1"/>
      <c r="N911" s="1">
        <v>0</v>
      </c>
      <c r="O911" s="1">
        <v>0</v>
      </c>
      <c r="P911" s="1">
        <v>0</v>
      </c>
      <c r="Q911" s="1">
        <v>0</v>
      </c>
      <c r="R911" s="1">
        <v>0</v>
      </c>
      <c r="S911" s="1">
        <v>0</v>
      </c>
      <c r="T911" s="1">
        <v>0</v>
      </c>
      <c r="U911" s="1">
        <v>0</v>
      </c>
      <c r="V911" s="1">
        <v>0</v>
      </c>
      <c r="W911" s="1">
        <v>0</v>
      </c>
    </row>
    <row r="912" spans="1:23" x14ac:dyDescent="0.25">
      <c r="A912" s="1" t="s">
        <v>8</v>
      </c>
      <c r="B912" s="1" t="s">
        <v>18</v>
      </c>
      <c r="C912" s="1">
        <v>0</v>
      </c>
      <c r="D912" s="1">
        <v>0</v>
      </c>
      <c r="E912" s="1">
        <v>0</v>
      </c>
      <c r="F912" s="1">
        <v>0</v>
      </c>
      <c r="G912" s="1">
        <v>0</v>
      </c>
      <c r="H912" s="1">
        <v>0</v>
      </c>
      <c r="I912" s="1">
        <v>0</v>
      </c>
      <c r="J912" s="1">
        <v>20.691231808167501</v>
      </c>
      <c r="K912" s="1">
        <v>23.174179625147602</v>
      </c>
      <c r="L912" s="1">
        <v>24.160510055794099</v>
      </c>
      <c r="M912" s="1"/>
      <c r="N912" s="1">
        <v>0</v>
      </c>
      <c r="O912" s="1">
        <v>0</v>
      </c>
      <c r="P912" s="1">
        <v>0</v>
      </c>
      <c r="Q912" s="1">
        <v>0</v>
      </c>
      <c r="R912" s="1">
        <v>0</v>
      </c>
      <c r="S912" s="1">
        <v>0</v>
      </c>
      <c r="T912" s="1">
        <v>0</v>
      </c>
      <c r="U912" s="1">
        <v>0</v>
      </c>
      <c r="V912" s="1">
        <v>0</v>
      </c>
      <c r="W912" s="1">
        <v>0</v>
      </c>
    </row>
    <row r="913" spans="1:23" x14ac:dyDescent="0.25">
      <c r="A913" s="1" t="s">
        <v>9</v>
      </c>
      <c r="B913" s="1" t="s">
        <v>18</v>
      </c>
      <c r="C913" s="1">
        <v>0</v>
      </c>
      <c r="D913" s="1">
        <v>0</v>
      </c>
      <c r="E913" s="1">
        <v>0</v>
      </c>
      <c r="F913" s="1">
        <v>0</v>
      </c>
      <c r="G913" s="1">
        <v>0</v>
      </c>
      <c r="H913" s="1">
        <v>0</v>
      </c>
      <c r="I913" s="1">
        <v>0</v>
      </c>
      <c r="J913" s="1">
        <v>0</v>
      </c>
      <c r="K913" s="1">
        <v>0</v>
      </c>
      <c r="L913" s="1">
        <v>0</v>
      </c>
      <c r="M913" s="1"/>
      <c r="N913" s="1">
        <v>0</v>
      </c>
      <c r="O913" s="1">
        <v>0</v>
      </c>
      <c r="P913" s="1">
        <v>0</v>
      </c>
      <c r="Q913" s="1">
        <v>0</v>
      </c>
      <c r="R913" s="1">
        <v>0</v>
      </c>
      <c r="S913" s="1">
        <v>0</v>
      </c>
      <c r="T913" s="1">
        <v>0</v>
      </c>
      <c r="U913" s="1">
        <v>0</v>
      </c>
      <c r="V913" s="1">
        <v>0</v>
      </c>
      <c r="W913" s="1">
        <v>0</v>
      </c>
    </row>
    <row r="914" spans="1:23" x14ac:dyDescent="0.25">
      <c r="A914" s="1" t="s">
        <v>10</v>
      </c>
      <c r="B914" s="1" t="s">
        <v>18</v>
      </c>
      <c r="C914" s="1">
        <v>0</v>
      </c>
      <c r="D914" s="1">
        <v>0</v>
      </c>
      <c r="E914" s="1">
        <v>0</v>
      </c>
      <c r="F914" s="1">
        <v>0</v>
      </c>
      <c r="G914" s="1">
        <v>0</v>
      </c>
      <c r="H914" s="1">
        <v>0</v>
      </c>
      <c r="I914" s="1">
        <v>0</v>
      </c>
      <c r="J914" s="1">
        <v>0</v>
      </c>
      <c r="K914" s="1">
        <v>0</v>
      </c>
      <c r="L914" s="1">
        <v>0</v>
      </c>
      <c r="M914" s="1"/>
      <c r="N914" s="1">
        <v>0</v>
      </c>
      <c r="O914" s="1">
        <v>0</v>
      </c>
      <c r="P914" s="1">
        <v>0</v>
      </c>
      <c r="Q914" s="1">
        <v>0</v>
      </c>
      <c r="R914" s="1">
        <v>0</v>
      </c>
      <c r="S914" s="1">
        <v>0</v>
      </c>
      <c r="T914" s="1">
        <v>0</v>
      </c>
      <c r="U914" s="1">
        <v>0</v>
      </c>
      <c r="V914" s="1">
        <v>0</v>
      </c>
      <c r="W914" s="1">
        <v>0</v>
      </c>
    </row>
    <row r="915" spans="1:23" x14ac:dyDescent="0.25">
      <c r="A915" s="1" t="s">
        <v>11</v>
      </c>
      <c r="B915" s="1" t="s">
        <v>18</v>
      </c>
      <c r="C915" s="1">
        <v>0</v>
      </c>
      <c r="D915" s="1">
        <v>0</v>
      </c>
      <c r="E915" s="1">
        <v>0</v>
      </c>
      <c r="F915" s="1">
        <v>0</v>
      </c>
      <c r="G915" s="1">
        <v>0</v>
      </c>
      <c r="H915" s="1">
        <v>0</v>
      </c>
      <c r="I915" s="1">
        <v>0</v>
      </c>
      <c r="J915" s="1">
        <v>0</v>
      </c>
      <c r="K915" s="1">
        <v>0</v>
      </c>
      <c r="L915" s="1">
        <v>0</v>
      </c>
      <c r="M915" s="1"/>
      <c r="N915" s="1">
        <v>0</v>
      </c>
      <c r="O915" s="1">
        <v>0</v>
      </c>
      <c r="P915" s="1">
        <v>0</v>
      </c>
      <c r="Q915" s="1">
        <v>0</v>
      </c>
      <c r="R915" s="1">
        <v>0</v>
      </c>
      <c r="S915" s="1">
        <v>0</v>
      </c>
      <c r="T915" s="1">
        <v>0</v>
      </c>
      <c r="U915" s="1">
        <v>0</v>
      </c>
      <c r="V915" s="1">
        <v>0</v>
      </c>
      <c r="W915" s="1">
        <v>0</v>
      </c>
    </row>
    <row r="916" spans="1:23" x14ac:dyDescent="0.25">
      <c r="A916" s="1" t="s">
        <v>12</v>
      </c>
      <c r="B916" s="1" t="s">
        <v>18</v>
      </c>
      <c r="C916" s="1">
        <v>0</v>
      </c>
      <c r="D916" s="1">
        <v>0</v>
      </c>
      <c r="E916" s="1">
        <v>0</v>
      </c>
      <c r="F916" s="1">
        <v>0</v>
      </c>
      <c r="G916" s="1">
        <v>0</v>
      </c>
      <c r="H916" s="1">
        <v>0</v>
      </c>
      <c r="I916" s="1">
        <v>0</v>
      </c>
      <c r="J916" s="1">
        <v>0</v>
      </c>
      <c r="K916" s="1">
        <v>0</v>
      </c>
      <c r="L916" s="1">
        <v>0</v>
      </c>
      <c r="M916" s="1"/>
      <c r="N916" s="1">
        <v>0</v>
      </c>
      <c r="O916" s="1">
        <v>0</v>
      </c>
      <c r="P916" s="1">
        <v>0</v>
      </c>
      <c r="Q916" s="1">
        <v>0</v>
      </c>
      <c r="R916" s="1">
        <v>0</v>
      </c>
      <c r="S916" s="1">
        <v>0</v>
      </c>
      <c r="T916" s="1">
        <v>0</v>
      </c>
      <c r="U916" s="1">
        <v>0</v>
      </c>
      <c r="V916" s="1">
        <v>0</v>
      </c>
      <c r="W916" s="1">
        <v>0</v>
      </c>
    </row>
    <row r="917" spans="1:23" x14ac:dyDescent="0.25">
      <c r="A917" s="1" t="s">
        <v>13</v>
      </c>
      <c r="B917" s="1" t="s">
        <v>18</v>
      </c>
      <c r="C917" s="1">
        <v>0</v>
      </c>
      <c r="D917" s="1">
        <v>0</v>
      </c>
      <c r="E917" s="1">
        <v>0</v>
      </c>
      <c r="F917" s="1">
        <v>0</v>
      </c>
      <c r="G917" s="1">
        <v>0</v>
      </c>
      <c r="H917" s="1">
        <v>0</v>
      </c>
      <c r="I917" s="1">
        <v>15695.348676129101</v>
      </c>
      <c r="J917" s="1">
        <v>8333.97537201665</v>
      </c>
      <c r="K917" s="1">
        <v>32937.177551555797</v>
      </c>
      <c r="L917" s="1">
        <v>73764.694852433095</v>
      </c>
      <c r="M917" s="1"/>
      <c r="N917" s="1">
        <v>0</v>
      </c>
      <c r="O917" s="1">
        <v>0</v>
      </c>
      <c r="P917" s="1">
        <v>0</v>
      </c>
      <c r="Q917" s="1">
        <v>0</v>
      </c>
      <c r="R917" s="1">
        <v>0</v>
      </c>
      <c r="S917" s="1">
        <v>0</v>
      </c>
      <c r="T917" s="1">
        <v>29598.8577550804</v>
      </c>
      <c r="U917" s="1">
        <v>1885831.0545046499</v>
      </c>
      <c r="V917" s="1">
        <v>23.475471715371601</v>
      </c>
      <c r="W917" s="1">
        <v>1379093.3601836001</v>
      </c>
    </row>
    <row r="918" spans="1:23" x14ac:dyDescent="0.25">
      <c r="A918" s="1" t="s">
        <v>14</v>
      </c>
      <c r="B918" s="1" t="s">
        <v>18</v>
      </c>
      <c r="C918" s="1">
        <v>119825188.489886</v>
      </c>
      <c r="D918" s="1">
        <v>27118975.9811632</v>
      </c>
      <c r="E918" s="1">
        <v>53119324.251687303</v>
      </c>
      <c r="F918" s="1">
        <v>52942446.111397602</v>
      </c>
      <c r="G918" s="1">
        <v>51775135.930938698</v>
      </c>
      <c r="H918" s="1">
        <v>48179127.736944303</v>
      </c>
      <c r="I918" s="1">
        <v>42150299.822457097</v>
      </c>
      <c r="J918" s="1">
        <v>53530880.774520501</v>
      </c>
      <c r="K918" s="1">
        <v>59954586.467463098</v>
      </c>
      <c r="L918" s="1">
        <v>62506350.285911903</v>
      </c>
      <c r="M918" s="1"/>
      <c r="N918" s="1">
        <v>66183547.113169</v>
      </c>
      <c r="O918" s="1">
        <v>63418371.813523501</v>
      </c>
      <c r="P918" s="1">
        <v>64907723.338586703</v>
      </c>
      <c r="Q918" s="1">
        <v>100183993.25793099</v>
      </c>
      <c r="R918" s="1">
        <v>58923.515076483804</v>
      </c>
      <c r="S918" s="1">
        <v>30772.437452744001</v>
      </c>
      <c r="T918" s="1">
        <v>26921.7714356078</v>
      </c>
      <c r="U918" s="1">
        <v>34190.649723221999</v>
      </c>
      <c r="V918" s="1">
        <v>38293.527690008603</v>
      </c>
      <c r="W918" s="1">
        <v>39923.361939522802</v>
      </c>
    </row>
    <row r="919" spans="1:23" x14ac:dyDescent="0.25">
      <c r="A919" s="1" t="s">
        <v>15</v>
      </c>
      <c r="B919" s="1" t="s">
        <v>18</v>
      </c>
      <c r="C919" s="1">
        <v>2372487.1846056301</v>
      </c>
      <c r="D919" s="1">
        <v>2400982.0830478501</v>
      </c>
      <c r="E919" s="1">
        <v>13563361.125721499</v>
      </c>
      <c r="F919" s="1">
        <v>8775993.9584257603</v>
      </c>
      <c r="G919" s="1">
        <v>7632062.4139104104</v>
      </c>
      <c r="H919" s="1">
        <v>13566804.6622782</v>
      </c>
      <c r="I919" s="1">
        <v>7176628.1818181798</v>
      </c>
      <c r="J919" s="1">
        <v>9657186.3636363596</v>
      </c>
      <c r="K919" s="1">
        <v>18621777.272727299</v>
      </c>
      <c r="L919" s="1">
        <v>25641703.636363599</v>
      </c>
      <c r="M919" s="1"/>
      <c r="N919" s="1">
        <v>22738038.256834999</v>
      </c>
      <c r="O919" s="1">
        <v>30476243.334266201</v>
      </c>
      <c r="P919" s="1">
        <v>51159141.622715198</v>
      </c>
      <c r="Q919" s="1">
        <v>62203076.945479602</v>
      </c>
      <c r="R919" s="1">
        <v>115081475.045031</v>
      </c>
      <c r="S919" s="1">
        <v>93718191.327198803</v>
      </c>
      <c r="T919" s="1">
        <v>45925155.100000001</v>
      </c>
      <c r="U919" s="1">
        <v>53625983.399999999</v>
      </c>
      <c r="V919" s="1">
        <v>54408197.799999997</v>
      </c>
      <c r="W919" s="1">
        <v>45076732.799999997</v>
      </c>
    </row>
    <row r="920" spans="1:23" x14ac:dyDescent="0.25">
      <c r="A920" s="1" t="s">
        <v>16</v>
      </c>
      <c r="B920" s="1" t="s">
        <v>18</v>
      </c>
      <c r="C920" s="1">
        <v>0</v>
      </c>
      <c r="D920" s="1">
        <v>0</v>
      </c>
      <c r="E920" s="1">
        <v>0</v>
      </c>
      <c r="F920" s="1">
        <v>0</v>
      </c>
      <c r="G920" s="1">
        <v>0</v>
      </c>
      <c r="H920" s="1">
        <v>0</v>
      </c>
      <c r="I920" s="1">
        <v>0</v>
      </c>
      <c r="J920" s="1">
        <v>0</v>
      </c>
      <c r="K920" s="1">
        <v>0</v>
      </c>
      <c r="L920" s="1">
        <v>0</v>
      </c>
      <c r="M920" s="1"/>
      <c r="N920" s="1">
        <v>0</v>
      </c>
      <c r="O920" s="1">
        <v>0</v>
      </c>
      <c r="P920" s="1">
        <v>0</v>
      </c>
      <c r="Q920" s="1">
        <v>0</v>
      </c>
      <c r="R920" s="1">
        <v>0</v>
      </c>
      <c r="S920" s="1">
        <v>0</v>
      </c>
      <c r="T920" s="1">
        <v>0</v>
      </c>
      <c r="U920" s="1">
        <v>0</v>
      </c>
      <c r="V920" s="1">
        <v>0</v>
      </c>
      <c r="W920" s="1">
        <v>0</v>
      </c>
    </row>
    <row r="921" spans="1:23" x14ac:dyDescent="0.25">
      <c r="A921" s="1" t="s">
        <v>17</v>
      </c>
      <c r="B921" s="1" t="s">
        <v>18</v>
      </c>
      <c r="C921" s="1">
        <v>0</v>
      </c>
      <c r="D921" s="1">
        <v>0</v>
      </c>
      <c r="E921" s="1">
        <v>0</v>
      </c>
      <c r="F921" s="1">
        <v>0</v>
      </c>
      <c r="G921" s="1">
        <v>0</v>
      </c>
      <c r="H921" s="1">
        <v>0</v>
      </c>
      <c r="I921" s="1">
        <v>0</v>
      </c>
      <c r="J921" s="1">
        <v>0</v>
      </c>
      <c r="K921" s="1">
        <v>0</v>
      </c>
      <c r="L921" s="1">
        <v>0</v>
      </c>
      <c r="M921" s="1"/>
      <c r="N921" s="1">
        <v>0</v>
      </c>
      <c r="O921" s="1">
        <v>0</v>
      </c>
      <c r="P921" s="1">
        <v>0</v>
      </c>
      <c r="Q921" s="1">
        <v>0</v>
      </c>
      <c r="R921" s="1">
        <v>0</v>
      </c>
      <c r="S921" s="1">
        <v>0</v>
      </c>
      <c r="T921" s="1">
        <v>0</v>
      </c>
      <c r="U921" s="1">
        <v>0</v>
      </c>
      <c r="V921" s="1">
        <v>0</v>
      </c>
      <c r="W921" s="1">
        <v>0</v>
      </c>
    </row>
    <row r="922" spans="1:23" x14ac:dyDescent="0.25">
      <c r="A922" s="1" t="s">
        <v>18</v>
      </c>
      <c r="B922" s="1" t="s">
        <v>18</v>
      </c>
      <c r="C922" s="1">
        <v>0</v>
      </c>
      <c r="D922" s="1">
        <v>0</v>
      </c>
      <c r="E922" s="1">
        <v>0</v>
      </c>
      <c r="F922" s="1">
        <v>0</v>
      </c>
      <c r="G922" s="1">
        <v>0</v>
      </c>
      <c r="H922" s="1">
        <v>0</v>
      </c>
      <c r="I922" s="1">
        <v>0</v>
      </c>
      <c r="J922" s="1">
        <v>0</v>
      </c>
      <c r="K922" s="1">
        <v>0</v>
      </c>
      <c r="L922" s="1">
        <v>0</v>
      </c>
      <c r="M922" s="1"/>
      <c r="N922" s="1">
        <v>0</v>
      </c>
      <c r="O922" s="1">
        <v>0</v>
      </c>
      <c r="P922" s="1">
        <v>0</v>
      </c>
      <c r="Q922" s="1">
        <v>0</v>
      </c>
      <c r="R922" s="1">
        <v>0</v>
      </c>
      <c r="S922" s="1">
        <v>0</v>
      </c>
      <c r="T922" s="1">
        <v>0</v>
      </c>
      <c r="U922" s="1">
        <v>0</v>
      </c>
      <c r="V922" s="1">
        <v>0</v>
      </c>
      <c r="W922" s="1">
        <v>0</v>
      </c>
    </row>
    <row r="923" spans="1:23" x14ac:dyDescent="0.25">
      <c r="A923" s="1" t="s">
        <v>19</v>
      </c>
      <c r="B923" s="1" t="s">
        <v>18</v>
      </c>
      <c r="C923" s="1">
        <v>0</v>
      </c>
      <c r="D923" s="1">
        <v>0</v>
      </c>
      <c r="E923" s="1">
        <v>0</v>
      </c>
      <c r="F923" s="1">
        <v>0</v>
      </c>
      <c r="G923" s="1">
        <v>0</v>
      </c>
      <c r="H923" s="1">
        <v>0</v>
      </c>
      <c r="I923" s="1">
        <v>0</v>
      </c>
      <c r="J923" s="1">
        <v>0</v>
      </c>
      <c r="K923" s="1">
        <v>0</v>
      </c>
      <c r="L923" s="1">
        <v>0</v>
      </c>
      <c r="M923" s="1"/>
      <c r="N923" s="1">
        <v>0</v>
      </c>
      <c r="O923" s="1">
        <v>0</v>
      </c>
      <c r="P923" s="1">
        <v>0</v>
      </c>
      <c r="Q923" s="1">
        <v>0</v>
      </c>
      <c r="R923" s="1">
        <v>0</v>
      </c>
      <c r="S923" s="1">
        <v>0</v>
      </c>
      <c r="T923" s="1">
        <v>0</v>
      </c>
      <c r="U923" s="1">
        <v>0</v>
      </c>
      <c r="V923" s="1">
        <v>0</v>
      </c>
      <c r="W923" s="1">
        <v>0</v>
      </c>
    </row>
    <row r="924" spans="1:23" x14ac:dyDescent="0.25">
      <c r="A924" s="1" t="s">
        <v>20</v>
      </c>
      <c r="B924" s="1" t="s">
        <v>18</v>
      </c>
      <c r="C924" s="1">
        <v>0</v>
      </c>
      <c r="D924" s="1">
        <v>0</v>
      </c>
      <c r="E924" s="1">
        <v>0</v>
      </c>
      <c r="F924" s="1">
        <v>0</v>
      </c>
      <c r="G924" s="1">
        <v>0</v>
      </c>
      <c r="H924" s="1">
        <v>0</v>
      </c>
      <c r="I924" s="1">
        <v>0</v>
      </c>
      <c r="J924" s="1">
        <v>0</v>
      </c>
      <c r="K924" s="1">
        <v>0</v>
      </c>
      <c r="L924" s="1">
        <v>0</v>
      </c>
      <c r="M924" s="1"/>
      <c r="N924" s="1">
        <v>0</v>
      </c>
      <c r="O924" s="1">
        <v>0</v>
      </c>
      <c r="P924" s="1">
        <v>0</v>
      </c>
      <c r="Q924" s="1">
        <v>0</v>
      </c>
      <c r="R924" s="1">
        <v>0</v>
      </c>
      <c r="S924" s="1">
        <v>0</v>
      </c>
      <c r="T924" s="1">
        <v>3095.9725826280801</v>
      </c>
      <c r="U924" s="1">
        <v>3931.8851799376598</v>
      </c>
      <c r="V924" s="1">
        <v>4403.7114015301704</v>
      </c>
      <c r="W924" s="1">
        <v>4591.1404554760802</v>
      </c>
    </row>
    <row r="925" spans="1:23" x14ac:dyDescent="0.25">
      <c r="A925" s="1" t="s">
        <v>21</v>
      </c>
      <c r="B925" s="1" t="s">
        <v>18</v>
      </c>
      <c r="C925" s="1">
        <v>0</v>
      </c>
      <c r="D925" s="1">
        <v>8663.8038349078906</v>
      </c>
      <c r="E925" s="1">
        <v>118850.508618974</v>
      </c>
      <c r="F925" s="1">
        <v>0</v>
      </c>
      <c r="G925" s="1">
        <v>43989.7612634467</v>
      </c>
      <c r="H925" s="1">
        <v>6802.2663804321101</v>
      </c>
      <c r="I925" s="1">
        <v>5951.0742696068901</v>
      </c>
      <c r="J925" s="1">
        <v>7557.8643224007601</v>
      </c>
      <c r="K925" s="1">
        <v>8464.8080410888506</v>
      </c>
      <c r="L925" s="1">
        <v>8825.0839125784696</v>
      </c>
      <c r="M925" s="1"/>
      <c r="N925" s="1">
        <v>20429.8383079997</v>
      </c>
      <c r="O925" s="1">
        <v>14045.721674853099</v>
      </c>
      <c r="P925" s="1">
        <v>72643.702480737498</v>
      </c>
      <c r="Q925" s="1">
        <v>57855.181748743802</v>
      </c>
      <c r="R925" s="1">
        <v>307882.63820342498</v>
      </c>
      <c r="S925" s="1">
        <v>133088.37587563699</v>
      </c>
      <c r="T925" s="1">
        <v>116434.54768776101</v>
      </c>
      <c r="U925" s="1">
        <v>147871.87556345601</v>
      </c>
      <c r="V925" s="1">
        <v>165616.50063107099</v>
      </c>
      <c r="W925" s="1">
        <v>172665.40579327801</v>
      </c>
    </row>
    <row r="926" spans="1:23" x14ac:dyDescent="0.25">
      <c r="A926" s="1" t="s">
        <v>22</v>
      </c>
      <c r="B926" s="1" t="s">
        <v>18</v>
      </c>
      <c r="C926" s="1">
        <v>0</v>
      </c>
      <c r="D926" s="1">
        <v>0</v>
      </c>
      <c r="E926" s="1">
        <v>0</v>
      </c>
      <c r="F926" s="1">
        <v>0</v>
      </c>
      <c r="G926" s="1">
        <v>0</v>
      </c>
      <c r="H926" s="1">
        <v>0</v>
      </c>
      <c r="I926" s="1">
        <v>0</v>
      </c>
      <c r="J926" s="1">
        <v>0</v>
      </c>
      <c r="K926" s="1">
        <v>0</v>
      </c>
      <c r="L926" s="1">
        <v>0</v>
      </c>
      <c r="M926" s="1"/>
      <c r="N926" s="1">
        <v>0</v>
      </c>
      <c r="O926" s="1">
        <v>0</v>
      </c>
      <c r="P926" s="1">
        <v>0</v>
      </c>
      <c r="Q926" s="1">
        <v>0</v>
      </c>
      <c r="R926" s="1">
        <v>0</v>
      </c>
      <c r="S926" s="1">
        <v>0</v>
      </c>
      <c r="T926" s="1">
        <v>0</v>
      </c>
      <c r="U926" s="1">
        <v>0</v>
      </c>
      <c r="V926" s="1">
        <v>0</v>
      </c>
      <c r="W926" s="1">
        <v>0</v>
      </c>
    </row>
    <row r="927" spans="1:23" x14ac:dyDescent="0.25">
      <c r="A927" s="1" t="s">
        <v>23</v>
      </c>
      <c r="B927" s="1" t="s">
        <v>18</v>
      </c>
      <c r="C927" s="1">
        <v>0</v>
      </c>
      <c r="D927" s="1">
        <v>0</v>
      </c>
      <c r="E927" s="1">
        <v>0</v>
      </c>
      <c r="F927" s="1">
        <v>0</v>
      </c>
      <c r="G927" s="1">
        <v>0</v>
      </c>
      <c r="H927" s="1">
        <v>0</v>
      </c>
      <c r="I927" s="1">
        <v>0</v>
      </c>
      <c r="J927" s="1">
        <v>0</v>
      </c>
      <c r="K927" s="1">
        <v>0</v>
      </c>
      <c r="L927" s="1">
        <v>0</v>
      </c>
      <c r="M927" s="1"/>
      <c r="N927" s="1">
        <v>0</v>
      </c>
      <c r="O927" s="1">
        <v>0</v>
      </c>
      <c r="P927" s="1">
        <v>0</v>
      </c>
      <c r="Q927" s="1">
        <v>0</v>
      </c>
      <c r="R927" s="1">
        <v>0</v>
      </c>
      <c r="S927" s="1">
        <v>0</v>
      </c>
      <c r="T927" s="1">
        <v>0</v>
      </c>
      <c r="U927" s="1">
        <v>0</v>
      </c>
      <c r="V927" s="1">
        <v>0</v>
      </c>
      <c r="W927" s="1">
        <v>0</v>
      </c>
    </row>
    <row r="928" spans="1:23" x14ac:dyDescent="0.25">
      <c r="A928" s="1" t="s">
        <v>24</v>
      </c>
      <c r="B928" s="1" t="s">
        <v>18</v>
      </c>
      <c r="C928" s="1">
        <v>816200.40389084094</v>
      </c>
      <c r="D928" s="1">
        <v>1061114.76738688</v>
      </c>
      <c r="E928" s="1">
        <v>2438140.9132737098</v>
      </c>
      <c r="F928" s="1">
        <v>2513158.4632382598</v>
      </c>
      <c r="G928" s="1">
        <v>3959716.4829159202</v>
      </c>
      <c r="H928" s="1">
        <v>3861070.56700311</v>
      </c>
      <c r="I928" s="1">
        <v>675010.90909090894</v>
      </c>
      <c r="J928" s="1">
        <v>836699.09090909106</v>
      </c>
      <c r="K928" s="1">
        <v>741380</v>
      </c>
      <c r="L928" s="1">
        <v>1210764.5454545501</v>
      </c>
      <c r="M928" s="1"/>
      <c r="N928" s="1">
        <v>20404723.913477398</v>
      </c>
      <c r="O928" s="1">
        <v>20905032.356432199</v>
      </c>
      <c r="P928" s="1">
        <v>25749672.920354702</v>
      </c>
      <c r="Q928" s="1">
        <v>55758090.631086104</v>
      </c>
      <c r="R928" s="1">
        <v>35225716.310039602</v>
      </c>
      <c r="S928" s="1">
        <v>28325276.713020001</v>
      </c>
      <c r="T928" s="1">
        <v>59469319.799999997</v>
      </c>
      <c r="U928" s="1">
        <v>58684142</v>
      </c>
      <c r="V928" s="1">
        <v>58668265.700000003</v>
      </c>
      <c r="W928" s="1">
        <v>58487966.899999999</v>
      </c>
    </row>
    <row r="929" spans="1:23" x14ac:dyDescent="0.25">
      <c r="A929" s="1" t="s">
        <v>25</v>
      </c>
      <c r="B929" s="1" t="s">
        <v>18</v>
      </c>
      <c r="C929" s="1">
        <v>0</v>
      </c>
      <c r="D929" s="1">
        <v>0</v>
      </c>
      <c r="E929" s="1">
        <v>0</v>
      </c>
      <c r="F929" s="1">
        <v>0</v>
      </c>
      <c r="G929" s="1">
        <v>0</v>
      </c>
      <c r="H929" s="1">
        <v>0</v>
      </c>
      <c r="I929" s="1">
        <v>0</v>
      </c>
      <c r="J929" s="1">
        <v>0</v>
      </c>
      <c r="K929" s="1">
        <v>0</v>
      </c>
      <c r="L929" s="1">
        <v>0</v>
      </c>
      <c r="M929" s="1"/>
      <c r="N929" s="1">
        <v>0</v>
      </c>
      <c r="O929" s="1">
        <v>0</v>
      </c>
      <c r="P929" s="1">
        <v>0</v>
      </c>
      <c r="Q929" s="1">
        <v>0</v>
      </c>
      <c r="R929" s="1">
        <v>0</v>
      </c>
      <c r="S929" s="1">
        <v>0</v>
      </c>
      <c r="T929" s="1">
        <v>0</v>
      </c>
      <c r="U929" s="1">
        <v>0</v>
      </c>
      <c r="V929" s="1">
        <v>0</v>
      </c>
      <c r="W929" s="1">
        <v>0</v>
      </c>
    </row>
    <row r="930" spans="1:23" x14ac:dyDescent="0.25">
      <c r="A930" s="1" t="s">
        <v>26</v>
      </c>
      <c r="B930" s="1" t="s">
        <v>18</v>
      </c>
      <c r="C930" s="1">
        <v>0</v>
      </c>
      <c r="D930" s="1">
        <v>0</v>
      </c>
      <c r="E930" s="1">
        <v>0</v>
      </c>
      <c r="F930" s="1">
        <v>0</v>
      </c>
      <c r="G930" s="1">
        <v>0</v>
      </c>
      <c r="H930" s="1">
        <v>0</v>
      </c>
      <c r="I930" s="1">
        <v>0</v>
      </c>
      <c r="J930" s="1">
        <v>0</v>
      </c>
      <c r="K930" s="1">
        <v>0</v>
      </c>
      <c r="L930" s="1">
        <v>0</v>
      </c>
      <c r="M930" s="1"/>
      <c r="N930" s="1">
        <v>0</v>
      </c>
      <c r="O930" s="1">
        <v>0</v>
      </c>
      <c r="P930" s="1">
        <v>0</v>
      </c>
      <c r="Q930" s="1">
        <v>0</v>
      </c>
      <c r="R930" s="1">
        <v>0</v>
      </c>
      <c r="S930" s="1">
        <v>0</v>
      </c>
      <c r="T930" s="1">
        <v>0</v>
      </c>
      <c r="U930" s="1">
        <v>0</v>
      </c>
      <c r="V930" s="1">
        <v>0</v>
      </c>
      <c r="W930" s="1">
        <v>0</v>
      </c>
    </row>
    <row r="931" spans="1:23" x14ac:dyDescent="0.25">
      <c r="A931" s="1" t="s">
        <v>27</v>
      </c>
      <c r="B931" s="1" t="s">
        <v>18</v>
      </c>
      <c r="C931" s="1">
        <v>0</v>
      </c>
      <c r="D931" s="1">
        <v>191436.63330985201</v>
      </c>
      <c r="E931" s="1">
        <v>278686.92744907801</v>
      </c>
      <c r="F931" s="1">
        <v>0</v>
      </c>
      <c r="G931" s="1">
        <v>82740.813856869601</v>
      </c>
      <c r="H931" s="1">
        <v>0</v>
      </c>
      <c r="I931" s="1">
        <v>0</v>
      </c>
      <c r="J931" s="1">
        <v>0</v>
      </c>
      <c r="K931" s="1">
        <v>0</v>
      </c>
      <c r="L931" s="1">
        <v>0</v>
      </c>
      <c r="M931" s="1"/>
      <c r="N931" s="1">
        <v>17581.855533440201</v>
      </c>
      <c r="O931" s="1">
        <v>0</v>
      </c>
      <c r="P931" s="1">
        <v>5135.1617782384701</v>
      </c>
      <c r="Q931" s="1">
        <v>134582.331537613</v>
      </c>
      <c r="R931" s="1">
        <v>206191.41083766901</v>
      </c>
      <c r="S931" s="1">
        <v>19510321.111071602</v>
      </c>
      <c r="T931" s="1">
        <v>13588478.074736301</v>
      </c>
      <c r="U931" s="1">
        <v>17800906.277904499</v>
      </c>
      <c r="V931" s="1">
        <v>22607150.972938702</v>
      </c>
      <c r="W931" s="1">
        <v>24728401.552035701</v>
      </c>
    </row>
    <row r="932" spans="1:23" x14ac:dyDescent="0.25">
      <c r="A932" s="1" t="s">
        <v>28</v>
      </c>
      <c r="B932" s="1" t="s">
        <v>18</v>
      </c>
      <c r="C932" s="1">
        <v>0</v>
      </c>
      <c r="D932" s="1">
        <v>0</v>
      </c>
      <c r="E932" s="1">
        <v>0</v>
      </c>
      <c r="F932" s="1">
        <v>0</v>
      </c>
      <c r="G932" s="1">
        <v>0</v>
      </c>
      <c r="H932" s="1">
        <v>0</v>
      </c>
      <c r="I932" s="1">
        <v>102061.13945761599</v>
      </c>
      <c r="J932" s="1">
        <v>129617.64711117301</v>
      </c>
      <c r="K932" s="1">
        <v>145171.76476451301</v>
      </c>
      <c r="L932" s="1">
        <v>151350.509021009</v>
      </c>
      <c r="M932" s="1"/>
      <c r="N932" s="1">
        <v>0</v>
      </c>
      <c r="O932" s="1">
        <v>0</v>
      </c>
      <c r="P932" s="1">
        <v>0</v>
      </c>
      <c r="Q932" s="1">
        <v>0</v>
      </c>
      <c r="R932" s="1">
        <v>0</v>
      </c>
      <c r="S932" s="1">
        <v>0</v>
      </c>
      <c r="T932" s="1">
        <v>24955.732759887698</v>
      </c>
      <c r="U932" s="1">
        <v>31693.7806050574</v>
      </c>
      <c r="V932" s="1">
        <v>35497.034277664199</v>
      </c>
      <c r="W932" s="1">
        <v>37007.845260926297</v>
      </c>
    </row>
    <row r="933" spans="1:23" x14ac:dyDescent="0.25">
      <c r="A933" s="1" t="s">
        <v>29</v>
      </c>
      <c r="B933" s="1" t="s">
        <v>18</v>
      </c>
      <c r="C933" s="1">
        <v>0</v>
      </c>
      <c r="D933" s="1">
        <v>0</v>
      </c>
      <c r="E933" s="1">
        <v>0</v>
      </c>
      <c r="F933" s="1">
        <v>0</v>
      </c>
      <c r="G933" s="1">
        <v>0</v>
      </c>
      <c r="H933" s="1">
        <v>0</v>
      </c>
      <c r="I933" s="1">
        <v>0</v>
      </c>
      <c r="J933" s="1">
        <v>0</v>
      </c>
      <c r="K933" s="1">
        <v>0</v>
      </c>
      <c r="L933" s="1">
        <v>0</v>
      </c>
      <c r="M933" s="1"/>
      <c r="N933" s="1">
        <v>0</v>
      </c>
      <c r="O933" s="1">
        <v>0</v>
      </c>
      <c r="P933" s="1">
        <v>0</v>
      </c>
      <c r="Q933" s="1">
        <v>0</v>
      </c>
      <c r="R933" s="1">
        <v>0</v>
      </c>
      <c r="S933" s="1">
        <v>0</v>
      </c>
      <c r="T933" s="1">
        <v>0</v>
      </c>
      <c r="U933" s="1">
        <v>0</v>
      </c>
      <c r="V933" s="1">
        <v>0</v>
      </c>
      <c r="W933" s="1">
        <v>0</v>
      </c>
    </row>
    <row r="934" spans="1:23" x14ac:dyDescent="0.25">
      <c r="A934" s="1" t="s">
        <v>30</v>
      </c>
      <c r="B934" s="1" t="s">
        <v>18</v>
      </c>
      <c r="C934" s="1">
        <v>0</v>
      </c>
      <c r="D934" s="1">
        <v>0</v>
      </c>
      <c r="E934" s="1">
        <v>0</v>
      </c>
      <c r="F934" s="1">
        <v>0</v>
      </c>
      <c r="G934" s="1">
        <v>0</v>
      </c>
      <c r="H934" s="1">
        <v>0</v>
      </c>
      <c r="I934" s="1">
        <v>0</v>
      </c>
      <c r="J934" s="1">
        <v>0</v>
      </c>
      <c r="K934" s="1">
        <v>0</v>
      </c>
      <c r="L934" s="1">
        <v>0</v>
      </c>
      <c r="M934" s="1"/>
      <c r="N934" s="1">
        <v>0</v>
      </c>
      <c r="O934" s="1">
        <v>0</v>
      </c>
      <c r="P934" s="1">
        <v>0</v>
      </c>
      <c r="Q934" s="1">
        <v>0</v>
      </c>
      <c r="R934" s="1">
        <v>0</v>
      </c>
      <c r="S934" s="1">
        <v>0</v>
      </c>
      <c r="T934" s="1">
        <v>0</v>
      </c>
      <c r="U934" s="1">
        <v>0</v>
      </c>
      <c r="V934" s="1">
        <v>0</v>
      </c>
      <c r="W934" s="1">
        <v>0</v>
      </c>
    </row>
    <row r="935" spans="1:23" x14ac:dyDescent="0.25">
      <c r="A935" s="1" t="s">
        <v>31</v>
      </c>
      <c r="B935" s="1" t="s">
        <v>18</v>
      </c>
      <c r="C935" s="1">
        <v>0</v>
      </c>
      <c r="D935" s="1">
        <v>0</v>
      </c>
      <c r="E935" s="1">
        <v>0</v>
      </c>
      <c r="F935" s="1">
        <v>0</v>
      </c>
      <c r="G935" s="1">
        <v>0</v>
      </c>
      <c r="H935" s="1">
        <v>0</v>
      </c>
      <c r="I935" s="1">
        <v>0</v>
      </c>
      <c r="J935" s="1">
        <v>0</v>
      </c>
      <c r="K935" s="1">
        <v>0</v>
      </c>
      <c r="L935" s="1">
        <v>0</v>
      </c>
      <c r="M935" s="1"/>
      <c r="N935" s="1">
        <v>0</v>
      </c>
      <c r="O935" s="1">
        <v>0</v>
      </c>
      <c r="P935" s="1">
        <v>0</v>
      </c>
      <c r="Q935" s="1">
        <v>0</v>
      </c>
      <c r="R935" s="1">
        <v>0</v>
      </c>
      <c r="S935" s="1">
        <v>0</v>
      </c>
      <c r="T935" s="1">
        <v>0</v>
      </c>
      <c r="U935" s="1">
        <v>0</v>
      </c>
      <c r="V935" s="1">
        <v>0</v>
      </c>
      <c r="W935" s="1">
        <v>0</v>
      </c>
    </row>
    <row r="936" spans="1:23" x14ac:dyDescent="0.25">
      <c r="A936" s="1" t="s">
        <v>32</v>
      </c>
      <c r="B936" s="1" t="s">
        <v>18</v>
      </c>
      <c r="C936" s="1">
        <v>0</v>
      </c>
      <c r="D936" s="1">
        <v>0</v>
      </c>
      <c r="E936" s="1">
        <v>0</v>
      </c>
      <c r="F936" s="1">
        <v>0</v>
      </c>
      <c r="G936" s="1">
        <v>0</v>
      </c>
      <c r="H936" s="1">
        <v>0</v>
      </c>
      <c r="I936" s="1">
        <v>278447.272727273</v>
      </c>
      <c r="J936" s="1">
        <v>72280</v>
      </c>
      <c r="K936" s="1">
        <v>46762.727272727301</v>
      </c>
      <c r="L936" s="1">
        <v>75292.078213314206</v>
      </c>
      <c r="M936" s="1"/>
      <c r="N936" s="1">
        <v>0</v>
      </c>
      <c r="O936" s="1">
        <v>0</v>
      </c>
      <c r="P936" s="1">
        <v>0</v>
      </c>
      <c r="Q936" s="1">
        <v>0</v>
      </c>
      <c r="R936" s="1">
        <v>0</v>
      </c>
      <c r="S936" s="1">
        <v>0</v>
      </c>
      <c r="T936" s="1">
        <v>696355</v>
      </c>
      <c r="U936" s="1">
        <v>111778.7</v>
      </c>
      <c r="V936" s="1">
        <v>49870.7</v>
      </c>
      <c r="W936" s="1">
        <v>157244.170294968</v>
      </c>
    </row>
    <row r="937" spans="1:23" x14ac:dyDescent="0.25">
      <c r="A937" s="1" t="s">
        <v>33</v>
      </c>
      <c r="B937" s="1" t="s">
        <v>18</v>
      </c>
      <c r="C937" s="1">
        <v>0</v>
      </c>
      <c r="D937" s="1">
        <v>0</v>
      </c>
      <c r="E937" s="1">
        <v>0</v>
      </c>
      <c r="F937" s="1">
        <v>0</v>
      </c>
      <c r="G937" s="1">
        <v>0</v>
      </c>
      <c r="H937" s="1">
        <v>0</v>
      </c>
      <c r="I937" s="1">
        <v>2231130</v>
      </c>
      <c r="J937" s="1">
        <v>876286.363636364</v>
      </c>
      <c r="K937" s="1">
        <v>1558870.9090909101</v>
      </c>
      <c r="L937" s="1">
        <v>693750.90909090894</v>
      </c>
      <c r="M937" s="1"/>
      <c r="N937" s="1">
        <v>0</v>
      </c>
      <c r="O937" s="1">
        <v>0</v>
      </c>
      <c r="P937" s="1">
        <v>0</v>
      </c>
      <c r="Q937" s="1">
        <v>0</v>
      </c>
      <c r="R937" s="1">
        <v>0</v>
      </c>
      <c r="S937" s="1">
        <v>0</v>
      </c>
      <c r="T937" s="1">
        <v>13382076.4</v>
      </c>
      <c r="U937" s="1">
        <v>386018.6</v>
      </c>
      <c r="V937" s="1">
        <v>26802695.699999999</v>
      </c>
      <c r="W937" s="1">
        <v>18897638.100000001</v>
      </c>
    </row>
    <row r="938" spans="1:23" x14ac:dyDescent="0.25">
      <c r="A938" s="1" t="s">
        <v>34</v>
      </c>
      <c r="B938" s="1" t="s">
        <v>18</v>
      </c>
      <c r="C938" s="1">
        <v>0</v>
      </c>
      <c r="D938" s="1">
        <v>0</v>
      </c>
      <c r="E938" s="1">
        <v>0</v>
      </c>
      <c r="F938" s="1">
        <v>0</v>
      </c>
      <c r="G938" s="1">
        <v>0</v>
      </c>
      <c r="H938" s="1">
        <v>0</v>
      </c>
      <c r="I938" s="1">
        <v>4896.0665688894196</v>
      </c>
      <c r="J938" s="1">
        <v>0</v>
      </c>
      <c r="K938" s="1">
        <v>0</v>
      </c>
      <c r="L938" s="1">
        <v>0</v>
      </c>
      <c r="M938" s="1"/>
      <c r="N938" s="1">
        <v>0</v>
      </c>
      <c r="O938" s="1">
        <v>0</v>
      </c>
      <c r="P938" s="1">
        <v>0</v>
      </c>
      <c r="Q938" s="1">
        <v>0</v>
      </c>
      <c r="R938" s="1">
        <v>0</v>
      </c>
      <c r="S938" s="1">
        <v>0</v>
      </c>
      <c r="T938" s="1">
        <v>6947.6</v>
      </c>
      <c r="U938" s="1">
        <v>13690.6</v>
      </c>
      <c r="V938" s="1">
        <v>15333.4720000001</v>
      </c>
      <c r="W938" s="1">
        <v>15986.089278613599</v>
      </c>
    </row>
    <row r="939" spans="1:23" x14ac:dyDescent="0.25">
      <c r="A939" s="1" t="s">
        <v>35</v>
      </c>
      <c r="B939" s="1" t="s">
        <v>18</v>
      </c>
      <c r="C939" s="1">
        <v>0</v>
      </c>
      <c r="D939" s="1">
        <v>0</v>
      </c>
      <c r="E939" s="1">
        <v>0</v>
      </c>
      <c r="F939" s="1">
        <v>0</v>
      </c>
      <c r="G939" s="1">
        <v>0</v>
      </c>
      <c r="H939" s="1">
        <v>0</v>
      </c>
      <c r="I939" s="1">
        <v>0</v>
      </c>
      <c r="J939" s="1">
        <v>0</v>
      </c>
      <c r="K939" s="1">
        <v>0</v>
      </c>
      <c r="L939" s="1">
        <v>0</v>
      </c>
      <c r="M939" s="1"/>
      <c r="N939" s="1">
        <v>0</v>
      </c>
      <c r="O939" s="1">
        <v>0</v>
      </c>
      <c r="P939" s="1">
        <v>0</v>
      </c>
      <c r="Q939" s="1">
        <v>0</v>
      </c>
      <c r="R939" s="1">
        <v>0</v>
      </c>
      <c r="S939" s="1">
        <v>0</v>
      </c>
      <c r="T939" s="1">
        <v>0</v>
      </c>
      <c r="U939" s="1">
        <v>0</v>
      </c>
      <c r="V939" s="1">
        <v>0</v>
      </c>
      <c r="W939" s="1">
        <v>0</v>
      </c>
    </row>
    <row r="940" spans="1:23" x14ac:dyDescent="0.25">
      <c r="A940" s="1" t="s">
        <v>36</v>
      </c>
      <c r="B940" s="1" t="s">
        <v>18</v>
      </c>
      <c r="C940" s="1">
        <v>0</v>
      </c>
      <c r="D940" s="1">
        <v>0</v>
      </c>
      <c r="E940" s="1">
        <v>0</v>
      </c>
      <c r="F940" s="1">
        <v>0</v>
      </c>
      <c r="G940" s="1">
        <v>0</v>
      </c>
      <c r="H940" s="1">
        <v>0</v>
      </c>
      <c r="I940" s="1">
        <v>0</v>
      </c>
      <c r="J940" s="1">
        <v>0</v>
      </c>
      <c r="K940" s="1">
        <v>0</v>
      </c>
      <c r="L940" s="1">
        <v>0</v>
      </c>
      <c r="M940" s="1"/>
      <c r="N940" s="1">
        <v>0</v>
      </c>
      <c r="O940" s="1">
        <v>0</v>
      </c>
      <c r="P940" s="1">
        <v>0</v>
      </c>
      <c r="Q940" s="1">
        <v>0</v>
      </c>
      <c r="R940" s="1">
        <v>0</v>
      </c>
      <c r="S940" s="1">
        <v>0</v>
      </c>
      <c r="T940" s="1">
        <v>0</v>
      </c>
      <c r="U940" s="1">
        <v>0</v>
      </c>
      <c r="V940" s="1">
        <v>0</v>
      </c>
      <c r="W940" s="1">
        <v>0</v>
      </c>
    </row>
    <row r="941" spans="1:23" x14ac:dyDescent="0.25">
      <c r="A941" s="1" t="s">
        <v>37</v>
      </c>
      <c r="B941" s="1" t="s">
        <v>18</v>
      </c>
      <c r="C941" s="1">
        <v>0</v>
      </c>
      <c r="D941" s="1">
        <v>26136.045625174898</v>
      </c>
      <c r="E941" s="1">
        <v>0</v>
      </c>
      <c r="F941" s="1">
        <v>0</v>
      </c>
      <c r="G941" s="1">
        <v>189245.980626704</v>
      </c>
      <c r="H941" s="1">
        <v>332899.58323531301</v>
      </c>
      <c r="I941" s="1">
        <v>311986.44467960502</v>
      </c>
      <c r="J941" s="1">
        <v>358784.411381546</v>
      </c>
      <c r="K941" s="1">
        <v>412602.07308877801</v>
      </c>
      <c r="L941" s="1">
        <v>460167.95432451298</v>
      </c>
      <c r="M941" s="1"/>
      <c r="N941" s="1">
        <v>124062.879834723</v>
      </c>
      <c r="O941" s="1">
        <v>138744.88309031399</v>
      </c>
      <c r="P941" s="1">
        <v>28800.4650120724</v>
      </c>
      <c r="Q941" s="1">
        <v>482393.99007830699</v>
      </c>
      <c r="R941" s="1">
        <v>62708.618718596503</v>
      </c>
      <c r="S941" s="1">
        <v>219329.409753024</v>
      </c>
      <c r="T941" s="1">
        <v>152757.75619513201</v>
      </c>
      <c r="U941" s="1">
        <v>200112.660615623</v>
      </c>
      <c r="V941" s="1">
        <v>254143.07898184101</v>
      </c>
      <c r="W941" s="1">
        <v>277989.56694085198</v>
      </c>
    </row>
    <row r="942" spans="1:23" x14ac:dyDescent="0.25">
      <c r="A942" s="1" t="s">
        <v>38</v>
      </c>
      <c r="B942" s="1" t="s">
        <v>18</v>
      </c>
      <c r="C942" s="1">
        <v>0</v>
      </c>
      <c r="D942" s="1">
        <v>0</v>
      </c>
      <c r="E942" s="1">
        <v>2084.4771931578998</v>
      </c>
      <c r="F942" s="1">
        <v>78288.3177103177</v>
      </c>
      <c r="G942" s="1">
        <v>0</v>
      </c>
      <c r="H942" s="1">
        <v>7267.9039106087102</v>
      </c>
      <c r="I942" s="1">
        <v>6358.4448972507298</v>
      </c>
      <c r="J942" s="1">
        <v>8075.2250195084298</v>
      </c>
      <c r="K942" s="1">
        <v>9044.2520218494392</v>
      </c>
      <c r="L942" s="1">
        <v>9429.1899629494401</v>
      </c>
      <c r="M942" s="1"/>
      <c r="N942" s="1">
        <v>28246.721487806699</v>
      </c>
      <c r="O942" s="1">
        <v>65183.784148918698</v>
      </c>
      <c r="P942" s="1">
        <v>77079.341867529205</v>
      </c>
      <c r="Q942" s="1">
        <v>2061.2474839148299</v>
      </c>
      <c r="R942" s="1">
        <v>21632.479547621799</v>
      </c>
      <c r="S942" s="1">
        <v>11604.9685886931</v>
      </c>
      <c r="T942" s="1">
        <v>10152.797039298001</v>
      </c>
      <c r="U942" s="1">
        <v>12894.0522399085</v>
      </c>
      <c r="V942" s="1">
        <v>14441.338508697499</v>
      </c>
      <c r="W942" s="1">
        <v>15055.9851482247</v>
      </c>
    </row>
    <row r="943" spans="1:23" x14ac:dyDescent="0.25">
      <c r="A943" s="1" t="s">
        <v>39</v>
      </c>
      <c r="B943" s="1" t="s">
        <v>18</v>
      </c>
      <c r="C943" s="1">
        <v>0</v>
      </c>
      <c r="D943" s="1">
        <v>0</v>
      </c>
      <c r="E943" s="1">
        <v>0</v>
      </c>
      <c r="F943" s="1">
        <v>0</v>
      </c>
      <c r="G943" s="1">
        <v>0</v>
      </c>
      <c r="H943" s="1">
        <v>0</v>
      </c>
      <c r="I943" s="1">
        <v>0</v>
      </c>
      <c r="J943" s="1">
        <v>0</v>
      </c>
      <c r="K943" s="1">
        <v>0</v>
      </c>
      <c r="L943" s="1">
        <v>0</v>
      </c>
      <c r="M943" s="1"/>
      <c r="N943" s="1">
        <v>0</v>
      </c>
      <c r="O943" s="1">
        <v>0</v>
      </c>
      <c r="P943" s="1">
        <v>0</v>
      </c>
      <c r="Q943" s="1">
        <v>0</v>
      </c>
      <c r="R943" s="1">
        <v>0</v>
      </c>
      <c r="S943" s="1">
        <v>0</v>
      </c>
      <c r="T943" s="1">
        <v>0</v>
      </c>
      <c r="U943" s="1">
        <v>0</v>
      </c>
      <c r="V943" s="1">
        <v>0</v>
      </c>
      <c r="W943" s="1">
        <v>0</v>
      </c>
    </row>
    <row r="944" spans="1:23" x14ac:dyDescent="0.25">
      <c r="A944" s="1" t="s">
        <v>40</v>
      </c>
      <c r="B944" s="1" t="s">
        <v>18</v>
      </c>
      <c r="C944" s="1">
        <v>0</v>
      </c>
      <c r="D944" s="1">
        <v>0</v>
      </c>
      <c r="E944" s="1">
        <v>0</v>
      </c>
      <c r="F944" s="1">
        <v>0</v>
      </c>
      <c r="G944" s="1">
        <v>0</v>
      </c>
      <c r="H944" s="1">
        <v>0</v>
      </c>
      <c r="I944" s="1">
        <v>5630</v>
      </c>
      <c r="J944" s="1">
        <v>1475.45454545455</v>
      </c>
      <c r="K944" s="1">
        <v>8900</v>
      </c>
      <c r="L944" s="1">
        <v>144510</v>
      </c>
      <c r="M944" s="1"/>
      <c r="N944" s="1">
        <v>0</v>
      </c>
      <c r="O944" s="1">
        <v>0</v>
      </c>
      <c r="P944" s="1">
        <v>0</v>
      </c>
      <c r="Q944" s="1">
        <v>0</v>
      </c>
      <c r="R944" s="1">
        <v>0</v>
      </c>
      <c r="S944" s="1">
        <v>0</v>
      </c>
      <c r="T944" s="1">
        <v>66779.899999999994</v>
      </c>
      <c r="U944" s="1">
        <v>38061.1</v>
      </c>
      <c r="V944" s="1">
        <v>18954.099999999999</v>
      </c>
      <c r="W944" s="1">
        <v>58360.5</v>
      </c>
    </row>
    <row r="945" spans="1:23" x14ac:dyDescent="0.25">
      <c r="A945" s="1" t="s">
        <v>41</v>
      </c>
      <c r="B945" s="1" t="s">
        <v>18</v>
      </c>
      <c r="C945" s="1">
        <v>0</v>
      </c>
      <c r="D945" s="1">
        <v>0</v>
      </c>
      <c r="E945" s="1">
        <v>0</v>
      </c>
      <c r="F945" s="1">
        <v>0</v>
      </c>
      <c r="G945" s="1">
        <v>0</v>
      </c>
      <c r="H945" s="1">
        <v>0</v>
      </c>
      <c r="I945" s="1">
        <v>0</v>
      </c>
      <c r="J945" s="1">
        <v>0</v>
      </c>
      <c r="K945" s="1">
        <v>0</v>
      </c>
      <c r="L945" s="1">
        <v>0</v>
      </c>
      <c r="M945" s="1"/>
      <c r="N945" s="1">
        <v>0</v>
      </c>
      <c r="O945" s="1">
        <v>0</v>
      </c>
      <c r="P945" s="1">
        <v>0</v>
      </c>
      <c r="Q945" s="1">
        <v>0</v>
      </c>
      <c r="R945" s="1">
        <v>0</v>
      </c>
      <c r="S945" s="1">
        <v>0</v>
      </c>
      <c r="T945" s="1">
        <v>0</v>
      </c>
      <c r="U945" s="1">
        <v>0</v>
      </c>
      <c r="V945" s="1">
        <v>0</v>
      </c>
      <c r="W945" s="1">
        <v>0</v>
      </c>
    </row>
    <row r="946" spans="1:23" x14ac:dyDescent="0.25">
      <c r="A946" s="1" t="s">
        <v>42</v>
      </c>
      <c r="B946" s="1" t="s">
        <v>18</v>
      </c>
      <c r="C946" s="1">
        <v>0</v>
      </c>
      <c r="D946" s="1">
        <v>0</v>
      </c>
      <c r="E946" s="1">
        <v>0</v>
      </c>
      <c r="F946" s="1">
        <v>0</v>
      </c>
      <c r="G946" s="1">
        <v>0</v>
      </c>
      <c r="H946" s="1">
        <v>0</v>
      </c>
      <c r="I946" s="1">
        <v>0</v>
      </c>
      <c r="J946" s="1">
        <v>0</v>
      </c>
      <c r="K946" s="1">
        <v>0</v>
      </c>
      <c r="L946" s="1">
        <v>0</v>
      </c>
      <c r="M946" s="1"/>
      <c r="N946" s="1">
        <v>0</v>
      </c>
      <c r="O946" s="1">
        <v>0</v>
      </c>
      <c r="P946" s="1">
        <v>0</v>
      </c>
      <c r="Q946" s="1">
        <v>0</v>
      </c>
      <c r="R946" s="1">
        <v>0</v>
      </c>
      <c r="S946" s="1">
        <v>0</v>
      </c>
      <c r="T946" s="1">
        <v>0</v>
      </c>
      <c r="U946" s="1">
        <v>0</v>
      </c>
      <c r="V946" s="1">
        <v>0</v>
      </c>
      <c r="W946" s="1">
        <v>0</v>
      </c>
    </row>
    <row r="947" spans="1:23" x14ac:dyDescent="0.25">
      <c r="A947" s="1" t="s">
        <v>43</v>
      </c>
      <c r="B947" s="1" t="s">
        <v>18</v>
      </c>
      <c r="C947" s="1">
        <v>0</v>
      </c>
      <c r="D947" s="1">
        <v>0</v>
      </c>
      <c r="E947" s="1">
        <v>0</v>
      </c>
      <c r="F947" s="1">
        <v>0</v>
      </c>
      <c r="G947" s="1">
        <v>0</v>
      </c>
      <c r="H947" s="1">
        <v>0</v>
      </c>
      <c r="I947" s="1">
        <v>0</v>
      </c>
      <c r="J947" s="1">
        <v>0</v>
      </c>
      <c r="K947" s="1">
        <v>0</v>
      </c>
      <c r="L947" s="1">
        <v>0</v>
      </c>
      <c r="M947" s="1"/>
      <c r="N947" s="1">
        <v>0</v>
      </c>
      <c r="O947" s="1">
        <v>0</v>
      </c>
      <c r="P947" s="1">
        <v>0</v>
      </c>
      <c r="Q947" s="1">
        <v>0</v>
      </c>
      <c r="R947" s="1">
        <v>0</v>
      </c>
      <c r="S947" s="1">
        <v>0</v>
      </c>
      <c r="T947" s="1">
        <v>0</v>
      </c>
      <c r="U947" s="1">
        <v>0</v>
      </c>
      <c r="V947" s="1">
        <v>0</v>
      </c>
      <c r="W947" s="1">
        <v>0</v>
      </c>
    </row>
    <row r="948" spans="1:23" x14ac:dyDescent="0.25">
      <c r="A948" s="1" t="s">
        <v>44</v>
      </c>
      <c r="B948" s="1" t="s">
        <v>18</v>
      </c>
      <c r="C948" s="1">
        <v>0</v>
      </c>
      <c r="D948" s="1">
        <v>0</v>
      </c>
      <c r="E948" s="1">
        <v>0</v>
      </c>
      <c r="F948" s="1">
        <v>0</v>
      </c>
      <c r="G948" s="1">
        <v>0</v>
      </c>
      <c r="H948" s="1">
        <v>0</v>
      </c>
      <c r="I948" s="1">
        <v>4793062.0572627801</v>
      </c>
      <c r="J948" s="1">
        <v>6087188.8127237204</v>
      </c>
      <c r="K948" s="1">
        <v>5795734.49884478</v>
      </c>
      <c r="L948" s="1">
        <v>12942112.4598152</v>
      </c>
      <c r="M948" s="1"/>
      <c r="N948" s="1">
        <v>0</v>
      </c>
      <c r="O948" s="1">
        <v>0</v>
      </c>
      <c r="P948" s="1">
        <v>0</v>
      </c>
      <c r="Q948" s="1">
        <v>0</v>
      </c>
      <c r="R948" s="1">
        <v>0</v>
      </c>
      <c r="S948" s="1">
        <v>0</v>
      </c>
      <c r="T948" s="1">
        <v>41483366.796644598</v>
      </c>
      <c r="U948" s="1">
        <v>52683875.831738599</v>
      </c>
      <c r="V948" s="1">
        <v>42166511.780837603</v>
      </c>
      <c r="W948" s="1">
        <v>65597959.985705599</v>
      </c>
    </row>
    <row r="949" spans="1:23" x14ac:dyDescent="0.25">
      <c r="A949" s="1" t="s">
        <v>45</v>
      </c>
      <c r="B949" s="1" t="s">
        <v>18</v>
      </c>
      <c r="C949" s="1">
        <v>7418188.2503425498</v>
      </c>
      <c r="D949" s="1">
        <v>12539842.3962867</v>
      </c>
      <c r="E949" s="1">
        <v>20011008.401179601</v>
      </c>
      <c r="F949" s="1">
        <v>32048432.226621501</v>
      </c>
      <c r="G949" s="1">
        <v>50880391.927235797</v>
      </c>
      <c r="H949" s="1">
        <v>74810026.658703506</v>
      </c>
      <c r="I949" s="1">
        <v>29476363.636363599</v>
      </c>
      <c r="J949" s="1">
        <v>15437705.9387352</v>
      </c>
      <c r="K949" s="1">
        <v>4071818.1818181798</v>
      </c>
      <c r="L949" s="1">
        <v>9947272.7272727303</v>
      </c>
      <c r="M949" s="1"/>
      <c r="N949" s="1">
        <v>6524846.3466678001</v>
      </c>
      <c r="O949" s="1">
        <v>582527.75820973294</v>
      </c>
      <c r="P949" s="1">
        <v>46997013.060915999</v>
      </c>
      <c r="Q949" s="1">
        <v>44193864.560252398</v>
      </c>
      <c r="R949" s="1">
        <v>27208960.033236898</v>
      </c>
      <c r="S949" s="1">
        <v>137984148.89116901</v>
      </c>
      <c r="T949" s="1">
        <v>74938600</v>
      </c>
      <c r="U949" s="1">
        <v>174211959.83289999</v>
      </c>
      <c r="V949" s="1">
        <v>309404700</v>
      </c>
      <c r="W949" s="1">
        <v>196438000</v>
      </c>
    </row>
    <row r="950" spans="1:23" x14ac:dyDescent="0.25">
      <c r="A950" s="1" t="s">
        <v>46</v>
      </c>
      <c r="B950" s="1" t="s">
        <v>18</v>
      </c>
      <c r="C950" s="1">
        <v>0</v>
      </c>
      <c r="D950" s="1">
        <v>0</v>
      </c>
      <c r="E950" s="1">
        <v>0</v>
      </c>
      <c r="F950" s="1">
        <v>0</v>
      </c>
      <c r="G950" s="1">
        <v>0</v>
      </c>
      <c r="H950" s="1">
        <v>0</v>
      </c>
      <c r="I950" s="1">
        <v>0</v>
      </c>
      <c r="J950" s="1">
        <v>0</v>
      </c>
      <c r="K950" s="1">
        <v>0</v>
      </c>
      <c r="L950" s="1">
        <v>0</v>
      </c>
      <c r="M950" s="1"/>
      <c r="N950" s="1">
        <v>0</v>
      </c>
      <c r="O950" s="1">
        <v>0</v>
      </c>
      <c r="P950" s="1">
        <v>0</v>
      </c>
      <c r="Q950" s="1">
        <v>0</v>
      </c>
      <c r="R950" s="1">
        <v>0</v>
      </c>
      <c r="S950" s="1">
        <v>0</v>
      </c>
      <c r="T950" s="1">
        <v>0</v>
      </c>
      <c r="U950" s="1">
        <v>0</v>
      </c>
      <c r="V950" s="1">
        <v>0</v>
      </c>
      <c r="W950" s="1">
        <v>0</v>
      </c>
    </row>
    <row r="951" spans="1:23" x14ac:dyDescent="0.25">
      <c r="A951" s="1" t="s">
        <v>47</v>
      </c>
      <c r="B951" s="1" t="s">
        <v>18</v>
      </c>
      <c r="C951" s="1">
        <v>354.52003077632702</v>
      </c>
      <c r="D951" s="1">
        <v>986825.51844596502</v>
      </c>
      <c r="E951" s="1">
        <v>1261378.13193227</v>
      </c>
      <c r="F951" s="1">
        <v>13105.533361198601</v>
      </c>
      <c r="G951" s="1">
        <v>124121.816427707</v>
      </c>
      <c r="H951" s="1">
        <v>421119.66554655501</v>
      </c>
      <c r="I951" s="1">
        <v>368423.44387876801</v>
      </c>
      <c r="J951" s="1">
        <v>467897.77372603503</v>
      </c>
      <c r="K951" s="1">
        <v>524045.50657316</v>
      </c>
      <c r="L951" s="1">
        <v>546349.72784603597</v>
      </c>
      <c r="M951" s="1"/>
      <c r="N951" s="1">
        <v>0</v>
      </c>
      <c r="O951" s="1">
        <v>0</v>
      </c>
      <c r="P951" s="1">
        <v>0</v>
      </c>
      <c r="Q951" s="1">
        <v>0</v>
      </c>
      <c r="R951" s="1">
        <v>0</v>
      </c>
      <c r="S951" s="1">
        <v>0</v>
      </c>
      <c r="T951" s="1">
        <v>0</v>
      </c>
      <c r="U951" s="1">
        <v>0</v>
      </c>
      <c r="V951" s="1">
        <v>0</v>
      </c>
      <c r="W951" s="1">
        <v>0</v>
      </c>
    </row>
    <row r="952" spans="1:23" x14ac:dyDescent="0.25">
      <c r="A952" s="1" t="s">
        <v>48</v>
      </c>
      <c r="B952" s="1" t="s">
        <v>18</v>
      </c>
      <c r="C952" s="1">
        <v>0</v>
      </c>
      <c r="D952" s="1">
        <v>0</v>
      </c>
      <c r="E952" s="1">
        <v>0</v>
      </c>
      <c r="F952" s="1">
        <v>0</v>
      </c>
      <c r="G952" s="1">
        <v>0</v>
      </c>
      <c r="H952" s="1">
        <v>0</v>
      </c>
      <c r="I952" s="1">
        <v>0</v>
      </c>
      <c r="J952" s="1">
        <v>0</v>
      </c>
      <c r="K952" s="1">
        <v>0</v>
      </c>
      <c r="L952" s="1">
        <v>0</v>
      </c>
      <c r="M952" s="1"/>
      <c r="N952" s="1">
        <v>0</v>
      </c>
      <c r="O952" s="1">
        <v>0</v>
      </c>
      <c r="P952" s="1">
        <v>0</v>
      </c>
      <c r="Q952" s="1">
        <v>0</v>
      </c>
      <c r="R952" s="1">
        <v>0</v>
      </c>
      <c r="S952" s="1">
        <v>0</v>
      </c>
      <c r="T952" s="1">
        <v>0</v>
      </c>
      <c r="U952" s="1">
        <v>0</v>
      </c>
      <c r="V952" s="1">
        <v>0</v>
      </c>
      <c r="W952" s="1">
        <v>0</v>
      </c>
    </row>
    <row r="953" spans="1:23" x14ac:dyDescent="0.25">
      <c r="A953" s="1" t="s">
        <v>49</v>
      </c>
      <c r="B953" s="1" t="s">
        <v>18</v>
      </c>
      <c r="C953" s="1">
        <v>0</v>
      </c>
      <c r="D953" s="1">
        <v>0</v>
      </c>
      <c r="E953" s="1">
        <v>0</v>
      </c>
      <c r="F953" s="1">
        <v>0</v>
      </c>
      <c r="G953" s="1">
        <v>0</v>
      </c>
      <c r="H953" s="1">
        <v>0</v>
      </c>
      <c r="I953" s="1">
        <v>186131.10797295501</v>
      </c>
      <c r="J953" s="1">
        <v>236386.50712565301</v>
      </c>
      <c r="K953" s="1">
        <v>264752.88798073202</v>
      </c>
      <c r="L953" s="1">
        <v>276021.19754943601</v>
      </c>
      <c r="M953" s="1"/>
      <c r="N953" s="1">
        <v>0</v>
      </c>
      <c r="O953" s="1">
        <v>0</v>
      </c>
      <c r="P953" s="1">
        <v>0</v>
      </c>
      <c r="Q953" s="1">
        <v>0</v>
      </c>
      <c r="R953" s="1">
        <v>0</v>
      </c>
      <c r="S953" s="1">
        <v>0</v>
      </c>
      <c r="T953" s="1">
        <v>74144327.414785907</v>
      </c>
      <c r="U953" s="1">
        <v>94163295.816778094</v>
      </c>
      <c r="V953" s="1">
        <v>105462891.31479099</v>
      </c>
      <c r="W953" s="1">
        <v>109951561.925373</v>
      </c>
    </row>
    <row r="954" spans="1:23" x14ac:dyDescent="0.25">
      <c r="A954" s="1" t="s">
        <v>50</v>
      </c>
      <c r="B954" s="1" t="s">
        <v>18</v>
      </c>
      <c r="C954" s="1">
        <v>0</v>
      </c>
      <c r="D954" s="1">
        <v>173055.24621961499</v>
      </c>
      <c r="E954" s="1">
        <v>9821.7934504068908</v>
      </c>
      <c r="F954" s="1">
        <v>22187.438058871201</v>
      </c>
      <c r="G954" s="1">
        <v>3187.6153670274798</v>
      </c>
      <c r="H954" s="1">
        <v>417384.148358159</v>
      </c>
      <c r="I954" s="1">
        <v>365155.36542075902</v>
      </c>
      <c r="J954" s="1">
        <v>463747.31408436398</v>
      </c>
      <c r="K954" s="1">
        <v>519396.99177448702</v>
      </c>
      <c r="L954" s="1">
        <v>541503.36476632697</v>
      </c>
      <c r="M954" s="1"/>
      <c r="N954" s="1">
        <v>0</v>
      </c>
      <c r="O954" s="1">
        <v>0</v>
      </c>
      <c r="P954" s="1">
        <v>0</v>
      </c>
      <c r="Q954" s="1">
        <v>0</v>
      </c>
      <c r="R954" s="1">
        <v>0</v>
      </c>
      <c r="S954" s="1">
        <v>0</v>
      </c>
      <c r="T954" s="1">
        <v>0</v>
      </c>
      <c r="U954" s="1">
        <v>0</v>
      </c>
      <c r="V954" s="1">
        <v>0</v>
      </c>
      <c r="W954" s="1">
        <v>0</v>
      </c>
    </row>
    <row r="955" spans="1:23" x14ac:dyDescent="0.25">
      <c r="A955" s="1" t="s">
        <v>51</v>
      </c>
      <c r="B955" s="1" t="s">
        <v>18</v>
      </c>
      <c r="C955" s="1">
        <v>364.22503929408299</v>
      </c>
      <c r="D955" s="1">
        <v>153341.580862131</v>
      </c>
      <c r="E955" s="1">
        <v>305819.05491777201</v>
      </c>
      <c r="F955" s="1">
        <v>210838.14196875601</v>
      </c>
      <c r="G955" s="1">
        <v>84065.826822589894</v>
      </c>
      <c r="H955" s="1">
        <v>17972.358631178398</v>
      </c>
      <c r="I955" s="1">
        <v>36476.363636363603</v>
      </c>
      <c r="J955" s="1">
        <v>79830.000000000102</v>
      </c>
      <c r="K955" s="1">
        <v>200623.538661767</v>
      </c>
      <c r="L955" s="1">
        <v>207079.40067448301</v>
      </c>
      <c r="M955" s="1"/>
      <c r="N955" s="1">
        <v>354436.06373102899</v>
      </c>
      <c r="O955" s="1">
        <v>240410.394974283</v>
      </c>
      <c r="P955" s="1">
        <v>595666.64826875296</v>
      </c>
      <c r="Q955" s="1">
        <v>127277.72110102999</v>
      </c>
      <c r="R955" s="1">
        <v>153315.16347960901</v>
      </c>
      <c r="S955" s="1">
        <v>42833.128999763801</v>
      </c>
      <c r="T955" s="1">
        <v>11172.7</v>
      </c>
      <c r="U955" s="1">
        <v>49368</v>
      </c>
      <c r="V955" s="1">
        <v>46578.235711421097</v>
      </c>
      <c r="W955" s="1">
        <v>16009.2897086669</v>
      </c>
    </row>
    <row r="956" spans="1:23" x14ac:dyDescent="0.25">
      <c r="A956" s="1" t="s">
        <v>52</v>
      </c>
      <c r="B956" s="1" t="s">
        <v>18</v>
      </c>
      <c r="C956" s="1">
        <v>0</v>
      </c>
      <c r="D956" s="1">
        <v>0</v>
      </c>
      <c r="E956" s="1">
        <v>0</v>
      </c>
      <c r="F956" s="1">
        <v>0</v>
      </c>
      <c r="G956" s="1">
        <v>0</v>
      </c>
      <c r="H956" s="1">
        <v>0</v>
      </c>
      <c r="I956" s="1">
        <v>0</v>
      </c>
      <c r="J956" s="1">
        <v>0</v>
      </c>
      <c r="K956" s="1">
        <v>0</v>
      </c>
      <c r="L956" s="1">
        <v>0</v>
      </c>
      <c r="M956" s="1"/>
      <c r="N956" s="1">
        <v>0</v>
      </c>
      <c r="O956" s="1">
        <v>0</v>
      </c>
      <c r="P956" s="1">
        <v>0</v>
      </c>
      <c r="Q956" s="1">
        <v>0</v>
      </c>
      <c r="R956" s="1">
        <v>0</v>
      </c>
      <c r="S956" s="1">
        <v>0</v>
      </c>
      <c r="T956" s="1">
        <v>0</v>
      </c>
      <c r="U956" s="1">
        <v>0</v>
      </c>
      <c r="V956" s="1">
        <v>0</v>
      </c>
      <c r="W956" s="1">
        <v>0</v>
      </c>
    </row>
    <row r="957" spans="1:23" x14ac:dyDescent="0.25">
      <c r="A957" s="1" t="s">
        <v>53</v>
      </c>
      <c r="B957" s="1" t="s">
        <v>18</v>
      </c>
      <c r="C957" s="1">
        <v>0</v>
      </c>
      <c r="D957" s="1">
        <v>0</v>
      </c>
      <c r="E957" s="1">
        <v>0</v>
      </c>
      <c r="F957" s="1">
        <v>0</v>
      </c>
      <c r="G957" s="1">
        <v>0</v>
      </c>
      <c r="H957" s="1">
        <v>0</v>
      </c>
      <c r="I957" s="1">
        <v>0</v>
      </c>
      <c r="J957" s="1">
        <v>0</v>
      </c>
      <c r="K957" s="1">
        <v>0</v>
      </c>
      <c r="L957" s="1">
        <v>0</v>
      </c>
      <c r="M957" s="1"/>
      <c r="N957" s="1">
        <v>0</v>
      </c>
      <c r="O957" s="1">
        <v>0</v>
      </c>
      <c r="P957" s="1">
        <v>0</v>
      </c>
      <c r="Q957" s="1">
        <v>0</v>
      </c>
      <c r="R957" s="1">
        <v>0</v>
      </c>
      <c r="S957" s="1">
        <v>0</v>
      </c>
      <c r="T957" s="1">
        <v>0</v>
      </c>
      <c r="U957" s="1">
        <v>0</v>
      </c>
      <c r="V957" s="1">
        <v>0</v>
      </c>
      <c r="W957" s="1">
        <v>0</v>
      </c>
    </row>
    <row r="958" spans="1:23" x14ac:dyDescent="0.25">
      <c r="A958" s="1" t="s">
        <v>0</v>
      </c>
      <c r="B958" s="1" t="s">
        <v>19</v>
      </c>
      <c r="C958" s="1">
        <v>656133.23771232099</v>
      </c>
      <c r="D958" s="1">
        <v>1555520.5923848399</v>
      </c>
      <c r="E958" s="1">
        <v>1031098.7638612801</v>
      </c>
      <c r="F958" s="1">
        <v>1936377.86114921</v>
      </c>
      <c r="G958" s="1">
        <v>1030972.50818534</v>
      </c>
      <c r="H958" s="1">
        <v>703515.82965799503</v>
      </c>
      <c r="I958" s="1">
        <v>3178.49004829156</v>
      </c>
      <c r="J958" s="1">
        <v>9275.9410991183595</v>
      </c>
      <c r="K958" s="1">
        <v>156689.10716742501</v>
      </c>
      <c r="L958" s="1">
        <v>239.17346041831101</v>
      </c>
      <c r="M958" s="1"/>
      <c r="N958" s="1">
        <v>5611885.1317107799</v>
      </c>
      <c r="O958" s="1">
        <v>346502.142677175</v>
      </c>
      <c r="P958" s="1">
        <v>173061.09615979801</v>
      </c>
      <c r="Q958" s="1">
        <v>186332.844265425</v>
      </c>
      <c r="R958" s="1">
        <v>173039.90522597099</v>
      </c>
      <c r="S958" s="1">
        <v>87926.490694736101</v>
      </c>
      <c r="T958" s="1">
        <v>273609.17857826903</v>
      </c>
      <c r="U958" s="1">
        <v>52954.868961648099</v>
      </c>
      <c r="V958" s="1">
        <v>80611.361768335701</v>
      </c>
      <c r="W958" s="1">
        <v>2224.3315897697398</v>
      </c>
    </row>
    <row r="959" spans="1:23" x14ac:dyDescent="0.25">
      <c r="A959" s="1" t="s">
        <v>1</v>
      </c>
      <c r="B959" s="1" t="s">
        <v>19</v>
      </c>
      <c r="C959" s="1">
        <v>1258400.1310375901</v>
      </c>
      <c r="D959" s="1">
        <v>1448796.66362101</v>
      </c>
      <c r="E959" s="1">
        <v>1923131.24249387</v>
      </c>
      <c r="F959" s="1">
        <v>2302351.86016898</v>
      </c>
      <c r="G959" s="1">
        <v>2715913.1564732702</v>
      </c>
      <c r="H959" s="1">
        <v>3555878.72950606</v>
      </c>
      <c r="I959" s="1">
        <v>2417487.2610878302</v>
      </c>
      <c r="J959" s="1">
        <v>3166908.3120250702</v>
      </c>
      <c r="K959" s="1">
        <v>4085311.7225123402</v>
      </c>
      <c r="L959" s="1">
        <v>4340893.7464749496</v>
      </c>
      <c r="M959" s="1"/>
      <c r="N959" s="1">
        <v>585682.58117728902</v>
      </c>
      <c r="O959" s="1">
        <v>674296.63158962806</v>
      </c>
      <c r="P959" s="1">
        <v>895060.67447544006</v>
      </c>
      <c r="Q959" s="1">
        <v>1071556.92929741</v>
      </c>
      <c r="R959" s="1">
        <v>1264035.9679755101</v>
      </c>
      <c r="S959" s="1">
        <v>1654971.4047894501</v>
      </c>
      <c r="T959" s="1">
        <v>1125143.06389152</v>
      </c>
      <c r="U959" s="1">
        <v>1473937.41369789</v>
      </c>
      <c r="V959" s="1">
        <v>1901379.2636702899</v>
      </c>
      <c r="W959" s="1">
        <v>2020331.8414751799</v>
      </c>
    </row>
    <row r="960" spans="1:23" x14ac:dyDescent="0.25">
      <c r="A960" s="1" t="s">
        <v>3</v>
      </c>
      <c r="B960" s="1" t="s">
        <v>19</v>
      </c>
      <c r="C960" s="1">
        <v>1789929.5032625201</v>
      </c>
      <c r="D960" s="1">
        <v>69928.679455139994</v>
      </c>
      <c r="E960" s="1">
        <v>811977.26500407106</v>
      </c>
      <c r="F960" s="1">
        <v>1003543.51774724</v>
      </c>
      <c r="G960" s="1">
        <v>1245390.6825725001</v>
      </c>
      <c r="H960" s="1">
        <v>1421820.1661803799</v>
      </c>
      <c r="I960" s="1">
        <v>1243902.6838620801</v>
      </c>
      <c r="J960" s="1">
        <v>1579756.40850484</v>
      </c>
      <c r="K960" s="1">
        <v>1769327.17752542</v>
      </c>
      <c r="L960" s="1">
        <v>1844632.5935182001</v>
      </c>
      <c r="M960" s="1"/>
      <c r="N960" s="1">
        <v>296025.89158306998</v>
      </c>
      <c r="O960" s="1">
        <v>1811044.97848173</v>
      </c>
      <c r="P960" s="1">
        <v>460294.874099434</v>
      </c>
      <c r="Q960" s="1">
        <v>568890.235063973</v>
      </c>
      <c r="R960" s="1">
        <v>705988.913909361</v>
      </c>
      <c r="S960" s="1">
        <v>806003.52077684796</v>
      </c>
      <c r="T960" s="1">
        <v>705145.39499744796</v>
      </c>
      <c r="U960" s="1">
        <v>895534.65164675901</v>
      </c>
      <c r="V960" s="1">
        <v>1002998.80984437</v>
      </c>
      <c r="W960" s="1">
        <v>1045688.05555032</v>
      </c>
    </row>
    <row r="961" spans="1:23" x14ac:dyDescent="0.25">
      <c r="A961" s="1" t="s">
        <v>4</v>
      </c>
      <c r="B961" s="1" t="s">
        <v>19</v>
      </c>
      <c r="C961" s="1">
        <v>0</v>
      </c>
      <c r="D961" s="1">
        <v>0</v>
      </c>
      <c r="E961" s="1">
        <v>0</v>
      </c>
      <c r="F961" s="1">
        <v>0</v>
      </c>
      <c r="G961" s="1">
        <v>0</v>
      </c>
      <c r="H961" s="1">
        <v>0</v>
      </c>
      <c r="I961" s="1">
        <v>0</v>
      </c>
      <c r="J961" s="1">
        <v>0</v>
      </c>
      <c r="K961" s="1">
        <v>0</v>
      </c>
      <c r="L961" s="1">
        <v>0</v>
      </c>
      <c r="M961" s="1"/>
      <c r="N961" s="1">
        <v>0</v>
      </c>
      <c r="O961" s="1">
        <v>0</v>
      </c>
      <c r="P961" s="1">
        <v>0</v>
      </c>
      <c r="Q961" s="1">
        <v>0</v>
      </c>
      <c r="R961" s="1">
        <v>0</v>
      </c>
      <c r="S961" s="1">
        <v>0</v>
      </c>
      <c r="T961" s="1">
        <v>0</v>
      </c>
      <c r="U961" s="1">
        <v>0</v>
      </c>
      <c r="V961" s="1">
        <v>0</v>
      </c>
      <c r="W961" s="1">
        <v>0</v>
      </c>
    </row>
    <row r="962" spans="1:23" x14ac:dyDescent="0.25">
      <c r="A962" s="1" t="s">
        <v>5</v>
      </c>
      <c r="B962" s="1" t="s">
        <v>19</v>
      </c>
      <c r="C962" s="1">
        <v>0</v>
      </c>
      <c r="D962" s="1">
        <v>0</v>
      </c>
      <c r="E962" s="1">
        <v>0</v>
      </c>
      <c r="F962" s="1">
        <v>0</v>
      </c>
      <c r="G962" s="1">
        <v>0</v>
      </c>
      <c r="H962" s="1">
        <v>0</v>
      </c>
      <c r="I962" s="1">
        <v>0</v>
      </c>
      <c r="J962" s="1">
        <v>0</v>
      </c>
      <c r="K962" s="1">
        <v>0</v>
      </c>
      <c r="L962" s="1">
        <v>0</v>
      </c>
      <c r="M962" s="1"/>
      <c r="N962" s="1">
        <v>0</v>
      </c>
      <c r="O962" s="1">
        <v>0</v>
      </c>
      <c r="P962" s="1">
        <v>0</v>
      </c>
      <c r="Q962" s="1">
        <v>0</v>
      </c>
      <c r="R962" s="1">
        <v>0</v>
      </c>
      <c r="S962" s="1">
        <v>0</v>
      </c>
      <c r="T962" s="1">
        <v>0</v>
      </c>
      <c r="U962" s="1">
        <v>0</v>
      </c>
      <c r="V962" s="1">
        <v>0</v>
      </c>
      <c r="W962" s="1">
        <v>0</v>
      </c>
    </row>
    <row r="963" spans="1:23" x14ac:dyDescent="0.25">
      <c r="A963" s="1" t="s">
        <v>6</v>
      </c>
      <c r="B963" s="1" t="s">
        <v>19</v>
      </c>
      <c r="C963" s="1">
        <v>0</v>
      </c>
      <c r="D963" s="1">
        <v>0</v>
      </c>
      <c r="E963" s="1">
        <v>0</v>
      </c>
      <c r="F963" s="1">
        <v>0</v>
      </c>
      <c r="G963" s="1">
        <v>0</v>
      </c>
      <c r="H963" s="1">
        <v>0</v>
      </c>
      <c r="I963" s="1">
        <v>0</v>
      </c>
      <c r="J963" s="1">
        <v>0</v>
      </c>
      <c r="K963" s="1">
        <v>0</v>
      </c>
      <c r="L963" s="1">
        <v>0</v>
      </c>
      <c r="M963" s="1"/>
      <c r="N963" s="1">
        <v>0</v>
      </c>
      <c r="O963" s="1">
        <v>0</v>
      </c>
      <c r="P963" s="1">
        <v>0</v>
      </c>
      <c r="Q963" s="1">
        <v>0</v>
      </c>
      <c r="R963" s="1">
        <v>0</v>
      </c>
      <c r="S963" s="1">
        <v>0</v>
      </c>
      <c r="T963" s="1">
        <v>0</v>
      </c>
      <c r="U963" s="1">
        <v>0</v>
      </c>
      <c r="V963" s="1">
        <v>0</v>
      </c>
      <c r="W963" s="1">
        <v>0</v>
      </c>
    </row>
    <row r="964" spans="1:23" x14ac:dyDescent="0.25">
      <c r="A964" s="1" t="s">
        <v>7</v>
      </c>
      <c r="B964" s="1" t="s">
        <v>19</v>
      </c>
      <c r="C964" s="1">
        <v>2059568.0268612499</v>
      </c>
      <c r="D964" s="1">
        <v>2704895.80603127</v>
      </c>
      <c r="E964" s="1">
        <v>3090560.5966064502</v>
      </c>
      <c r="F964" s="1">
        <v>3819703.0712601198</v>
      </c>
      <c r="G964" s="1">
        <v>4740225.5418076199</v>
      </c>
      <c r="H964" s="1">
        <v>5411754.2084574401</v>
      </c>
      <c r="I964" s="1">
        <v>4734561.8977864897</v>
      </c>
      <c r="J964" s="1">
        <v>6012893.6101888297</v>
      </c>
      <c r="K964" s="1">
        <v>6734440.8434114903</v>
      </c>
      <c r="L964" s="1">
        <v>7021069.4984356798</v>
      </c>
      <c r="M964" s="1"/>
      <c r="N964" s="1">
        <v>47062430.213333704</v>
      </c>
      <c r="O964" s="1">
        <v>61808577.548995398</v>
      </c>
      <c r="P964" s="1">
        <v>70621261.5950986</v>
      </c>
      <c r="Q964" s="1">
        <v>87282627.658962607</v>
      </c>
      <c r="R964" s="1">
        <v>108317147.50241201</v>
      </c>
      <c r="S964" s="1">
        <v>123662001.665167</v>
      </c>
      <c r="T964" s="1">
        <v>108187729.659436</v>
      </c>
      <c r="U964" s="1">
        <v>137398416.66748399</v>
      </c>
      <c r="V964" s="1">
        <v>153886226.66758299</v>
      </c>
      <c r="W964" s="1">
        <v>160435872.46625701</v>
      </c>
    </row>
    <row r="965" spans="1:23" x14ac:dyDescent="0.25">
      <c r="A965" s="1" t="s">
        <v>8</v>
      </c>
      <c r="B965" s="1" t="s">
        <v>19</v>
      </c>
      <c r="C965" s="1">
        <v>696666.14437685104</v>
      </c>
      <c r="D965" s="1">
        <v>1184859.7098963601</v>
      </c>
      <c r="E965" s="1">
        <v>1794666.46791285</v>
      </c>
      <c r="F965" s="1">
        <v>160956.38201609801</v>
      </c>
      <c r="G965" s="1">
        <v>0</v>
      </c>
      <c r="H965" s="1">
        <v>0</v>
      </c>
      <c r="I965" s="1">
        <v>0</v>
      </c>
      <c r="J965" s="1">
        <v>23441.986402223702</v>
      </c>
      <c r="K965" s="1">
        <v>26255.024770490501</v>
      </c>
      <c r="L965" s="1">
        <v>27372.4809353858</v>
      </c>
      <c r="M965" s="1"/>
      <c r="N965" s="1">
        <v>0</v>
      </c>
      <c r="O965" s="1">
        <v>0</v>
      </c>
      <c r="P965" s="1">
        <v>0</v>
      </c>
      <c r="Q965" s="1">
        <v>0</v>
      </c>
      <c r="R965" s="1">
        <v>0</v>
      </c>
      <c r="S965" s="1">
        <v>0</v>
      </c>
      <c r="T965" s="1">
        <v>0</v>
      </c>
      <c r="U965" s="1">
        <v>0</v>
      </c>
      <c r="V965" s="1">
        <v>0</v>
      </c>
      <c r="W965" s="1">
        <v>0</v>
      </c>
    </row>
    <row r="966" spans="1:23" x14ac:dyDescent="0.25">
      <c r="A966" s="1" t="s">
        <v>9</v>
      </c>
      <c r="B966" s="1" t="s">
        <v>19</v>
      </c>
      <c r="C966" s="1">
        <v>0</v>
      </c>
      <c r="D966" s="1">
        <v>0</v>
      </c>
      <c r="E966" s="1">
        <v>0</v>
      </c>
      <c r="F966" s="1">
        <v>0</v>
      </c>
      <c r="G966" s="1">
        <v>0</v>
      </c>
      <c r="H966" s="1">
        <v>0</v>
      </c>
      <c r="I966" s="1">
        <v>0</v>
      </c>
      <c r="J966" s="1">
        <v>0</v>
      </c>
      <c r="K966" s="1">
        <v>0</v>
      </c>
      <c r="L966" s="1">
        <v>0</v>
      </c>
      <c r="M966" s="1"/>
      <c r="N966" s="1">
        <v>12534.9122169579</v>
      </c>
      <c r="O966" s="1">
        <v>16462.496524715902</v>
      </c>
      <c r="P966" s="1">
        <v>18809.723822858901</v>
      </c>
      <c r="Q966" s="1">
        <v>23247.419880593799</v>
      </c>
      <c r="R966" s="1">
        <v>28849.8900158652</v>
      </c>
      <c r="S966" s="1">
        <v>32936.937774348</v>
      </c>
      <c r="T966" s="1">
        <v>28815.420030068599</v>
      </c>
      <c r="U966" s="1">
        <v>36595.583438187197</v>
      </c>
      <c r="V966" s="1">
        <v>40987.053450769599</v>
      </c>
      <c r="W966" s="1">
        <v>42731.528497349304</v>
      </c>
    </row>
    <row r="967" spans="1:23" x14ac:dyDescent="0.25">
      <c r="A967" s="1" t="s">
        <v>10</v>
      </c>
      <c r="B967" s="1" t="s">
        <v>19</v>
      </c>
      <c r="C967" s="1">
        <v>0</v>
      </c>
      <c r="D967" s="1">
        <v>0</v>
      </c>
      <c r="E967" s="1">
        <v>0</v>
      </c>
      <c r="F967" s="1">
        <v>0</v>
      </c>
      <c r="G967" s="1">
        <v>0</v>
      </c>
      <c r="H967" s="1">
        <v>0</v>
      </c>
      <c r="I967" s="1">
        <v>0</v>
      </c>
      <c r="J967" s="1">
        <v>0</v>
      </c>
      <c r="K967" s="1">
        <v>0</v>
      </c>
      <c r="L967" s="1">
        <v>0</v>
      </c>
      <c r="M967" s="1"/>
      <c r="N967" s="1">
        <v>35515.584614713902</v>
      </c>
      <c r="O967" s="1">
        <v>46643.740153361599</v>
      </c>
      <c r="P967" s="1">
        <v>53294.217498100101</v>
      </c>
      <c r="Q967" s="1">
        <v>65867.689661682496</v>
      </c>
      <c r="R967" s="1">
        <v>81741.355044951299</v>
      </c>
      <c r="S967" s="1">
        <v>93321.323693986007</v>
      </c>
      <c r="T967" s="1">
        <v>81643.690085194394</v>
      </c>
      <c r="U967" s="1">
        <v>103687.486408197</v>
      </c>
      <c r="V967" s="1">
        <v>116129.98477718</v>
      </c>
      <c r="W967" s="1">
        <v>121072.66407582301</v>
      </c>
    </row>
    <row r="968" spans="1:23" x14ac:dyDescent="0.25">
      <c r="A968" s="1" t="s">
        <v>11</v>
      </c>
      <c r="B968" s="1" t="s">
        <v>19</v>
      </c>
      <c r="C968" s="1">
        <v>12717301.490089299</v>
      </c>
      <c r="D968" s="1">
        <v>16702034.123631701</v>
      </c>
      <c r="E968" s="1">
        <v>19083414.7587405</v>
      </c>
      <c r="F968" s="1">
        <v>23585681.524617601</v>
      </c>
      <c r="G968" s="1">
        <v>29269670.416305199</v>
      </c>
      <c r="H968" s="1">
        <v>33416186.773931</v>
      </c>
      <c r="I968" s="1">
        <v>29234698.874889702</v>
      </c>
      <c r="J968" s="1">
        <v>37128067.571110003</v>
      </c>
      <c r="K968" s="1">
        <v>41583435.679643199</v>
      </c>
      <c r="L968" s="1">
        <v>43353293.714969397</v>
      </c>
      <c r="M968" s="1"/>
      <c r="N968" s="1">
        <v>2922228.2911514998</v>
      </c>
      <c r="O968" s="1">
        <v>18864824.0957582</v>
      </c>
      <c r="P968" s="1">
        <v>25041148.639885399</v>
      </c>
      <c r="Q968" s="1">
        <v>29978991.489444301</v>
      </c>
      <c r="R968" s="1">
        <v>35363985.328465797</v>
      </c>
      <c r="S968" s="1">
        <v>46301201.833473802</v>
      </c>
      <c r="T968" s="1">
        <v>31478172.941243101</v>
      </c>
      <c r="U968" s="1">
        <v>41236406.553028502</v>
      </c>
      <c r="V968" s="1">
        <v>53194964.453406803</v>
      </c>
      <c r="W968" s="1">
        <v>56522905.526960999</v>
      </c>
    </row>
    <row r="969" spans="1:23" x14ac:dyDescent="0.25">
      <c r="A969" s="1" t="s">
        <v>12</v>
      </c>
      <c r="B969" s="1" t="s">
        <v>19</v>
      </c>
      <c r="C969" s="1">
        <v>1726833.82939625</v>
      </c>
      <c r="D969" s="1">
        <v>865579.92813441902</v>
      </c>
      <c r="E969" s="1">
        <v>1148969.9310256999</v>
      </c>
      <c r="F969" s="1">
        <v>1375534.33667109</v>
      </c>
      <c r="G969" s="1">
        <v>1622615.4945193899</v>
      </c>
      <c r="H969" s="1">
        <v>2124450.8166162502</v>
      </c>
      <c r="I969" s="1">
        <v>1444321.69279599</v>
      </c>
      <c r="J969" s="1">
        <v>1892061.4175627399</v>
      </c>
      <c r="K969" s="1">
        <v>2440759.2286559301</v>
      </c>
      <c r="L969" s="1">
        <v>2593456.066997</v>
      </c>
      <c r="M969" s="1"/>
      <c r="N969" s="1">
        <v>24337726.585534502</v>
      </c>
      <c r="O969" s="1">
        <v>30679845.543348201</v>
      </c>
      <c r="P969" s="1">
        <v>34129384.751756899</v>
      </c>
      <c r="Q969" s="1">
        <v>21579312.521840099</v>
      </c>
      <c r="R969" s="1">
        <v>19869747.660107899</v>
      </c>
      <c r="S969" s="1">
        <v>14982496.9755721</v>
      </c>
      <c r="T969" s="1">
        <v>23813055.7059783</v>
      </c>
      <c r="U969" s="1">
        <v>27580480.8287839</v>
      </c>
      <c r="V969" s="1">
        <v>17707875.989623401</v>
      </c>
      <c r="W969" s="1">
        <v>36863970.598919898</v>
      </c>
    </row>
    <row r="970" spans="1:23" x14ac:dyDescent="0.25">
      <c r="A970" s="1" t="s">
        <v>13</v>
      </c>
      <c r="B970" s="1" t="s">
        <v>19</v>
      </c>
      <c r="C970" s="1">
        <v>9536344.3493400794</v>
      </c>
      <c r="D970" s="1">
        <v>1793596.1002317599</v>
      </c>
      <c r="E970" s="1">
        <v>1378974.0344841301</v>
      </c>
      <c r="F970" s="1">
        <v>4098394.8885892401</v>
      </c>
      <c r="G970" s="1">
        <v>1269901.8987197101</v>
      </c>
      <c r="H970" s="1">
        <v>771768.80713945103</v>
      </c>
      <c r="I970" s="1">
        <v>3211871.7871928099</v>
      </c>
      <c r="J970" s="1">
        <v>1956483.0549667401</v>
      </c>
      <c r="K970" s="1">
        <v>1680296.50163689</v>
      </c>
      <c r="L970" s="1">
        <v>403230.945052411</v>
      </c>
      <c r="M970" s="1"/>
      <c r="N970" s="1">
        <v>307494</v>
      </c>
      <c r="O970" s="1">
        <v>536701</v>
      </c>
      <c r="P970" s="1">
        <v>708833.4</v>
      </c>
      <c r="Q970" s="1">
        <v>478759.6</v>
      </c>
      <c r="R970" s="1">
        <v>2447227.2000000002</v>
      </c>
      <c r="S970" s="1">
        <v>4677437.5999999996</v>
      </c>
      <c r="T970" s="1">
        <v>12694133.1</v>
      </c>
      <c r="U970" s="1">
        <v>9997265.3000000007</v>
      </c>
      <c r="V970" s="1">
        <v>15654111</v>
      </c>
      <c r="W970" s="1">
        <v>13400549.800000001</v>
      </c>
    </row>
    <row r="971" spans="1:23" x14ac:dyDescent="0.25">
      <c r="A971" s="1" t="s">
        <v>14</v>
      </c>
      <c r="B971" s="1" t="s">
        <v>19</v>
      </c>
      <c r="C971" s="1">
        <v>0</v>
      </c>
      <c r="D971" s="1">
        <v>0</v>
      </c>
      <c r="E971" s="1">
        <v>0</v>
      </c>
      <c r="F971" s="1">
        <v>0</v>
      </c>
      <c r="G971" s="1">
        <v>0</v>
      </c>
      <c r="H971" s="1">
        <v>0</v>
      </c>
      <c r="I971" s="1">
        <v>0</v>
      </c>
      <c r="J971" s="1">
        <v>0</v>
      </c>
      <c r="K971" s="1">
        <v>0</v>
      </c>
      <c r="L971" s="1">
        <v>0</v>
      </c>
      <c r="M971" s="1"/>
      <c r="N971" s="1">
        <v>0</v>
      </c>
      <c r="O971" s="1">
        <v>0</v>
      </c>
      <c r="P971" s="1">
        <v>0</v>
      </c>
      <c r="Q971" s="1">
        <v>0</v>
      </c>
      <c r="R971" s="1">
        <v>0</v>
      </c>
      <c r="S971" s="1">
        <v>0</v>
      </c>
      <c r="T971" s="1">
        <v>0</v>
      </c>
      <c r="U971" s="1">
        <v>0</v>
      </c>
      <c r="V971" s="1">
        <v>0</v>
      </c>
      <c r="W971" s="1">
        <v>0</v>
      </c>
    </row>
    <row r="972" spans="1:23" x14ac:dyDescent="0.25">
      <c r="A972" s="1" t="s">
        <v>15</v>
      </c>
      <c r="B972" s="1" t="s">
        <v>19</v>
      </c>
      <c r="C972" s="1">
        <v>12200</v>
      </c>
      <c r="D972" s="1">
        <v>67972.727272727294</v>
      </c>
      <c r="E972" s="1">
        <v>0</v>
      </c>
      <c r="F972" s="1">
        <v>48520</v>
      </c>
      <c r="G972" s="1">
        <v>0</v>
      </c>
      <c r="H972" s="1">
        <v>76550.909090909103</v>
      </c>
      <c r="I972" s="1">
        <v>321187.272727273</v>
      </c>
      <c r="J972" s="1">
        <v>149822.727272727</v>
      </c>
      <c r="K972" s="1">
        <v>99166.363636363603</v>
      </c>
      <c r="L972" s="1">
        <v>93910.909090909103</v>
      </c>
      <c r="M972" s="1"/>
      <c r="N972" s="1">
        <v>148795.03413693301</v>
      </c>
      <c r="O972" s="1">
        <v>171307.79289033799</v>
      </c>
      <c r="P972" s="1">
        <v>227393.792974841</v>
      </c>
      <c r="Q972" s="1">
        <v>272233.38203771802</v>
      </c>
      <c r="R972" s="1">
        <v>321133.46213431901</v>
      </c>
      <c r="S972" s="1">
        <v>420452.19473029202</v>
      </c>
      <c r="T972" s="1">
        <v>285847.15677244001</v>
      </c>
      <c r="U972" s="1">
        <v>374459.77537189599</v>
      </c>
      <c r="V972" s="1">
        <v>483053.11022974498</v>
      </c>
      <c r="W972" s="1">
        <v>513273.49486125901</v>
      </c>
    </row>
    <row r="973" spans="1:23" x14ac:dyDescent="0.25">
      <c r="A973" s="1" t="s">
        <v>16</v>
      </c>
      <c r="B973" s="1" t="s">
        <v>19</v>
      </c>
      <c r="C973" s="1">
        <v>1632923.97956068</v>
      </c>
      <c r="D973" s="1">
        <v>1879986.14684154</v>
      </c>
      <c r="E973" s="1">
        <v>2495491.7313313098</v>
      </c>
      <c r="F973" s="1">
        <v>2987575.6280763899</v>
      </c>
      <c r="G973" s="1">
        <v>3524220.64351886</v>
      </c>
      <c r="H973" s="1">
        <v>4614175.9704304403</v>
      </c>
      <c r="I973" s="1">
        <v>3136977.5173639501</v>
      </c>
      <c r="J973" s="1">
        <v>4109440.5477467799</v>
      </c>
      <c r="K973" s="1">
        <v>5301178.3065933604</v>
      </c>
      <c r="L973" s="1">
        <v>5632826.40911627</v>
      </c>
      <c r="M973" s="1"/>
      <c r="N973" s="1">
        <v>12534.9122169579</v>
      </c>
      <c r="O973" s="1">
        <v>16462.496524715902</v>
      </c>
      <c r="P973" s="1">
        <v>18809.723822858901</v>
      </c>
      <c r="Q973" s="1">
        <v>23247.419880593799</v>
      </c>
      <c r="R973" s="1">
        <v>28849.8900158652</v>
      </c>
      <c r="S973" s="1">
        <v>32936.937774348</v>
      </c>
      <c r="T973" s="1">
        <v>28815.420030068599</v>
      </c>
      <c r="U973" s="1">
        <v>36595.583438187197</v>
      </c>
      <c r="V973" s="1">
        <v>40987.053450769599</v>
      </c>
      <c r="W973" s="1">
        <v>42731.528497349304</v>
      </c>
    </row>
    <row r="974" spans="1:23" x14ac:dyDescent="0.25">
      <c r="A974" s="1" t="s">
        <v>17</v>
      </c>
      <c r="B974" s="1" t="s">
        <v>19</v>
      </c>
      <c r="C974" s="1">
        <v>0</v>
      </c>
      <c r="D974" s="1">
        <v>0</v>
      </c>
      <c r="E974" s="1">
        <v>0</v>
      </c>
      <c r="F974" s="1">
        <v>0</v>
      </c>
      <c r="G974" s="1">
        <v>0</v>
      </c>
      <c r="H974" s="1">
        <v>0</v>
      </c>
      <c r="I974" s="1">
        <v>0</v>
      </c>
      <c r="J974" s="1">
        <v>0</v>
      </c>
      <c r="K974" s="1">
        <v>0</v>
      </c>
      <c r="L974" s="1">
        <v>0</v>
      </c>
      <c r="M974" s="1"/>
      <c r="N974" s="1">
        <v>0</v>
      </c>
      <c r="O974" s="1">
        <v>0</v>
      </c>
      <c r="P974" s="1">
        <v>0</v>
      </c>
      <c r="Q974" s="1">
        <v>0</v>
      </c>
      <c r="R974" s="1">
        <v>0</v>
      </c>
      <c r="S974" s="1">
        <v>0</v>
      </c>
      <c r="T974" s="1">
        <v>0</v>
      </c>
      <c r="U974" s="1">
        <v>0</v>
      </c>
      <c r="V974" s="1">
        <v>0</v>
      </c>
      <c r="W974" s="1">
        <v>0</v>
      </c>
    </row>
    <row r="975" spans="1:23" x14ac:dyDescent="0.25">
      <c r="A975" s="1" t="s">
        <v>18</v>
      </c>
      <c r="B975" s="1" t="s">
        <v>19</v>
      </c>
      <c r="C975" s="1">
        <v>0</v>
      </c>
      <c r="D975" s="1">
        <v>0</v>
      </c>
      <c r="E975" s="1">
        <v>0</v>
      </c>
      <c r="F975" s="1">
        <v>0</v>
      </c>
      <c r="G975" s="1">
        <v>0</v>
      </c>
      <c r="H975" s="1">
        <v>0</v>
      </c>
      <c r="I975" s="1">
        <v>0</v>
      </c>
      <c r="J975" s="1">
        <v>0</v>
      </c>
      <c r="K975" s="1">
        <v>0</v>
      </c>
      <c r="L975" s="1">
        <v>0</v>
      </c>
      <c r="M975" s="1"/>
      <c r="N975" s="1">
        <v>0</v>
      </c>
      <c r="O975" s="1">
        <v>0</v>
      </c>
      <c r="P975" s="1">
        <v>0</v>
      </c>
      <c r="Q975" s="1">
        <v>0</v>
      </c>
      <c r="R975" s="1">
        <v>0</v>
      </c>
      <c r="S975" s="1">
        <v>0</v>
      </c>
      <c r="T975" s="1">
        <v>0</v>
      </c>
      <c r="U975" s="1">
        <v>0</v>
      </c>
      <c r="V975" s="1">
        <v>0</v>
      </c>
      <c r="W975" s="1">
        <v>0</v>
      </c>
    </row>
    <row r="976" spans="1:23" x14ac:dyDescent="0.25">
      <c r="A976" s="1" t="s">
        <v>19</v>
      </c>
      <c r="B976" s="1" t="s">
        <v>19</v>
      </c>
      <c r="C976" s="1">
        <v>0</v>
      </c>
      <c r="D976" s="1">
        <v>0</v>
      </c>
      <c r="E976" s="1">
        <v>0</v>
      </c>
      <c r="F976" s="1">
        <v>0</v>
      </c>
      <c r="G976" s="1">
        <v>0</v>
      </c>
      <c r="H976" s="1">
        <v>0</v>
      </c>
      <c r="I976" s="1">
        <v>0</v>
      </c>
      <c r="J976" s="1">
        <v>0</v>
      </c>
      <c r="K976" s="1">
        <v>0</v>
      </c>
      <c r="L976" s="1">
        <v>0</v>
      </c>
      <c r="M976" s="1"/>
      <c r="N976" s="1">
        <v>0</v>
      </c>
      <c r="O976" s="1">
        <v>0</v>
      </c>
      <c r="P976" s="1">
        <v>0</v>
      </c>
      <c r="Q976" s="1">
        <v>0</v>
      </c>
      <c r="R976" s="1">
        <v>0</v>
      </c>
      <c r="S976" s="1">
        <v>0</v>
      </c>
      <c r="T976" s="1">
        <v>0</v>
      </c>
      <c r="U976" s="1">
        <v>0</v>
      </c>
      <c r="V976" s="1">
        <v>0</v>
      </c>
      <c r="W976" s="1">
        <v>0</v>
      </c>
    </row>
    <row r="977" spans="1:23" x14ac:dyDescent="0.25">
      <c r="A977" s="1" t="s">
        <v>20</v>
      </c>
      <c r="B977" s="1" t="s">
        <v>19</v>
      </c>
      <c r="C977" s="1">
        <v>0</v>
      </c>
      <c r="D977" s="1">
        <v>0</v>
      </c>
      <c r="E977" s="1">
        <v>0</v>
      </c>
      <c r="F977" s="1">
        <v>0</v>
      </c>
      <c r="G977" s="1">
        <v>0</v>
      </c>
      <c r="H977" s="1">
        <v>0</v>
      </c>
      <c r="I977" s="1">
        <v>0</v>
      </c>
      <c r="J977" s="1">
        <v>0</v>
      </c>
      <c r="K977" s="1">
        <v>0</v>
      </c>
      <c r="L977" s="1">
        <v>0</v>
      </c>
      <c r="M977" s="1"/>
      <c r="N977" s="1">
        <v>0</v>
      </c>
      <c r="O977" s="1">
        <v>0</v>
      </c>
      <c r="P977" s="1">
        <v>0</v>
      </c>
      <c r="Q977" s="1">
        <v>0</v>
      </c>
      <c r="R977" s="1">
        <v>0</v>
      </c>
      <c r="S977" s="1">
        <v>0</v>
      </c>
      <c r="T977" s="1">
        <v>0</v>
      </c>
      <c r="U977" s="1">
        <v>0</v>
      </c>
      <c r="V977" s="1">
        <v>0</v>
      </c>
      <c r="W977" s="1">
        <v>0</v>
      </c>
    </row>
    <row r="978" spans="1:23" x14ac:dyDescent="0.25">
      <c r="A978" s="1" t="s">
        <v>21</v>
      </c>
      <c r="B978" s="1" t="s">
        <v>19</v>
      </c>
      <c r="C978" s="1">
        <v>0</v>
      </c>
      <c r="D978" s="1">
        <v>0</v>
      </c>
      <c r="E978" s="1">
        <v>0</v>
      </c>
      <c r="F978" s="1">
        <v>0</v>
      </c>
      <c r="G978" s="1">
        <v>0</v>
      </c>
      <c r="H978" s="1">
        <v>0</v>
      </c>
      <c r="I978" s="1">
        <v>0</v>
      </c>
      <c r="J978" s="1">
        <v>0</v>
      </c>
      <c r="K978" s="1">
        <v>0</v>
      </c>
      <c r="L978" s="1">
        <v>0</v>
      </c>
      <c r="M978" s="1"/>
      <c r="N978" s="1">
        <v>12534.9122169579</v>
      </c>
      <c r="O978" s="1">
        <v>16462.496524715902</v>
      </c>
      <c r="P978" s="1">
        <v>18809.723822858901</v>
      </c>
      <c r="Q978" s="1">
        <v>23247.419880593799</v>
      </c>
      <c r="R978" s="1">
        <v>28849.8900158652</v>
      </c>
      <c r="S978" s="1">
        <v>32936.937774348</v>
      </c>
      <c r="T978" s="1">
        <v>28815.420030068599</v>
      </c>
      <c r="U978" s="1">
        <v>36595.583438187197</v>
      </c>
      <c r="V978" s="1">
        <v>40987.053450769599</v>
      </c>
      <c r="W978" s="1">
        <v>42731.528497349304</v>
      </c>
    </row>
    <row r="979" spans="1:23" x14ac:dyDescent="0.25">
      <c r="A979" s="1" t="s">
        <v>22</v>
      </c>
      <c r="B979" s="1" t="s">
        <v>19</v>
      </c>
      <c r="C979" s="1">
        <v>2025348.2889692499</v>
      </c>
      <c r="D979" s="1">
        <v>5984629.3317911197</v>
      </c>
      <c r="E979" s="1">
        <v>6837919.4336756002</v>
      </c>
      <c r="F979" s="1">
        <v>8451159.9256521203</v>
      </c>
      <c r="G979" s="1">
        <v>10487832.0094816</v>
      </c>
      <c r="H979" s="1">
        <v>11973600.942469699</v>
      </c>
      <c r="I979" s="1">
        <v>10475301.097918199</v>
      </c>
      <c r="J979" s="1">
        <v>13303632.3943561</v>
      </c>
      <c r="K979" s="1">
        <v>14900068.2816789</v>
      </c>
      <c r="L979" s="1">
        <v>15534239.199599201</v>
      </c>
      <c r="M979" s="1"/>
      <c r="N979" s="1">
        <v>3268.2231689384698</v>
      </c>
      <c r="O979" s="1">
        <v>980.42219430742398</v>
      </c>
      <c r="P979" s="1">
        <v>1120.2110613683001</v>
      </c>
      <c r="Q979" s="1">
        <v>1384.49756858559</v>
      </c>
      <c r="R979" s="1">
        <v>1718.15206960965</v>
      </c>
      <c r="S979" s="1">
        <v>1961.5557554111999</v>
      </c>
      <c r="T979" s="1">
        <v>1716.09921334562</v>
      </c>
      <c r="U979" s="1">
        <v>2179.4460009489399</v>
      </c>
      <c r="V979" s="1">
        <v>2440.9795210628199</v>
      </c>
      <c r="W979" s="1">
        <v>2544.8715431819801</v>
      </c>
    </row>
    <row r="980" spans="1:23" x14ac:dyDescent="0.25">
      <c r="A980" s="1" t="s">
        <v>23</v>
      </c>
      <c r="B980" s="1" t="s">
        <v>19</v>
      </c>
      <c r="C980" s="1">
        <v>0</v>
      </c>
      <c r="D980" s="1">
        <v>0</v>
      </c>
      <c r="E980" s="1">
        <v>0</v>
      </c>
      <c r="F980" s="1">
        <v>0</v>
      </c>
      <c r="G980" s="1">
        <v>0</v>
      </c>
      <c r="H980" s="1">
        <v>0</v>
      </c>
      <c r="I980" s="1">
        <v>0</v>
      </c>
      <c r="J980" s="1">
        <v>0</v>
      </c>
      <c r="K980" s="1">
        <v>0</v>
      </c>
      <c r="L980" s="1">
        <v>0</v>
      </c>
      <c r="M980" s="1"/>
      <c r="N980" s="1">
        <v>0</v>
      </c>
      <c r="O980" s="1">
        <v>0</v>
      </c>
      <c r="P980" s="1">
        <v>0</v>
      </c>
      <c r="Q980" s="1">
        <v>0</v>
      </c>
      <c r="R980" s="1">
        <v>0</v>
      </c>
      <c r="S980" s="1">
        <v>0</v>
      </c>
      <c r="T980" s="1">
        <v>0</v>
      </c>
      <c r="U980" s="1">
        <v>0</v>
      </c>
      <c r="V980" s="1">
        <v>0</v>
      </c>
      <c r="W980" s="1">
        <v>0</v>
      </c>
    </row>
    <row r="981" spans="1:23" x14ac:dyDescent="0.25">
      <c r="A981" s="1" t="s">
        <v>24</v>
      </c>
      <c r="B981" s="1" t="s">
        <v>19</v>
      </c>
      <c r="C981" s="1">
        <v>17513.878849744498</v>
      </c>
      <c r="D981" s="1">
        <v>46806.462878026599</v>
      </c>
      <c r="E981" s="1">
        <v>53480.1412737594</v>
      </c>
      <c r="F981" s="1">
        <v>0</v>
      </c>
      <c r="G981" s="1">
        <v>0</v>
      </c>
      <c r="H981" s="1">
        <v>170370</v>
      </c>
      <c r="I981" s="1">
        <v>3828.1818181818198</v>
      </c>
      <c r="J981" s="1">
        <v>0</v>
      </c>
      <c r="K981" s="1">
        <v>22085.4545454545</v>
      </c>
      <c r="L981" s="1">
        <v>35742.727272727301</v>
      </c>
      <c r="M981" s="1"/>
      <c r="N981" s="1">
        <v>11893.382858750299</v>
      </c>
      <c r="O981" s="1">
        <v>82987.109216063895</v>
      </c>
      <c r="P981" s="1">
        <v>94819.4341525325</v>
      </c>
      <c r="Q981" s="1">
        <v>295891.20000000001</v>
      </c>
      <c r="R981" s="1">
        <v>37868.6</v>
      </c>
      <c r="S981" s="1">
        <v>134828.1</v>
      </c>
      <c r="T981" s="1">
        <v>543029.30000000005</v>
      </c>
      <c r="U981" s="1">
        <v>2179464.1</v>
      </c>
      <c r="V981" s="1">
        <v>195118</v>
      </c>
      <c r="W981" s="1">
        <v>99653.4</v>
      </c>
    </row>
    <row r="982" spans="1:23" x14ac:dyDescent="0.25">
      <c r="A982" s="1" t="s">
        <v>25</v>
      </c>
      <c r="B982" s="1" t="s">
        <v>19</v>
      </c>
      <c r="C982" s="1">
        <v>0</v>
      </c>
      <c r="D982" s="1">
        <v>0</v>
      </c>
      <c r="E982" s="1">
        <v>0</v>
      </c>
      <c r="F982" s="1">
        <v>0</v>
      </c>
      <c r="G982" s="1">
        <v>0</v>
      </c>
      <c r="H982" s="1">
        <v>0</v>
      </c>
      <c r="I982" s="1">
        <v>0</v>
      </c>
      <c r="J982" s="1">
        <v>0</v>
      </c>
      <c r="K982" s="1">
        <v>0</v>
      </c>
      <c r="L982" s="1">
        <v>0</v>
      </c>
      <c r="M982" s="1"/>
      <c r="N982" s="1">
        <v>0</v>
      </c>
      <c r="O982" s="1">
        <v>0</v>
      </c>
      <c r="P982" s="1">
        <v>0</v>
      </c>
      <c r="Q982" s="1">
        <v>0</v>
      </c>
      <c r="R982" s="1">
        <v>0</v>
      </c>
      <c r="S982" s="1">
        <v>0</v>
      </c>
      <c r="T982" s="1">
        <v>0</v>
      </c>
      <c r="U982" s="1">
        <v>0</v>
      </c>
      <c r="V982" s="1">
        <v>0</v>
      </c>
      <c r="W982" s="1">
        <v>0</v>
      </c>
    </row>
    <row r="983" spans="1:23" x14ac:dyDescent="0.25">
      <c r="A983" s="1" t="s">
        <v>26</v>
      </c>
      <c r="B983" s="1" t="s">
        <v>19</v>
      </c>
      <c r="C983" s="1">
        <v>0</v>
      </c>
      <c r="D983" s="1">
        <v>0</v>
      </c>
      <c r="E983" s="1">
        <v>0</v>
      </c>
      <c r="F983" s="1">
        <v>0</v>
      </c>
      <c r="G983" s="1">
        <v>0</v>
      </c>
      <c r="H983" s="1">
        <v>0</v>
      </c>
      <c r="I983" s="1">
        <v>0</v>
      </c>
      <c r="J983" s="1">
        <v>0</v>
      </c>
      <c r="K983" s="1">
        <v>0</v>
      </c>
      <c r="L983" s="1">
        <v>0</v>
      </c>
      <c r="M983" s="1"/>
      <c r="N983" s="1">
        <v>0</v>
      </c>
      <c r="O983" s="1">
        <v>0</v>
      </c>
      <c r="P983" s="1">
        <v>0</v>
      </c>
      <c r="Q983" s="1">
        <v>0</v>
      </c>
      <c r="R983" s="1">
        <v>0</v>
      </c>
      <c r="S983" s="1">
        <v>0</v>
      </c>
      <c r="T983" s="1">
        <v>0</v>
      </c>
      <c r="U983" s="1">
        <v>0</v>
      </c>
      <c r="V983" s="1">
        <v>0</v>
      </c>
      <c r="W983" s="1">
        <v>0</v>
      </c>
    </row>
    <row r="984" spans="1:23" x14ac:dyDescent="0.25">
      <c r="A984" s="1" t="s">
        <v>27</v>
      </c>
      <c r="B984" s="1" t="s">
        <v>19</v>
      </c>
      <c r="C984" s="1">
        <v>0</v>
      </c>
      <c r="D984" s="1">
        <v>0</v>
      </c>
      <c r="E984" s="1">
        <v>0</v>
      </c>
      <c r="F984" s="1">
        <v>0</v>
      </c>
      <c r="G984" s="1">
        <v>0</v>
      </c>
      <c r="H984" s="1">
        <v>0</v>
      </c>
      <c r="I984" s="1">
        <v>0</v>
      </c>
      <c r="J984" s="1">
        <v>0</v>
      </c>
      <c r="K984" s="1">
        <v>0</v>
      </c>
      <c r="L984" s="1">
        <v>0</v>
      </c>
      <c r="M984" s="1"/>
      <c r="N984" s="1">
        <v>0</v>
      </c>
      <c r="O984" s="1">
        <v>0</v>
      </c>
      <c r="P984" s="1">
        <v>0</v>
      </c>
      <c r="Q984" s="1">
        <v>0</v>
      </c>
      <c r="R984" s="1">
        <v>0</v>
      </c>
      <c r="S984" s="1">
        <v>0</v>
      </c>
      <c r="T984" s="1">
        <v>0</v>
      </c>
      <c r="U984" s="1">
        <v>0</v>
      </c>
      <c r="V984" s="1">
        <v>0</v>
      </c>
      <c r="W984" s="1">
        <v>0</v>
      </c>
    </row>
    <row r="985" spans="1:23" x14ac:dyDescent="0.25">
      <c r="A985" s="1" t="s">
        <v>28</v>
      </c>
      <c r="B985" s="1" t="s">
        <v>19</v>
      </c>
      <c r="C985" s="1">
        <v>802.62205041780101</v>
      </c>
      <c r="D985" s="1">
        <v>0</v>
      </c>
      <c r="E985" s="1">
        <v>0</v>
      </c>
      <c r="F985" s="1">
        <v>54339.770924659002</v>
      </c>
      <c r="G985" s="1">
        <v>43389.9226575016</v>
      </c>
      <c r="H985" s="1">
        <v>140524.95078267701</v>
      </c>
      <c r="I985" s="1">
        <v>41074.239220891301</v>
      </c>
      <c r="J985" s="1">
        <v>52164.283810531997</v>
      </c>
      <c r="K985" s="1">
        <v>58423.997867795697</v>
      </c>
      <c r="L985" s="1">
        <v>60910.617368858897</v>
      </c>
      <c r="M985" s="1"/>
      <c r="N985" s="1">
        <v>26449.509997757701</v>
      </c>
      <c r="O985" s="1">
        <v>1316.5099860012499</v>
      </c>
      <c r="P985" s="1">
        <v>30520.185502683202</v>
      </c>
      <c r="Q985" s="1">
        <v>228911.09017482001</v>
      </c>
      <c r="R985" s="1">
        <v>110271.86776788899</v>
      </c>
      <c r="S985" s="1">
        <v>28658.824562387701</v>
      </c>
      <c r="T985" s="1">
        <v>378913.55672779999</v>
      </c>
      <c r="U985" s="1">
        <v>481220.21704430599</v>
      </c>
      <c r="V985" s="1">
        <v>538966.64308962296</v>
      </c>
      <c r="W985" s="1">
        <v>561905.93197844399</v>
      </c>
    </row>
    <row r="986" spans="1:23" x14ac:dyDescent="0.25">
      <c r="A986" s="1" t="s">
        <v>29</v>
      </c>
      <c r="B986" s="1" t="s">
        <v>19</v>
      </c>
      <c r="C986" s="1">
        <v>0</v>
      </c>
      <c r="D986" s="1">
        <v>0</v>
      </c>
      <c r="E986" s="1">
        <v>0</v>
      </c>
      <c r="F986" s="1">
        <v>0</v>
      </c>
      <c r="G986" s="1">
        <v>0</v>
      </c>
      <c r="H986" s="1">
        <v>0</v>
      </c>
      <c r="I986" s="1">
        <v>0</v>
      </c>
      <c r="J986" s="1">
        <v>0</v>
      </c>
      <c r="K986" s="1">
        <v>0</v>
      </c>
      <c r="L986" s="1">
        <v>0</v>
      </c>
      <c r="M986" s="1"/>
      <c r="N986" s="1">
        <v>570338.50587158196</v>
      </c>
      <c r="O986" s="1">
        <v>749043.59187457105</v>
      </c>
      <c r="P986" s="1">
        <v>855842.43394007895</v>
      </c>
      <c r="Q986" s="1">
        <v>1057757.60456702</v>
      </c>
      <c r="R986" s="1">
        <v>1312669.9957218701</v>
      </c>
      <c r="S986" s="1">
        <v>1498630.6687328301</v>
      </c>
      <c r="T986" s="1">
        <v>1311101.6113681199</v>
      </c>
      <c r="U986" s="1">
        <v>1665099.0464375101</v>
      </c>
      <c r="V986" s="1">
        <v>1864910.9320100199</v>
      </c>
      <c r="W986" s="1">
        <v>1944284.5466294</v>
      </c>
    </row>
    <row r="987" spans="1:23" x14ac:dyDescent="0.25">
      <c r="A987" s="1" t="s">
        <v>30</v>
      </c>
      <c r="B987" s="1" t="s">
        <v>19</v>
      </c>
      <c r="C987" s="1">
        <v>108745.581771596</v>
      </c>
      <c r="D987" s="1">
        <v>142819.01069647699</v>
      </c>
      <c r="E987" s="1">
        <v>163182.18465962799</v>
      </c>
      <c r="F987" s="1">
        <v>201681.04537530601</v>
      </c>
      <c r="G987" s="1">
        <v>250284.80610957401</v>
      </c>
      <c r="H987" s="1">
        <v>285741.64685419801</v>
      </c>
      <c r="I987" s="1">
        <v>249985.764632918</v>
      </c>
      <c r="J987" s="1">
        <v>317481.92108380602</v>
      </c>
      <c r="K987" s="1">
        <v>355579.75161386398</v>
      </c>
      <c r="L987" s="1">
        <v>370713.79886867502</v>
      </c>
      <c r="M987" s="1"/>
      <c r="N987" s="1">
        <v>56407.1049763103</v>
      </c>
      <c r="O987" s="1">
        <v>74081.234361221301</v>
      </c>
      <c r="P987" s="1">
        <v>84643.757202864901</v>
      </c>
      <c r="Q987" s="1">
        <v>104613.389462672</v>
      </c>
      <c r="R987" s="1">
        <v>129824.505071393</v>
      </c>
      <c r="S987" s="1">
        <v>148216.21998456601</v>
      </c>
      <c r="T987" s="1">
        <v>129669.390135309</v>
      </c>
      <c r="U987" s="1">
        <v>164680.12547184201</v>
      </c>
      <c r="V987" s="1">
        <v>184441.74052846199</v>
      </c>
      <c r="W987" s="1">
        <v>192291.87823807099</v>
      </c>
    </row>
    <row r="988" spans="1:23" x14ac:dyDescent="0.25">
      <c r="A988" s="1" t="s">
        <v>31</v>
      </c>
      <c r="B988" s="1" t="s">
        <v>19</v>
      </c>
      <c r="C988" s="1">
        <v>9885.9619792358408</v>
      </c>
      <c r="D988" s="1">
        <v>12983.5464269522</v>
      </c>
      <c r="E988" s="1">
        <v>14834.7440599659</v>
      </c>
      <c r="F988" s="1">
        <v>18334.640488663801</v>
      </c>
      <c r="G988" s="1">
        <v>22753.164191779</v>
      </c>
      <c r="H988" s="1">
        <v>25976.513350381101</v>
      </c>
      <c r="I988" s="1">
        <v>22725.978602992102</v>
      </c>
      <c r="J988" s="1">
        <v>28861.992825800098</v>
      </c>
      <c r="K988" s="1">
        <v>32325.431964896001</v>
      </c>
      <c r="L988" s="1">
        <v>33701.254442606099</v>
      </c>
      <c r="M988" s="1"/>
      <c r="N988" s="1">
        <v>706133.388221959</v>
      </c>
      <c r="O988" s="1">
        <v>927387.30422566005</v>
      </c>
      <c r="P988" s="1">
        <v>1059614.44202105</v>
      </c>
      <c r="Q988" s="1">
        <v>1309604.65327345</v>
      </c>
      <c r="R988" s="1">
        <v>1625210.47089374</v>
      </c>
      <c r="S988" s="1">
        <v>1855447.4946216</v>
      </c>
      <c r="T988" s="1">
        <v>1623268.6616938601</v>
      </c>
      <c r="U988" s="1">
        <v>2061551.2003512101</v>
      </c>
      <c r="V988" s="1">
        <v>2308937.34439336</v>
      </c>
      <c r="W988" s="1">
        <v>2407209.4386840202</v>
      </c>
    </row>
    <row r="989" spans="1:23" x14ac:dyDescent="0.25">
      <c r="A989" s="1" t="s">
        <v>32</v>
      </c>
      <c r="B989" s="1" t="s">
        <v>19</v>
      </c>
      <c r="C989" s="1">
        <v>24545.655740422299</v>
      </c>
      <c r="D989" s="1">
        <v>396.31889786231397</v>
      </c>
      <c r="E989" s="1">
        <v>0</v>
      </c>
      <c r="F989" s="1">
        <v>226.21143534644</v>
      </c>
      <c r="G989" s="1">
        <v>0</v>
      </c>
      <c r="H989" s="1">
        <v>748.18181818181802</v>
      </c>
      <c r="I989" s="1">
        <v>33.636363636363598</v>
      </c>
      <c r="J989" s="1">
        <v>2893.6363636363599</v>
      </c>
      <c r="K989" s="1">
        <v>14737.272727272701</v>
      </c>
      <c r="L989" s="1">
        <v>94852.487060835701</v>
      </c>
      <c r="M989" s="1"/>
      <c r="N989" s="1">
        <v>17514.858981469599</v>
      </c>
      <c r="O989" s="1">
        <v>96658.093678992402</v>
      </c>
      <c r="P989" s="1">
        <v>209337.26453208199</v>
      </c>
      <c r="Q989" s="1">
        <v>33594.542713631199</v>
      </c>
      <c r="R989" s="1">
        <v>4961</v>
      </c>
      <c r="S989" s="1">
        <v>146724.6</v>
      </c>
      <c r="T989" s="1">
        <v>5860.8</v>
      </c>
      <c r="U989" s="1">
        <v>117029</v>
      </c>
      <c r="V989" s="1">
        <v>75889</v>
      </c>
      <c r="W989" s="1">
        <v>19851.551741111201</v>
      </c>
    </row>
    <row r="990" spans="1:23" x14ac:dyDescent="0.25">
      <c r="A990" s="1" t="s">
        <v>33</v>
      </c>
      <c r="B990" s="1" t="s">
        <v>19</v>
      </c>
      <c r="C990" s="1">
        <v>24863884.737888802</v>
      </c>
      <c r="D990" s="1">
        <v>34879070.872838698</v>
      </c>
      <c r="E990" s="1">
        <v>24354585.454545502</v>
      </c>
      <c r="F990" s="1">
        <v>24104787.272727299</v>
      </c>
      <c r="G990" s="1">
        <v>46494943.636363603</v>
      </c>
      <c r="H990" s="1">
        <v>34109932.727272697</v>
      </c>
      <c r="I990" s="1">
        <v>17121309.090909101</v>
      </c>
      <c r="J990" s="1">
        <v>22483431.818181802</v>
      </c>
      <c r="K990" s="1">
        <v>24536115.454545502</v>
      </c>
      <c r="L990" s="1">
        <v>20157411.818181802</v>
      </c>
      <c r="M990" s="1"/>
      <c r="N990" s="1">
        <v>10840896.628677599</v>
      </c>
      <c r="O990" s="1">
        <v>10116557.441442201</v>
      </c>
      <c r="P990" s="1">
        <v>12346837.800000001</v>
      </c>
      <c r="Q990" s="1">
        <v>19057327.300000001</v>
      </c>
      <c r="R990" s="1">
        <v>19823914</v>
      </c>
      <c r="S990" s="1">
        <v>27462684.699999999</v>
      </c>
      <c r="T990" s="1">
        <v>22695369.399999999</v>
      </c>
      <c r="U990" s="1">
        <v>28320312.899999999</v>
      </c>
      <c r="V990" s="1">
        <v>33453557.5</v>
      </c>
      <c r="W990" s="1">
        <v>33464609.199999999</v>
      </c>
    </row>
    <row r="991" spans="1:23" x14ac:dyDescent="0.25">
      <c r="A991" s="1" t="s">
        <v>34</v>
      </c>
      <c r="B991" s="1" t="s">
        <v>19</v>
      </c>
      <c r="C991" s="1">
        <v>0</v>
      </c>
      <c r="D991" s="1">
        <v>0</v>
      </c>
      <c r="E991" s="1">
        <v>0</v>
      </c>
      <c r="F991" s="1">
        <v>0</v>
      </c>
      <c r="G991" s="1">
        <v>0</v>
      </c>
      <c r="H991" s="1">
        <v>0</v>
      </c>
      <c r="I991" s="1">
        <v>0</v>
      </c>
      <c r="J991" s="1">
        <v>0</v>
      </c>
      <c r="K991" s="1">
        <v>0</v>
      </c>
      <c r="L991" s="1">
        <v>0</v>
      </c>
      <c r="M991" s="1"/>
      <c r="N991" s="1">
        <v>0</v>
      </c>
      <c r="O991" s="1">
        <v>0</v>
      </c>
      <c r="P991" s="1">
        <v>0</v>
      </c>
      <c r="Q991" s="1">
        <v>0</v>
      </c>
      <c r="R991" s="1">
        <v>0</v>
      </c>
      <c r="S991" s="1">
        <v>0</v>
      </c>
      <c r="T991" s="1">
        <v>0</v>
      </c>
      <c r="U991" s="1">
        <v>0</v>
      </c>
      <c r="V991" s="1">
        <v>0</v>
      </c>
      <c r="W991" s="1">
        <v>0</v>
      </c>
    </row>
    <row r="992" spans="1:23" x14ac:dyDescent="0.25">
      <c r="A992" s="1" t="s">
        <v>35</v>
      </c>
      <c r="B992" s="1" t="s">
        <v>19</v>
      </c>
      <c r="C992" s="1">
        <v>0</v>
      </c>
      <c r="D992" s="1">
        <v>0</v>
      </c>
      <c r="E992" s="1">
        <v>0</v>
      </c>
      <c r="F992" s="1">
        <v>0</v>
      </c>
      <c r="G992" s="1">
        <v>0</v>
      </c>
      <c r="H992" s="1">
        <v>0</v>
      </c>
      <c r="I992" s="1">
        <v>0</v>
      </c>
      <c r="J992" s="1">
        <v>0</v>
      </c>
      <c r="K992" s="1">
        <v>0</v>
      </c>
      <c r="L992" s="1">
        <v>0</v>
      </c>
      <c r="M992" s="1"/>
      <c r="N992" s="1">
        <v>0</v>
      </c>
      <c r="O992" s="1">
        <v>0</v>
      </c>
      <c r="P992" s="1">
        <v>0</v>
      </c>
      <c r="Q992" s="1">
        <v>0</v>
      </c>
      <c r="R992" s="1">
        <v>0</v>
      </c>
      <c r="S992" s="1">
        <v>0</v>
      </c>
      <c r="T992" s="1">
        <v>0</v>
      </c>
      <c r="U992" s="1">
        <v>0</v>
      </c>
      <c r="V992" s="1">
        <v>0</v>
      </c>
      <c r="W992" s="1">
        <v>0</v>
      </c>
    </row>
    <row r="993" spans="1:23" x14ac:dyDescent="0.25">
      <c r="A993" s="1" t="s">
        <v>36</v>
      </c>
      <c r="B993" s="1" t="s">
        <v>19</v>
      </c>
      <c r="C993" s="1">
        <v>35975.704779088599</v>
      </c>
      <c r="D993" s="1">
        <v>8604.17423592862</v>
      </c>
      <c r="E993" s="1">
        <v>9830.9597732394104</v>
      </c>
      <c r="F993" s="1">
        <v>12150.3352111944</v>
      </c>
      <c r="G993" s="1">
        <v>15078.483388664899</v>
      </c>
      <c r="H993" s="1">
        <v>17214.591418923399</v>
      </c>
      <c r="I993" s="1">
        <v>15060.4675450012</v>
      </c>
      <c r="J993" s="1">
        <v>19126.793782151501</v>
      </c>
      <c r="K993" s="1">
        <v>21422.009036009698</v>
      </c>
      <c r="L993" s="1">
        <v>22333.764262713499</v>
      </c>
      <c r="M993" s="1"/>
      <c r="N993" s="1">
        <v>0</v>
      </c>
      <c r="O993" s="1">
        <v>2082.2101650947302</v>
      </c>
      <c r="P993" s="1">
        <v>2379.0922651239398</v>
      </c>
      <c r="Q993" s="1">
        <v>2940.3811211090401</v>
      </c>
      <c r="R993" s="1">
        <v>3648.9929800569098</v>
      </c>
      <c r="S993" s="1">
        <v>4165.9311233794597</v>
      </c>
      <c r="T993" s="1">
        <v>3644.6331458902901</v>
      </c>
      <c r="U993" s="1">
        <v>4628.6840952806697</v>
      </c>
      <c r="V993" s="1">
        <v>5184.1261867143603</v>
      </c>
      <c r="W993" s="1">
        <v>5404.7709515766701</v>
      </c>
    </row>
    <row r="994" spans="1:23" x14ac:dyDescent="0.25">
      <c r="A994" s="1" t="s">
        <v>37</v>
      </c>
      <c r="B994" s="1" t="s">
        <v>19</v>
      </c>
      <c r="C994" s="1">
        <v>10114156.160081699</v>
      </c>
      <c r="D994" s="1">
        <v>11644432.751279199</v>
      </c>
      <c r="E994" s="1">
        <v>15456808.3896152</v>
      </c>
      <c r="F994" s="1">
        <v>18504723.318808898</v>
      </c>
      <c r="G994" s="1">
        <v>21828645.042448901</v>
      </c>
      <c r="H994" s="1">
        <v>28579711.547616199</v>
      </c>
      <c r="I994" s="1">
        <v>19430102.612505101</v>
      </c>
      <c r="J994" s="1">
        <v>25453434.4223818</v>
      </c>
      <c r="K994" s="1">
        <v>32834930.404872499</v>
      </c>
      <c r="L994" s="1">
        <v>34889123.215498</v>
      </c>
      <c r="M994" s="1"/>
      <c r="N994" s="1">
        <v>6308273.2940547802</v>
      </c>
      <c r="O994" s="1">
        <v>7262718.0148974797</v>
      </c>
      <c r="P994" s="1">
        <v>9640524.6302569006</v>
      </c>
      <c r="Q994" s="1">
        <v>11541531.5008318</v>
      </c>
      <c r="R994" s="1">
        <v>13614685.831148</v>
      </c>
      <c r="S994" s="1">
        <v>17825375.4692038</v>
      </c>
      <c r="T994" s="1">
        <v>12118697.3457033</v>
      </c>
      <c r="U994" s="1">
        <v>15875493.522871301</v>
      </c>
      <c r="V994" s="1">
        <v>20479386.644504</v>
      </c>
      <c r="W994" s="1">
        <v>21760601.749650601</v>
      </c>
    </row>
    <row r="995" spans="1:23" x14ac:dyDescent="0.25">
      <c r="A995" s="1" t="s">
        <v>38</v>
      </c>
      <c r="B995" s="1" t="s">
        <v>19</v>
      </c>
      <c r="C995" s="1">
        <v>27680.693541860899</v>
      </c>
      <c r="D995" s="1">
        <v>36353.929995466999</v>
      </c>
      <c r="E995" s="1">
        <v>41537.283367905402</v>
      </c>
      <c r="F995" s="1">
        <v>51336.993368259697</v>
      </c>
      <c r="G995" s="1">
        <v>63708.859736982602</v>
      </c>
      <c r="H995" s="1">
        <v>0</v>
      </c>
      <c r="I995" s="1">
        <v>0</v>
      </c>
      <c r="J995" s="1">
        <v>0</v>
      </c>
      <c r="K995" s="1">
        <v>0</v>
      </c>
      <c r="L995" s="1">
        <v>0</v>
      </c>
      <c r="M995" s="1"/>
      <c r="N995" s="1">
        <v>0</v>
      </c>
      <c r="O995" s="1">
        <v>0</v>
      </c>
      <c r="P995" s="1">
        <v>0</v>
      </c>
      <c r="Q995" s="1">
        <v>0</v>
      </c>
      <c r="R995" s="1">
        <v>0</v>
      </c>
      <c r="S995" s="1">
        <v>0</v>
      </c>
      <c r="T995" s="1">
        <v>0</v>
      </c>
      <c r="U995" s="1">
        <v>0</v>
      </c>
      <c r="V995" s="1">
        <v>0</v>
      </c>
      <c r="W995" s="1">
        <v>0</v>
      </c>
    </row>
    <row r="996" spans="1:23" x14ac:dyDescent="0.25">
      <c r="A996" s="1" t="s">
        <v>39</v>
      </c>
      <c r="B996" s="1" t="s">
        <v>19</v>
      </c>
      <c r="C996" s="1">
        <v>1429510.10219753</v>
      </c>
      <c r="D996" s="1">
        <v>1877420.81333733</v>
      </c>
      <c r="E996" s="1">
        <v>2145103.9910711101</v>
      </c>
      <c r="F996" s="1">
        <v>2651189.0146608399</v>
      </c>
      <c r="G996" s="1">
        <v>3290107.5421313201</v>
      </c>
      <c r="H996" s="1">
        <v>3756203.8304651901</v>
      </c>
      <c r="I996" s="1">
        <v>3286176.5059927301</v>
      </c>
      <c r="J996" s="1">
        <v>4173444.1626107702</v>
      </c>
      <c r="K996" s="1">
        <v>4674257.4621240599</v>
      </c>
      <c r="L996" s="1">
        <v>4873201.3924009399</v>
      </c>
      <c r="M996" s="1"/>
      <c r="N996" s="1">
        <v>12534.9122169579</v>
      </c>
      <c r="O996" s="1">
        <v>16462.496524715902</v>
      </c>
      <c r="P996" s="1">
        <v>18809.723822858901</v>
      </c>
      <c r="Q996" s="1">
        <v>23247.419880593799</v>
      </c>
      <c r="R996" s="1">
        <v>28849.8900158652</v>
      </c>
      <c r="S996" s="1">
        <v>32936.937774348</v>
      </c>
      <c r="T996" s="1">
        <v>28815.420030068599</v>
      </c>
      <c r="U996" s="1">
        <v>36595.583438187197</v>
      </c>
      <c r="V996" s="1">
        <v>40987.053450769599</v>
      </c>
      <c r="W996" s="1">
        <v>42731.528497349304</v>
      </c>
    </row>
    <row r="997" spans="1:23" x14ac:dyDescent="0.25">
      <c r="A997" s="1" t="s">
        <v>40</v>
      </c>
      <c r="B997" s="1" t="s">
        <v>19</v>
      </c>
      <c r="C997" s="1">
        <v>5122353.3371465197</v>
      </c>
      <c r="D997" s="1">
        <v>9044513.2409035396</v>
      </c>
      <c r="E997" s="1">
        <v>18394176.8149198</v>
      </c>
      <c r="F997" s="1">
        <v>46818509.498786598</v>
      </c>
      <c r="G997" s="1">
        <v>1085438.18181818</v>
      </c>
      <c r="H997" s="1">
        <v>1464287.2727272699</v>
      </c>
      <c r="I997" s="1">
        <v>4624935.4545454504</v>
      </c>
      <c r="J997" s="1">
        <v>1878130.9090909101</v>
      </c>
      <c r="K997" s="1">
        <v>408600</v>
      </c>
      <c r="L997" s="1">
        <v>358385.454545455</v>
      </c>
      <c r="M997" s="1"/>
      <c r="N997" s="1">
        <v>4043772.8472206001</v>
      </c>
      <c r="O997" s="1">
        <v>5479453.9191998001</v>
      </c>
      <c r="P997" s="1">
        <v>4973951.0869300701</v>
      </c>
      <c r="Q997" s="1">
        <v>7929797.5750316102</v>
      </c>
      <c r="R997" s="1">
        <v>4607669</v>
      </c>
      <c r="S997" s="1">
        <v>7477210.4000000004</v>
      </c>
      <c r="T997" s="1">
        <v>4962441</v>
      </c>
      <c r="U997" s="1">
        <v>6618927.7000000002</v>
      </c>
      <c r="V997" s="1">
        <v>15240947.699999999</v>
      </c>
      <c r="W997" s="1">
        <v>12269944.5</v>
      </c>
    </row>
    <row r="998" spans="1:23" x14ac:dyDescent="0.25">
      <c r="A998" s="1" t="s">
        <v>41</v>
      </c>
      <c r="B998" s="1" t="s">
        <v>19</v>
      </c>
      <c r="C998" s="1">
        <v>0</v>
      </c>
      <c r="D998" s="1">
        <v>0</v>
      </c>
      <c r="E998" s="1">
        <v>0</v>
      </c>
      <c r="F998" s="1">
        <v>0</v>
      </c>
      <c r="G998" s="1">
        <v>0</v>
      </c>
      <c r="H998" s="1">
        <v>0</v>
      </c>
      <c r="I998" s="1">
        <v>0</v>
      </c>
      <c r="J998" s="1">
        <v>0</v>
      </c>
      <c r="K998" s="1">
        <v>0</v>
      </c>
      <c r="L998" s="1">
        <v>0</v>
      </c>
      <c r="M998" s="1"/>
      <c r="N998" s="1">
        <v>14624.0642531173</v>
      </c>
      <c r="O998" s="1">
        <v>19206.245945501501</v>
      </c>
      <c r="P998" s="1">
        <v>21944.677793334999</v>
      </c>
      <c r="Q998" s="1">
        <v>27121.9898606924</v>
      </c>
      <c r="R998" s="1">
        <v>33658.205018508903</v>
      </c>
      <c r="S998" s="1">
        <v>38426.427403405498</v>
      </c>
      <c r="T998" s="1">
        <v>33617.990035079602</v>
      </c>
      <c r="U998" s="1">
        <v>42694.847344551003</v>
      </c>
      <c r="V998" s="1">
        <v>47818.229025897097</v>
      </c>
      <c r="W998" s="1">
        <v>49853.449913573502</v>
      </c>
    </row>
    <row r="999" spans="1:23" x14ac:dyDescent="0.25">
      <c r="A999" s="1" t="s">
        <v>42</v>
      </c>
      <c r="B999" s="1" t="s">
        <v>19</v>
      </c>
      <c r="C999" s="1">
        <v>0</v>
      </c>
      <c r="D999" s="1">
        <v>0</v>
      </c>
      <c r="E999" s="1">
        <v>0</v>
      </c>
      <c r="F999" s="1">
        <v>0</v>
      </c>
      <c r="G999" s="1">
        <v>0</v>
      </c>
      <c r="H999" s="1">
        <v>0</v>
      </c>
      <c r="I999" s="1">
        <v>0</v>
      </c>
      <c r="J999" s="1">
        <v>0</v>
      </c>
      <c r="K999" s="1">
        <v>0</v>
      </c>
      <c r="L999" s="1">
        <v>0</v>
      </c>
      <c r="M999" s="1"/>
      <c r="N999" s="1">
        <v>0</v>
      </c>
      <c r="O999" s="1">
        <v>0</v>
      </c>
      <c r="P999" s="1">
        <v>0</v>
      </c>
      <c r="Q999" s="1">
        <v>0</v>
      </c>
      <c r="R999" s="1">
        <v>0</v>
      </c>
      <c r="S999" s="1">
        <v>0</v>
      </c>
      <c r="T999" s="1">
        <v>0</v>
      </c>
      <c r="U999" s="1">
        <v>0</v>
      </c>
      <c r="V999" s="1">
        <v>0</v>
      </c>
      <c r="W999" s="1">
        <v>0</v>
      </c>
    </row>
    <row r="1000" spans="1:23" x14ac:dyDescent="0.25">
      <c r="A1000" s="1" t="s">
        <v>43</v>
      </c>
      <c r="B1000" s="1" t="s">
        <v>19</v>
      </c>
      <c r="C1000" s="1">
        <v>0</v>
      </c>
      <c r="D1000" s="1">
        <v>0</v>
      </c>
      <c r="E1000" s="1">
        <v>0</v>
      </c>
      <c r="F1000" s="1">
        <v>0</v>
      </c>
      <c r="G1000" s="1">
        <v>0</v>
      </c>
      <c r="H1000" s="1">
        <v>0</v>
      </c>
      <c r="I1000" s="1">
        <v>0</v>
      </c>
      <c r="J1000" s="1">
        <v>0</v>
      </c>
      <c r="K1000" s="1">
        <v>0</v>
      </c>
      <c r="L1000" s="1">
        <v>0</v>
      </c>
      <c r="M1000" s="1"/>
      <c r="N1000" s="1">
        <v>0</v>
      </c>
      <c r="O1000" s="1">
        <v>0</v>
      </c>
      <c r="P1000" s="1">
        <v>0</v>
      </c>
      <c r="Q1000" s="1">
        <v>0</v>
      </c>
      <c r="R1000" s="1">
        <v>0</v>
      </c>
      <c r="S1000" s="1">
        <v>0</v>
      </c>
      <c r="T1000" s="1">
        <v>0</v>
      </c>
      <c r="U1000" s="1">
        <v>0</v>
      </c>
      <c r="V1000" s="1">
        <v>0</v>
      </c>
      <c r="W1000" s="1">
        <v>0</v>
      </c>
    </row>
    <row r="1001" spans="1:23" x14ac:dyDescent="0.25">
      <c r="A1001" s="1" t="s">
        <v>44</v>
      </c>
      <c r="B1001" s="1" t="s">
        <v>19</v>
      </c>
      <c r="C1001" s="1">
        <v>6935976.5729178702</v>
      </c>
      <c r="D1001" s="1">
        <v>25449048.2325591</v>
      </c>
      <c r="E1001" s="1">
        <v>104733329.345982</v>
      </c>
      <c r="F1001" s="1">
        <v>175037681.91902801</v>
      </c>
      <c r="G1001" s="1">
        <v>24864525.459115699</v>
      </c>
      <c r="H1001" s="1">
        <v>20704277.046861399</v>
      </c>
      <c r="I1001" s="1">
        <v>54487545.245085999</v>
      </c>
      <c r="J1001" s="1">
        <v>69199182.461259201</v>
      </c>
      <c r="K1001" s="1">
        <v>19250950.740541901</v>
      </c>
      <c r="L1001" s="1">
        <v>21768206.9827125</v>
      </c>
      <c r="M1001" s="1"/>
      <c r="N1001" s="1">
        <v>16616169.1591669</v>
      </c>
      <c r="O1001" s="1">
        <v>24813248.881428901</v>
      </c>
      <c r="P1001" s="1">
        <v>31503055.3048492</v>
      </c>
      <c r="Q1001" s="1">
        <v>49739026.249365002</v>
      </c>
      <c r="R1001" s="1">
        <v>48890997.069729097</v>
      </c>
      <c r="S1001" s="1">
        <v>49506636.310404502</v>
      </c>
      <c r="T1001" s="1">
        <v>38126673.381029598</v>
      </c>
      <c r="U1001" s="1">
        <v>48420875.193907499</v>
      </c>
      <c r="V1001" s="1">
        <v>59977265.261582799</v>
      </c>
      <c r="W1001" s="1">
        <v>64376020.289394699</v>
      </c>
    </row>
    <row r="1002" spans="1:23" x14ac:dyDescent="0.25">
      <c r="A1002" s="1" t="s">
        <v>45</v>
      </c>
      <c r="B1002" s="1" t="s">
        <v>19</v>
      </c>
      <c r="C1002" s="1">
        <v>0</v>
      </c>
      <c r="D1002" s="1">
        <v>0</v>
      </c>
      <c r="E1002" s="1">
        <v>0</v>
      </c>
      <c r="F1002" s="1">
        <v>0</v>
      </c>
      <c r="G1002" s="1">
        <v>0</v>
      </c>
      <c r="H1002" s="1">
        <v>0</v>
      </c>
      <c r="I1002" s="1">
        <v>0</v>
      </c>
      <c r="J1002" s="1">
        <v>0</v>
      </c>
      <c r="K1002" s="1">
        <v>0</v>
      </c>
      <c r="L1002" s="1">
        <v>0</v>
      </c>
      <c r="M1002" s="1"/>
      <c r="N1002" s="1">
        <v>0</v>
      </c>
      <c r="O1002" s="1">
        <v>0</v>
      </c>
      <c r="P1002" s="1">
        <v>0</v>
      </c>
      <c r="Q1002" s="1">
        <v>0</v>
      </c>
      <c r="R1002" s="1">
        <v>0</v>
      </c>
      <c r="S1002" s="1">
        <v>0</v>
      </c>
      <c r="T1002" s="1">
        <v>0</v>
      </c>
      <c r="U1002" s="1">
        <v>0</v>
      </c>
      <c r="V1002" s="1">
        <v>0</v>
      </c>
      <c r="W1002" s="1">
        <v>0</v>
      </c>
    </row>
    <row r="1003" spans="1:23" x14ac:dyDescent="0.25">
      <c r="A1003" s="1" t="s">
        <v>46</v>
      </c>
      <c r="B1003" s="1" t="s">
        <v>19</v>
      </c>
      <c r="C1003" s="1">
        <v>0</v>
      </c>
      <c r="D1003" s="1">
        <v>0</v>
      </c>
      <c r="E1003" s="1">
        <v>0</v>
      </c>
      <c r="F1003" s="1">
        <v>0</v>
      </c>
      <c r="G1003" s="1">
        <v>0</v>
      </c>
      <c r="H1003" s="1">
        <v>0</v>
      </c>
      <c r="I1003" s="1">
        <v>0</v>
      </c>
      <c r="J1003" s="1">
        <v>0</v>
      </c>
      <c r="K1003" s="1">
        <v>0</v>
      </c>
      <c r="L1003" s="1">
        <v>0</v>
      </c>
      <c r="M1003" s="1"/>
      <c r="N1003" s="1">
        <v>0</v>
      </c>
      <c r="O1003" s="1">
        <v>0</v>
      </c>
      <c r="P1003" s="1">
        <v>0</v>
      </c>
      <c r="Q1003" s="1">
        <v>0</v>
      </c>
      <c r="R1003" s="1">
        <v>0</v>
      </c>
      <c r="S1003" s="1">
        <v>0</v>
      </c>
      <c r="T1003" s="1">
        <v>0</v>
      </c>
      <c r="U1003" s="1">
        <v>0</v>
      </c>
      <c r="V1003" s="1">
        <v>0</v>
      </c>
      <c r="W1003" s="1">
        <v>0</v>
      </c>
    </row>
    <row r="1004" spans="1:23" x14ac:dyDescent="0.25">
      <c r="A1004" s="1" t="s">
        <v>47</v>
      </c>
      <c r="B1004" s="1" t="s">
        <v>19</v>
      </c>
      <c r="C1004" s="1">
        <v>114394.827527809</v>
      </c>
      <c r="D1004" s="1">
        <v>150238.34375755</v>
      </c>
      <c r="E1004" s="1">
        <v>171659.36827628501</v>
      </c>
      <c r="F1004" s="1">
        <v>212158.213929041</v>
      </c>
      <c r="G1004" s="1">
        <v>263286.90105195798</v>
      </c>
      <c r="H1004" s="1">
        <v>300585.69623594498</v>
      </c>
      <c r="I1004" s="1">
        <v>262972.32461042999</v>
      </c>
      <c r="J1004" s="1">
        <v>333974.85225524602</v>
      </c>
      <c r="K1004" s="1">
        <v>374051.83452587499</v>
      </c>
      <c r="L1004" s="1">
        <v>389972.08339766902</v>
      </c>
      <c r="M1004" s="1"/>
      <c r="N1004" s="1">
        <v>67270.360652665098</v>
      </c>
      <c r="O1004" s="1">
        <v>88348.291499216401</v>
      </c>
      <c r="P1004" s="1">
        <v>100945.015285303</v>
      </c>
      <c r="Q1004" s="1">
        <v>124760.53222740701</v>
      </c>
      <c r="R1004" s="1">
        <v>154826.972264827</v>
      </c>
      <c r="S1004" s="1">
        <v>176760.68603634101</v>
      </c>
      <c r="T1004" s="1">
        <v>154641.984262032</v>
      </c>
      <c r="U1004" s="1">
        <v>196395.32001277999</v>
      </c>
      <c r="V1004" s="1">
        <v>219962.75841431401</v>
      </c>
      <c r="W1004" s="1">
        <v>229324.72788819901</v>
      </c>
    </row>
    <row r="1005" spans="1:23" x14ac:dyDescent="0.25">
      <c r="A1005" s="1" t="s">
        <v>48</v>
      </c>
      <c r="B1005" s="1" t="s">
        <v>19</v>
      </c>
      <c r="C1005" s="1">
        <v>3348383.9594701901</v>
      </c>
      <c r="D1005" s="1">
        <v>53982.657989610001</v>
      </c>
      <c r="E1005" s="1">
        <v>1884904.4178746899</v>
      </c>
      <c r="F1005" s="1">
        <v>1663340.5452004401</v>
      </c>
      <c r="G1005" s="1">
        <v>55421.423386207403</v>
      </c>
      <c r="H1005" s="1">
        <v>17238.420850775001</v>
      </c>
      <c r="I1005" s="1">
        <v>122083.945408047</v>
      </c>
      <c r="J1005" s="1">
        <v>38216.936786272003</v>
      </c>
      <c r="K1005" s="1">
        <v>36486.586948963799</v>
      </c>
      <c r="L1005" s="1">
        <v>38039.5148886065</v>
      </c>
      <c r="M1005" s="1"/>
      <c r="N1005" s="1">
        <v>568807.51818943897</v>
      </c>
      <c r="O1005" s="1">
        <v>698969.58647322003</v>
      </c>
      <c r="P1005" s="1">
        <v>676926.59669933503</v>
      </c>
      <c r="Q1005" s="1">
        <v>509431.08581314399</v>
      </c>
      <c r="R1005" s="1">
        <v>682188.83026867895</v>
      </c>
      <c r="S1005" s="1">
        <v>2805577.9165135301</v>
      </c>
      <c r="T1005" s="1">
        <v>4518094.8969131596</v>
      </c>
      <c r="U1005" s="1">
        <v>5069766.2461305698</v>
      </c>
      <c r="V1005" s="1">
        <v>6433294.3113859203</v>
      </c>
      <c r="W1005" s="1">
        <v>6707105.6847015498</v>
      </c>
    </row>
    <row r="1006" spans="1:23" x14ac:dyDescent="0.25">
      <c r="A1006" s="1" t="s">
        <v>49</v>
      </c>
      <c r="B1006" s="1" t="s">
        <v>19</v>
      </c>
      <c r="C1006" s="1">
        <v>1630947.9810796501</v>
      </c>
      <c r="D1006" s="1">
        <v>2137974.8128972002</v>
      </c>
      <c r="E1006" s="1">
        <v>4271786.4875406697</v>
      </c>
      <c r="F1006" s="1">
        <v>2496932.13193523</v>
      </c>
      <c r="G1006" s="1">
        <v>2057400.49769628</v>
      </c>
      <c r="H1006" s="1">
        <v>3158937.9664749801</v>
      </c>
      <c r="I1006" s="1">
        <v>2074583.4602715599</v>
      </c>
      <c r="J1006" s="1">
        <v>2634720.9945448898</v>
      </c>
      <c r="K1006" s="1">
        <v>2950887.5138902701</v>
      </c>
      <c r="L1006" s="1">
        <v>3076482.0419143098</v>
      </c>
      <c r="M1006" s="1"/>
      <c r="N1006" s="1">
        <v>3224909.2393803401</v>
      </c>
      <c r="O1006" s="1">
        <v>4457192.9932555398</v>
      </c>
      <c r="P1006" s="1">
        <v>5992016.7767129997</v>
      </c>
      <c r="Q1006" s="1">
        <v>8553864.9537010994</v>
      </c>
      <c r="R1006" s="1">
        <v>11863872.0368359</v>
      </c>
      <c r="S1006" s="1">
        <v>15822160.9798657</v>
      </c>
      <c r="T1006" s="1">
        <v>16473122.289904</v>
      </c>
      <c r="U1006" s="1">
        <v>20920865.308178101</v>
      </c>
      <c r="V1006" s="1">
        <v>23431369.145159401</v>
      </c>
      <c r="W1006" s="1">
        <v>24428645.976245299</v>
      </c>
    </row>
    <row r="1007" spans="1:23" x14ac:dyDescent="0.25">
      <c r="A1007" s="1" t="s">
        <v>50</v>
      </c>
      <c r="B1007" s="1" t="s">
        <v>19</v>
      </c>
      <c r="C1007" s="1">
        <v>0</v>
      </c>
      <c r="D1007" s="1">
        <v>0</v>
      </c>
      <c r="E1007" s="1">
        <v>0</v>
      </c>
      <c r="F1007" s="1">
        <v>0</v>
      </c>
      <c r="G1007" s="1">
        <v>0</v>
      </c>
      <c r="H1007" s="1">
        <v>0</v>
      </c>
      <c r="I1007" s="1">
        <v>0</v>
      </c>
      <c r="J1007" s="1">
        <v>0</v>
      </c>
      <c r="K1007" s="1">
        <v>0</v>
      </c>
      <c r="L1007" s="1">
        <v>0</v>
      </c>
      <c r="M1007" s="1"/>
      <c r="N1007" s="1">
        <v>0</v>
      </c>
      <c r="O1007" s="1">
        <v>0</v>
      </c>
      <c r="P1007" s="1">
        <v>0</v>
      </c>
      <c r="Q1007" s="1">
        <v>0</v>
      </c>
      <c r="R1007" s="1">
        <v>0</v>
      </c>
      <c r="S1007" s="1">
        <v>0</v>
      </c>
      <c r="T1007" s="1">
        <v>0</v>
      </c>
      <c r="U1007" s="1">
        <v>0</v>
      </c>
      <c r="V1007" s="1">
        <v>0</v>
      </c>
      <c r="W1007" s="1">
        <v>0</v>
      </c>
    </row>
    <row r="1008" spans="1:23" x14ac:dyDescent="0.25">
      <c r="A1008" s="1" t="s">
        <v>51</v>
      </c>
      <c r="B1008" s="1" t="s">
        <v>19</v>
      </c>
      <c r="C1008" s="1">
        <v>99521.608535448206</v>
      </c>
      <c r="D1008" s="1">
        <v>1024.0102277236899</v>
      </c>
      <c r="E1008" s="1">
        <v>49.840495908847501</v>
      </c>
      <c r="F1008" s="1">
        <v>0</v>
      </c>
      <c r="G1008" s="1">
        <v>166814.472495706</v>
      </c>
      <c r="H1008" s="1">
        <v>0</v>
      </c>
      <c r="I1008" s="1">
        <v>0</v>
      </c>
      <c r="J1008" s="1">
        <v>0</v>
      </c>
      <c r="K1008" s="1">
        <v>0</v>
      </c>
      <c r="L1008" s="1">
        <v>4226.4501343597203</v>
      </c>
      <c r="M1008" s="1"/>
      <c r="N1008" s="1">
        <v>0</v>
      </c>
      <c r="O1008" s="1">
        <v>0</v>
      </c>
      <c r="P1008" s="1">
        <v>0</v>
      </c>
      <c r="Q1008" s="1">
        <v>0</v>
      </c>
      <c r="R1008" s="1">
        <v>0</v>
      </c>
      <c r="S1008" s="1">
        <v>0</v>
      </c>
      <c r="T1008" s="1">
        <v>0</v>
      </c>
      <c r="U1008" s="1">
        <v>0</v>
      </c>
      <c r="V1008" s="1">
        <v>2434.3983816355399</v>
      </c>
      <c r="W1008" s="1">
        <v>0</v>
      </c>
    </row>
    <row r="1009" spans="1:23" x14ac:dyDescent="0.25">
      <c r="A1009" s="1" t="s">
        <v>52</v>
      </c>
      <c r="B1009" s="1" t="s">
        <v>19</v>
      </c>
      <c r="C1009" s="1">
        <v>75.517128427978307</v>
      </c>
      <c r="D1009" s="1">
        <v>0</v>
      </c>
      <c r="E1009" s="1">
        <v>14896.854827814401</v>
      </c>
      <c r="F1009" s="1">
        <v>6.8483959785827997</v>
      </c>
      <c r="G1009" s="1">
        <v>8.4988128481361809</v>
      </c>
      <c r="H1009" s="1">
        <v>9.7028054450451702</v>
      </c>
      <c r="I1009" s="1">
        <v>8.4886584261262001</v>
      </c>
      <c r="J1009" s="1">
        <v>10.7805962011803</v>
      </c>
      <c r="K1009" s="1">
        <v>12.074267745321899</v>
      </c>
      <c r="L1009" s="1">
        <v>12.5881680385629</v>
      </c>
      <c r="M1009" s="1"/>
      <c r="N1009" s="1">
        <v>117833.724231156</v>
      </c>
      <c r="O1009" s="1">
        <v>544278.10835583496</v>
      </c>
      <c r="P1009" s="1">
        <v>80105.510716656805</v>
      </c>
      <c r="Q1009" s="1">
        <v>259454.92851860201</v>
      </c>
      <c r="R1009" s="1">
        <v>321981.80229386501</v>
      </c>
      <c r="S1009" s="1">
        <v>367595.667809946</v>
      </c>
      <c r="T1009" s="1">
        <v>321597.09690518898</v>
      </c>
      <c r="U1009" s="1">
        <v>408428.31306959002</v>
      </c>
      <c r="V1009" s="1">
        <v>457439.71063794103</v>
      </c>
      <c r="W1009" s="1">
        <v>476909.08189882099</v>
      </c>
    </row>
    <row r="1010" spans="1:23" x14ac:dyDescent="0.25">
      <c r="A1010" s="1" t="s">
        <v>53</v>
      </c>
      <c r="B1010" s="1" t="s">
        <v>19</v>
      </c>
      <c r="C1010" s="1">
        <v>53384.194687874697</v>
      </c>
      <c r="D1010" s="1">
        <v>70111.150705543594</v>
      </c>
      <c r="E1010" s="1">
        <v>80107.617923817495</v>
      </c>
      <c r="F1010" s="1">
        <v>99007.058638786504</v>
      </c>
      <c r="G1010" s="1">
        <v>122867.086635609</v>
      </c>
      <c r="H1010" s="1">
        <v>140273.172092061</v>
      </c>
      <c r="I1010" s="1">
        <v>122720.28445616001</v>
      </c>
      <c r="J1010" s="1">
        <v>155854.761259324</v>
      </c>
      <c r="K1010" s="1">
        <v>174557.33261044201</v>
      </c>
      <c r="L1010" s="1">
        <v>181986.773990077</v>
      </c>
      <c r="M1010" s="1"/>
      <c r="N1010" s="1">
        <v>27583.486799865899</v>
      </c>
      <c r="O1010" s="1">
        <v>36226.265307866997</v>
      </c>
      <c r="P1010" s="1">
        <v>41391.4162139119</v>
      </c>
      <c r="Q1010" s="1">
        <v>51156.7124131745</v>
      </c>
      <c r="R1010" s="1">
        <v>63485.132297426899</v>
      </c>
      <c r="S1010" s="1">
        <v>72478.815375958395</v>
      </c>
      <c r="T1010" s="1">
        <v>63409.279959432402</v>
      </c>
      <c r="U1010" s="1">
        <v>80529.785548479107</v>
      </c>
      <c r="V1010" s="1">
        <v>90193.359814296593</v>
      </c>
      <c r="W1010" s="1">
        <v>94032.134556965393</v>
      </c>
    </row>
    <row r="1011" spans="1:23" x14ac:dyDescent="0.25">
      <c r="A1011" s="1" t="s">
        <v>0</v>
      </c>
      <c r="B1011" s="1" t="s">
        <v>20</v>
      </c>
      <c r="C1011" s="1">
        <v>0</v>
      </c>
      <c r="D1011" s="1">
        <v>0</v>
      </c>
      <c r="E1011" s="1">
        <v>33.676020403758898</v>
      </c>
      <c r="F1011" s="1">
        <v>377.27160206651803</v>
      </c>
      <c r="G1011" s="1">
        <v>33.671896852389899</v>
      </c>
      <c r="H1011" s="1">
        <v>0</v>
      </c>
      <c r="I1011" s="1">
        <v>0</v>
      </c>
      <c r="J1011" s="1">
        <v>0</v>
      </c>
      <c r="K1011" s="1">
        <v>0</v>
      </c>
      <c r="L1011" s="1">
        <v>81.111917210347201</v>
      </c>
      <c r="M1011" s="1"/>
      <c r="N1011" s="1">
        <v>0</v>
      </c>
      <c r="O1011" s="1">
        <v>0</v>
      </c>
      <c r="P1011" s="1">
        <v>0</v>
      </c>
      <c r="Q1011" s="1">
        <v>371244.49276954099</v>
      </c>
      <c r="R1011" s="1">
        <v>0</v>
      </c>
      <c r="S1011" s="1">
        <v>1190427.3117226299</v>
      </c>
      <c r="T1011" s="1">
        <v>1349330.84337708</v>
      </c>
      <c r="U1011" s="1">
        <v>1320855.0266750499</v>
      </c>
      <c r="V1011" s="1">
        <v>1122992.2004408799</v>
      </c>
      <c r="W1011" s="1">
        <v>1339665.7572679101</v>
      </c>
    </row>
    <row r="1012" spans="1:23" x14ac:dyDescent="0.25">
      <c r="A1012" s="1" t="s">
        <v>1</v>
      </c>
      <c r="B1012" s="1" t="s">
        <v>20</v>
      </c>
      <c r="C1012" s="1">
        <v>0</v>
      </c>
      <c r="D1012" s="1">
        <v>0</v>
      </c>
      <c r="E1012" s="1">
        <v>0</v>
      </c>
      <c r="F1012" s="1">
        <v>0</v>
      </c>
      <c r="G1012" s="1">
        <v>0</v>
      </c>
      <c r="H1012" s="1">
        <v>0</v>
      </c>
      <c r="I1012" s="1">
        <v>0</v>
      </c>
      <c r="J1012" s="1">
        <v>0</v>
      </c>
      <c r="K1012" s="1">
        <v>0</v>
      </c>
      <c r="L1012" s="1">
        <v>0</v>
      </c>
      <c r="M1012" s="1"/>
      <c r="N1012" s="1">
        <v>0</v>
      </c>
      <c r="O1012" s="1">
        <v>0</v>
      </c>
      <c r="P1012" s="1">
        <v>0</v>
      </c>
      <c r="Q1012" s="1">
        <v>0</v>
      </c>
      <c r="R1012" s="1">
        <v>0</v>
      </c>
      <c r="S1012" s="1">
        <v>0</v>
      </c>
      <c r="T1012" s="1">
        <v>0</v>
      </c>
      <c r="U1012" s="1">
        <v>0</v>
      </c>
      <c r="V1012" s="1">
        <v>0</v>
      </c>
      <c r="W1012" s="1">
        <v>0</v>
      </c>
    </row>
    <row r="1013" spans="1:23" x14ac:dyDescent="0.25">
      <c r="A1013" s="1" t="s">
        <v>3</v>
      </c>
      <c r="B1013" s="1" t="s">
        <v>20</v>
      </c>
      <c r="C1013" s="1">
        <v>67119.803583258195</v>
      </c>
      <c r="D1013" s="1">
        <v>2065.0018166228701</v>
      </c>
      <c r="E1013" s="1">
        <v>95318.449345283807</v>
      </c>
      <c r="F1013" s="1">
        <v>117806.515138941</v>
      </c>
      <c r="G1013" s="1">
        <v>146197.084337429</v>
      </c>
      <c r="H1013" s="1">
        <v>166908.236633311</v>
      </c>
      <c r="I1013" s="1">
        <v>146022.407365772</v>
      </c>
      <c r="J1013" s="1">
        <v>185448.45735453101</v>
      </c>
      <c r="K1013" s="1">
        <v>207702.27223707401</v>
      </c>
      <c r="L1013" s="1">
        <v>216542.41566115999</v>
      </c>
      <c r="M1013" s="1"/>
      <c r="N1013" s="1">
        <v>60069.292578116903</v>
      </c>
      <c r="O1013" s="1">
        <v>10030.156284393201</v>
      </c>
      <c r="P1013" s="1">
        <v>23454.876219420901</v>
      </c>
      <c r="Q1013" s="1">
        <v>28988.482811086698</v>
      </c>
      <c r="R1013" s="1">
        <v>35974.510079924003</v>
      </c>
      <c r="S1013" s="1">
        <v>41070.874076591499</v>
      </c>
      <c r="T1013" s="1">
        <v>35931.527564191303</v>
      </c>
      <c r="U1013" s="1">
        <v>45633.040006522999</v>
      </c>
      <c r="V1013" s="1">
        <v>51109.004807305799</v>
      </c>
      <c r="W1013" s="1">
        <v>53284.286415410701</v>
      </c>
    </row>
    <row r="1014" spans="1:23" x14ac:dyDescent="0.25">
      <c r="A1014" s="1" t="s">
        <v>4</v>
      </c>
      <c r="B1014" s="1" t="s">
        <v>20</v>
      </c>
      <c r="C1014" s="1">
        <v>0</v>
      </c>
      <c r="D1014" s="1">
        <v>0</v>
      </c>
      <c r="E1014" s="1">
        <v>0</v>
      </c>
      <c r="F1014" s="1">
        <v>0</v>
      </c>
      <c r="G1014" s="1">
        <v>0</v>
      </c>
      <c r="H1014" s="1">
        <v>0</v>
      </c>
      <c r="I1014" s="1">
        <v>0</v>
      </c>
      <c r="J1014" s="1">
        <v>0</v>
      </c>
      <c r="K1014" s="1">
        <v>0</v>
      </c>
      <c r="L1014" s="1">
        <v>0</v>
      </c>
      <c r="M1014" s="1"/>
      <c r="N1014" s="1">
        <v>459.12615192649201</v>
      </c>
      <c r="O1014" s="1">
        <v>602.98489129191603</v>
      </c>
      <c r="P1014" s="1">
        <v>688.95864351614705</v>
      </c>
      <c r="Q1014" s="1">
        <v>851.50164973288202</v>
      </c>
      <c r="R1014" s="1">
        <v>1056.7077580780499</v>
      </c>
      <c r="S1014" s="1">
        <v>1206.4072914783301</v>
      </c>
      <c r="T1014" s="1">
        <v>1055.44519862316</v>
      </c>
      <c r="U1014" s="1">
        <v>1340.4154022514099</v>
      </c>
      <c r="V1014" s="1">
        <v>1501.2652505215799</v>
      </c>
      <c r="W1014" s="1">
        <v>1565.1615189122299</v>
      </c>
    </row>
    <row r="1015" spans="1:23" x14ac:dyDescent="0.25">
      <c r="A1015" s="1" t="s">
        <v>5</v>
      </c>
      <c r="B1015" s="1" t="s">
        <v>20</v>
      </c>
      <c r="C1015" s="1">
        <v>0</v>
      </c>
      <c r="D1015" s="1">
        <v>0</v>
      </c>
      <c r="E1015" s="1">
        <v>0</v>
      </c>
      <c r="F1015" s="1">
        <v>0</v>
      </c>
      <c r="G1015" s="1">
        <v>0</v>
      </c>
      <c r="H1015" s="1">
        <v>0</v>
      </c>
      <c r="I1015" s="1">
        <v>0</v>
      </c>
      <c r="J1015" s="1">
        <v>0</v>
      </c>
      <c r="K1015" s="1">
        <v>0</v>
      </c>
      <c r="L1015" s="1">
        <v>0</v>
      </c>
      <c r="M1015" s="1"/>
      <c r="N1015" s="1">
        <v>0</v>
      </c>
      <c r="O1015" s="1">
        <v>0</v>
      </c>
      <c r="P1015" s="1">
        <v>0</v>
      </c>
      <c r="Q1015" s="1">
        <v>0</v>
      </c>
      <c r="R1015" s="1">
        <v>0</v>
      </c>
      <c r="S1015" s="1">
        <v>0</v>
      </c>
      <c r="T1015" s="1">
        <v>0</v>
      </c>
      <c r="U1015" s="1">
        <v>0</v>
      </c>
      <c r="V1015" s="1">
        <v>0</v>
      </c>
      <c r="W1015" s="1">
        <v>0</v>
      </c>
    </row>
    <row r="1016" spans="1:23" x14ac:dyDescent="0.25">
      <c r="A1016" s="1" t="s">
        <v>6</v>
      </c>
      <c r="B1016" s="1" t="s">
        <v>20</v>
      </c>
      <c r="C1016" s="1">
        <v>0</v>
      </c>
      <c r="D1016" s="1">
        <v>0</v>
      </c>
      <c r="E1016" s="1">
        <v>0</v>
      </c>
      <c r="F1016" s="1">
        <v>0</v>
      </c>
      <c r="G1016" s="1">
        <v>0</v>
      </c>
      <c r="H1016" s="1">
        <v>0</v>
      </c>
      <c r="I1016" s="1">
        <v>0</v>
      </c>
      <c r="J1016" s="1">
        <v>0</v>
      </c>
      <c r="K1016" s="1">
        <v>0</v>
      </c>
      <c r="L1016" s="1">
        <v>0</v>
      </c>
      <c r="M1016" s="1"/>
      <c r="N1016" s="1">
        <v>0</v>
      </c>
      <c r="O1016" s="1">
        <v>0</v>
      </c>
      <c r="P1016" s="1">
        <v>0</v>
      </c>
      <c r="Q1016" s="1">
        <v>0</v>
      </c>
      <c r="R1016" s="1">
        <v>0</v>
      </c>
      <c r="S1016" s="1">
        <v>0</v>
      </c>
      <c r="T1016" s="1">
        <v>0</v>
      </c>
      <c r="U1016" s="1">
        <v>0</v>
      </c>
      <c r="V1016" s="1">
        <v>0</v>
      </c>
      <c r="W1016" s="1">
        <v>0</v>
      </c>
    </row>
    <row r="1017" spans="1:23" x14ac:dyDescent="0.25">
      <c r="A1017" s="1" t="s">
        <v>7</v>
      </c>
      <c r="B1017" s="1" t="s">
        <v>20</v>
      </c>
      <c r="C1017" s="1">
        <v>38842.366247967198</v>
      </c>
      <c r="D1017" s="1">
        <v>51012.907653539798</v>
      </c>
      <c r="E1017" s="1">
        <v>58286.342106343996</v>
      </c>
      <c r="F1017" s="1">
        <v>72037.584443606407</v>
      </c>
      <c r="G1017" s="1">
        <v>89398.152521068507</v>
      </c>
      <c r="H1017" s="1">
        <v>102062.82883951601</v>
      </c>
      <c r="I1017" s="1">
        <v>89291.339183272503</v>
      </c>
      <c r="J1017" s="1">
        <v>113400.000762756</v>
      </c>
      <c r="K1017" s="1">
        <v>127008.00085428701</v>
      </c>
      <c r="L1017" s="1">
        <v>132413.666047381</v>
      </c>
      <c r="M1017" s="1"/>
      <c r="N1017" s="1">
        <v>1634993.2433486001</v>
      </c>
      <c r="O1017" s="1">
        <v>2147288.3192709498</v>
      </c>
      <c r="P1017" s="1">
        <v>2453449.28048418</v>
      </c>
      <c r="Q1017" s="1">
        <v>3032280.8626164901</v>
      </c>
      <c r="R1017" s="1">
        <v>3763039.9344541901</v>
      </c>
      <c r="S1017" s="1">
        <v>4296134.6506120199</v>
      </c>
      <c r="T1017" s="1">
        <v>3758543.8364440701</v>
      </c>
      <c r="U1017" s="1">
        <v>4773350.6722839698</v>
      </c>
      <c r="V1017" s="1">
        <v>5346152.75295805</v>
      </c>
      <c r="W1017" s="1">
        <v>5573693.62958977</v>
      </c>
    </row>
    <row r="1018" spans="1:23" x14ac:dyDescent="0.25">
      <c r="A1018" s="1" t="s">
        <v>8</v>
      </c>
      <c r="B1018" s="1" t="s">
        <v>20</v>
      </c>
      <c r="C1018" s="1">
        <v>0</v>
      </c>
      <c r="D1018" s="1">
        <v>62289.919693118201</v>
      </c>
      <c r="E1018" s="1">
        <v>0</v>
      </c>
      <c r="F1018" s="1">
        <v>0</v>
      </c>
      <c r="G1018" s="1">
        <v>0</v>
      </c>
      <c r="H1018" s="1">
        <v>0</v>
      </c>
      <c r="I1018" s="1">
        <v>0</v>
      </c>
      <c r="J1018" s="1">
        <v>13214.2177091719</v>
      </c>
      <c r="K1018" s="1">
        <v>14799.9238342724</v>
      </c>
      <c r="L1018" s="1">
        <v>15429.832443125701</v>
      </c>
      <c r="M1018" s="1"/>
      <c r="N1018" s="1">
        <v>0</v>
      </c>
      <c r="O1018" s="1">
        <v>0</v>
      </c>
      <c r="P1018" s="1">
        <v>0</v>
      </c>
      <c r="Q1018" s="1">
        <v>0</v>
      </c>
      <c r="R1018" s="1">
        <v>41669.460846442802</v>
      </c>
      <c r="S1018" s="1">
        <v>164924.876766225</v>
      </c>
      <c r="T1018" s="1">
        <v>0</v>
      </c>
      <c r="U1018" s="1">
        <v>0</v>
      </c>
      <c r="V1018" s="1">
        <v>0</v>
      </c>
      <c r="W1018" s="1">
        <v>0</v>
      </c>
    </row>
    <row r="1019" spans="1:23" x14ac:dyDescent="0.25">
      <c r="A1019" s="1" t="s">
        <v>9</v>
      </c>
      <c r="B1019" s="1" t="s">
        <v>20</v>
      </c>
      <c r="C1019" s="1">
        <v>0</v>
      </c>
      <c r="D1019" s="1">
        <v>0</v>
      </c>
      <c r="E1019" s="1">
        <v>0</v>
      </c>
      <c r="F1019" s="1">
        <v>0</v>
      </c>
      <c r="G1019" s="1">
        <v>0</v>
      </c>
      <c r="H1019" s="1">
        <v>0</v>
      </c>
      <c r="I1019" s="1">
        <v>0</v>
      </c>
      <c r="J1019" s="1">
        <v>0</v>
      </c>
      <c r="K1019" s="1">
        <v>0</v>
      </c>
      <c r="L1019" s="1">
        <v>0</v>
      </c>
      <c r="M1019" s="1"/>
      <c r="N1019" s="1">
        <v>0</v>
      </c>
      <c r="O1019" s="1">
        <v>0</v>
      </c>
      <c r="P1019" s="1">
        <v>0</v>
      </c>
      <c r="Q1019" s="1">
        <v>0</v>
      </c>
      <c r="R1019" s="1">
        <v>0</v>
      </c>
      <c r="S1019" s="1">
        <v>0</v>
      </c>
      <c r="T1019" s="1">
        <v>0</v>
      </c>
      <c r="U1019" s="1">
        <v>0</v>
      </c>
      <c r="V1019" s="1">
        <v>0</v>
      </c>
      <c r="W1019" s="1">
        <v>0</v>
      </c>
    </row>
    <row r="1020" spans="1:23" x14ac:dyDescent="0.25">
      <c r="A1020" s="1" t="s">
        <v>10</v>
      </c>
      <c r="B1020" s="1" t="s">
        <v>20</v>
      </c>
      <c r="C1020" s="1">
        <v>0</v>
      </c>
      <c r="D1020" s="1">
        <v>0</v>
      </c>
      <c r="E1020" s="1">
        <v>0</v>
      </c>
      <c r="F1020" s="1">
        <v>0</v>
      </c>
      <c r="G1020" s="1">
        <v>0</v>
      </c>
      <c r="H1020" s="1">
        <v>0</v>
      </c>
      <c r="I1020" s="1">
        <v>0</v>
      </c>
      <c r="J1020" s="1">
        <v>0</v>
      </c>
      <c r="K1020" s="1">
        <v>0</v>
      </c>
      <c r="L1020" s="1">
        <v>0</v>
      </c>
      <c r="M1020" s="1"/>
      <c r="N1020" s="1">
        <v>0</v>
      </c>
      <c r="O1020" s="1">
        <v>0</v>
      </c>
      <c r="P1020" s="1">
        <v>0</v>
      </c>
      <c r="Q1020" s="1">
        <v>0</v>
      </c>
      <c r="R1020" s="1">
        <v>0</v>
      </c>
      <c r="S1020" s="1">
        <v>0</v>
      </c>
      <c r="T1020" s="1">
        <v>0</v>
      </c>
      <c r="U1020" s="1">
        <v>0</v>
      </c>
      <c r="V1020" s="1">
        <v>0</v>
      </c>
      <c r="W1020" s="1">
        <v>0</v>
      </c>
    </row>
    <row r="1021" spans="1:23" x14ac:dyDescent="0.25">
      <c r="A1021" s="1" t="s">
        <v>11</v>
      </c>
      <c r="B1021" s="1" t="s">
        <v>20</v>
      </c>
      <c r="C1021" s="1">
        <v>0</v>
      </c>
      <c r="D1021" s="1">
        <v>0</v>
      </c>
      <c r="E1021" s="1">
        <v>0</v>
      </c>
      <c r="F1021" s="1">
        <v>0</v>
      </c>
      <c r="G1021" s="1">
        <v>0</v>
      </c>
      <c r="H1021" s="1">
        <v>0</v>
      </c>
      <c r="I1021" s="1">
        <v>0</v>
      </c>
      <c r="J1021" s="1">
        <v>0</v>
      </c>
      <c r="K1021" s="1">
        <v>0</v>
      </c>
      <c r="L1021" s="1">
        <v>0</v>
      </c>
      <c r="M1021" s="1"/>
      <c r="N1021" s="1">
        <v>0</v>
      </c>
      <c r="O1021" s="1">
        <v>0</v>
      </c>
      <c r="P1021" s="1">
        <v>0</v>
      </c>
      <c r="Q1021" s="1">
        <v>0</v>
      </c>
      <c r="R1021" s="1">
        <v>0</v>
      </c>
      <c r="S1021" s="1">
        <v>0</v>
      </c>
      <c r="T1021" s="1">
        <v>0</v>
      </c>
      <c r="U1021" s="1">
        <v>0</v>
      </c>
      <c r="V1021" s="1">
        <v>0</v>
      </c>
      <c r="W1021" s="1">
        <v>0</v>
      </c>
    </row>
    <row r="1022" spans="1:23" x14ac:dyDescent="0.25">
      <c r="A1022" s="1" t="s">
        <v>12</v>
      </c>
      <c r="B1022" s="1" t="s">
        <v>20</v>
      </c>
      <c r="C1022" s="1">
        <v>93849.664641100899</v>
      </c>
      <c r="D1022" s="1">
        <v>0</v>
      </c>
      <c r="E1022" s="1">
        <v>0</v>
      </c>
      <c r="F1022" s="1">
        <v>0</v>
      </c>
      <c r="G1022" s="1">
        <v>0</v>
      </c>
      <c r="H1022" s="1">
        <v>0</v>
      </c>
      <c r="I1022" s="1">
        <v>0</v>
      </c>
      <c r="J1022" s="1">
        <v>0</v>
      </c>
      <c r="K1022" s="1">
        <v>0</v>
      </c>
      <c r="L1022" s="1">
        <v>0</v>
      </c>
      <c r="M1022" s="1"/>
      <c r="N1022" s="1">
        <v>0</v>
      </c>
      <c r="O1022" s="1">
        <v>0</v>
      </c>
      <c r="P1022" s="1">
        <v>0</v>
      </c>
      <c r="Q1022" s="1">
        <v>0</v>
      </c>
      <c r="R1022" s="1">
        <v>0</v>
      </c>
      <c r="S1022" s="1">
        <v>0</v>
      </c>
      <c r="T1022" s="1">
        <v>0</v>
      </c>
      <c r="U1022" s="1">
        <v>0</v>
      </c>
      <c r="V1022" s="1">
        <v>0</v>
      </c>
      <c r="W1022" s="1">
        <v>0</v>
      </c>
    </row>
    <row r="1023" spans="1:23" x14ac:dyDescent="0.25">
      <c r="A1023" s="1" t="s">
        <v>13</v>
      </c>
      <c r="B1023" s="1" t="s">
        <v>20</v>
      </c>
      <c r="C1023" s="1">
        <v>45304.477496505002</v>
      </c>
      <c r="D1023" s="1">
        <v>8520.1426876966707</v>
      </c>
      <c r="E1023" s="1">
        <v>8355.5156419387295</v>
      </c>
      <c r="F1023" s="1">
        <v>30846.330774051999</v>
      </c>
      <c r="G1023" s="1">
        <v>3981.37783056431</v>
      </c>
      <c r="H1023" s="1">
        <v>50747.283875626003</v>
      </c>
      <c r="I1023" s="1">
        <v>103032.609943631</v>
      </c>
      <c r="J1023" s="1">
        <v>29051.154362185101</v>
      </c>
      <c r="K1023" s="1">
        <v>0</v>
      </c>
      <c r="L1023" s="1">
        <v>11954.6693540178</v>
      </c>
      <c r="M1023" s="1"/>
      <c r="N1023" s="1">
        <v>17398471.5271561</v>
      </c>
      <c r="O1023" s="1">
        <v>19215053.833016001</v>
      </c>
      <c r="P1023" s="1">
        <v>54177883.789924197</v>
      </c>
      <c r="Q1023" s="1">
        <v>57357360.300856598</v>
      </c>
      <c r="R1023" s="1">
        <v>52034317.246844001</v>
      </c>
      <c r="S1023" s="1">
        <v>70505413.129428104</v>
      </c>
      <c r="T1023" s="1">
        <v>38964151.094763801</v>
      </c>
      <c r="U1023" s="1">
        <v>29185344.582521901</v>
      </c>
      <c r="V1023" s="1">
        <v>29850257.859172799</v>
      </c>
      <c r="W1023" s="1">
        <v>21690862.764067501</v>
      </c>
    </row>
    <row r="1024" spans="1:23" x14ac:dyDescent="0.25">
      <c r="A1024" s="1" t="s">
        <v>14</v>
      </c>
      <c r="B1024" s="1" t="s">
        <v>20</v>
      </c>
      <c r="C1024" s="1">
        <v>0</v>
      </c>
      <c r="D1024" s="1">
        <v>0</v>
      </c>
      <c r="E1024" s="1">
        <v>0</v>
      </c>
      <c r="F1024" s="1">
        <v>0</v>
      </c>
      <c r="G1024" s="1">
        <v>0</v>
      </c>
      <c r="H1024" s="1">
        <v>0</v>
      </c>
      <c r="I1024" s="1">
        <v>0</v>
      </c>
      <c r="J1024" s="1">
        <v>0</v>
      </c>
      <c r="K1024" s="1">
        <v>0</v>
      </c>
      <c r="L1024" s="1">
        <v>0</v>
      </c>
      <c r="M1024" s="1"/>
      <c r="N1024" s="1">
        <v>0</v>
      </c>
      <c r="O1024" s="1">
        <v>0</v>
      </c>
      <c r="P1024" s="1">
        <v>0</v>
      </c>
      <c r="Q1024" s="1">
        <v>0</v>
      </c>
      <c r="R1024" s="1">
        <v>0</v>
      </c>
      <c r="S1024" s="1">
        <v>0</v>
      </c>
      <c r="T1024" s="1">
        <v>0</v>
      </c>
      <c r="U1024" s="1">
        <v>0</v>
      </c>
      <c r="V1024" s="1">
        <v>0</v>
      </c>
      <c r="W1024" s="1">
        <v>0</v>
      </c>
    </row>
    <row r="1025" spans="1:23" x14ac:dyDescent="0.25">
      <c r="A1025" s="1" t="s">
        <v>15</v>
      </c>
      <c r="B1025" s="1" t="s">
        <v>20</v>
      </c>
      <c r="C1025" s="1">
        <v>0</v>
      </c>
      <c r="D1025" s="1">
        <v>0</v>
      </c>
      <c r="E1025" s="1">
        <v>0</v>
      </c>
      <c r="F1025" s="1">
        <v>0</v>
      </c>
      <c r="G1025" s="1">
        <v>0</v>
      </c>
      <c r="H1025" s="1">
        <v>0</v>
      </c>
      <c r="I1025" s="1">
        <v>536281.818181818</v>
      </c>
      <c r="J1025" s="1">
        <v>25712.727272727301</v>
      </c>
      <c r="K1025" s="1">
        <v>264205.454545455</v>
      </c>
      <c r="L1025" s="1">
        <v>294372.727272727</v>
      </c>
      <c r="M1025" s="1"/>
      <c r="N1025" s="1">
        <v>623898</v>
      </c>
      <c r="O1025" s="1">
        <v>1228293</v>
      </c>
      <c r="P1025" s="1">
        <v>1317692.2</v>
      </c>
      <c r="Q1025" s="1">
        <v>930736.4</v>
      </c>
      <c r="R1025" s="1">
        <v>2430604</v>
      </c>
      <c r="S1025" s="1">
        <v>2904762.3</v>
      </c>
      <c r="T1025" s="1">
        <v>6749076.4000000004</v>
      </c>
      <c r="U1025" s="1">
        <v>3890881.5</v>
      </c>
      <c r="V1025" s="1">
        <v>5782533.9000000004</v>
      </c>
      <c r="W1025" s="1">
        <v>5994762.4000000004</v>
      </c>
    </row>
    <row r="1026" spans="1:23" x14ac:dyDescent="0.25">
      <c r="A1026" s="1" t="s">
        <v>16</v>
      </c>
      <c r="B1026" s="1" t="s">
        <v>20</v>
      </c>
      <c r="C1026" s="1">
        <v>0</v>
      </c>
      <c r="D1026" s="1">
        <v>0</v>
      </c>
      <c r="E1026" s="1">
        <v>0</v>
      </c>
      <c r="F1026" s="1">
        <v>0</v>
      </c>
      <c r="G1026" s="1">
        <v>0</v>
      </c>
      <c r="H1026" s="1">
        <v>0</v>
      </c>
      <c r="I1026" s="1">
        <v>0</v>
      </c>
      <c r="J1026" s="1">
        <v>0</v>
      </c>
      <c r="K1026" s="1">
        <v>0</v>
      </c>
      <c r="L1026" s="1">
        <v>0</v>
      </c>
      <c r="M1026" s="1"/>
      <c r="N1026" s="1">
        <v>0</v>
      </c>
      <c r="O1026" s="1">
        <v>0</v>
      </c>
      <c r="P1026" s="1">
        <v>0</v>
      </c>
      <c r="Q1026" s="1">
        <v>0</v>
      </c>
      <c r="R1026" s="1">
        <v>0</v>
      </c>
      <c r="S1026" s="1">
        <v>0</v>
      </c>
      <c r="T1026" s="1">
        <v>0</v>
      </c>
      <c r="U1026" s="1">
        <v>0</v>
      </c>
      <c r="V1026" s="1">
        <v>0</v>
      </c>
      <c r="W1026" s="1">
        <v>0</v>
      </c>
    </row>
    <row r="1027" spans="1:23" x14ac:dyDescent="0.25">
      <c r="A1027" s="1" t="s">
        <v>17</v>
      </c>
      <c r="B1027" s="1" t="s">
        <v>20</v>
      </c>
      <c r="C1027" s="1">
        <v>0</v>
      </c>
      <c r="D1027" s="1">
        <v>0</v>
      </c>
      <c r="E1027" s="1">
        <v>0</v>
      </c>
      <c r="F1027" s="1">
        <v>0</v>
      </c>
      <c r="G1027" s="1">
        <v>0</v>
      </c>
      <c r="H1027" s="1">
        <v>0</v>
      </c>
      <c r="I1027" s="1">
        <v>0</v>
      </c>
      <c r="J1027" s="1">
        <v>0</v>
      </c>
      <c r="K1027" s="1">
        <v>0</v>
      </c>
      <c r="L1027" s="1">
        <v>0</v>
      </c>
      <c r="M1027" s="1"/>
      <c r="N1027" s="1">
        <v>0</v>
      </c>
      <c r="O1027" s="1">
        <v>0</v>
      </c>
      <c r="P1027" s="1">
        <v>0</v>
      </c>
      <c r="Q1027" s="1">
        <v>0</v>
      </c>
      <c r="R1027" s="1">
        <v>0</v>
      </c>
      <c r="S1027" s="1">
        <v>0</v>
      </c>
      <c r="T1027" s="1">
        <v>0</v>
      </c>
      <c r="U1027" s="1">
        <v>0</v>
      </c>
      <c r="V1027" s="1">
        <v>0</v>
      </c>
      <c r="W1027" s="1">
        <v>0</v>
      </c>
    </row>
    <row r="1028" spans="1:23" x14ac:dyDescent="0.25">
      <c r="A1028" s="1" t="s">
        <v>18</v>
      </c>
      <c r="B1028" s="1" t="s">
        <v>20</v>
      </c>
      <c r="C1028" s="1">
        <v>1224.3364051374599</v>
      </c>
      <c r="D1028" s="1">
        <v>1607.95971011197</v>
      </c>
      <c r="E1028" s="1">
        <v>1837.2230493766101</v>
      </c>
      <c r="F1028" s="1">
        <v>2270.6710659546202</v>
      </c>
      <c r="G1028" s="1">
        <v>2817.8873548751399</v>
      </c>
      <c r="H1028" s="1">
        <v>3217.0861106092502</v>
      </c>
      <c r="I1028" s="1">
        <v>2814.5205296621002</v>
      </c>
      <c r="J1028" s="1">
        <v>3574.4410726708602</v>
      </c>
      <c r="K1028" s="1">
        <v>4003.3740013913598</v>
      </c>
      <c r="L1028" s="1">
        <v>4173.7640504331102</v>
      </c>
      <c r="M1028" s="1"/>
      <c r="N1028" s="1">
        <v>0</v>
      </c>
      <c r="O1028" s="1">
        <v>0</v>
      </c>
      <c r="P1028" s="1">
        <v>0</v>
      </c>
      <c r="Q1028" s="1">
        <v>0</v>
      </c>
      <c r="R1028" s="1">
        <v>0</v>
      </c>
      <c r="S1028" s="1">
        <v>0</v>
      </c>
      <c r="T1028" s="1">
        <v>0</v>
      </c>
      <c r="U1028" s="1">
        <v>0</v>
      </c>
      <c r="V1028" s="1">
        <v>0</v>
      </c>
      <c r="W1028" s="1">
        <v>0</v>
      </c>
    </row>
    <row r="1029" spans="1:23" x14ac:dyDescent="0.25">
      <c r="A1029" s="1" t="s">
        <v>19</v>
      </c>
      <c r="B1029" s="1" t="s">
        <v>20</v>
      </c>
      <c r="C1029" s="1">
        <v>0</v>
      </c>
      <c r="D1029" s="1">
        <v>0</v>
      </c>
      <c r="E1029" s="1">
        <v>0</v>
      </c>
      <c r="F1029" s="1">
        <v>0</v>
      </c>
      <c r="G1029" s="1">
        <v>0</v>
      </c>
      <c r="H1029" s="1">
        <v>0</v>
      </c>
      <c r="I1029" s="1">
        <v>0</v>
      </c>
      <c r="J1029" s="1">
        <v>0</v>
      </c>
      <c r="K1029" s="1">
        <v>0</v>
      </c>
      <c r="L1029" s="1">
        <v>0</v>
      </c>
      <c r="M1029" s="1"/>
      <c r="N1029" s="1">
        <v>0</v>
      </c>
      <c r="O1029" s="1">
        <v>0</v>
      </c>
      <c r="P1029" s="1">
        <v>0</v>
      </c>
      <c r="Q1029" s="1">
        <v>0</v>
      </c>
      <c r="R1029" s="1">
        <v>0</v>
      </c>
      <c r="S1029" s="1">
        <v>0</v>
      </c>
      <c r="T1029" s="1">
        <v>0</v>
      </c>
      <c r="U1029" s="1">
        <v>0</v>
      </c>
      <c r="V1029" s="1">
        <v>0</v>
      </c>
      <c r="W1029" s="1">
        <v>0</v>
      </c>
    </row>
    <row r="1030" spans="1:23" x14ac:dyDescent="0.25">
      <c r="A1030" s="1" t="s">
        <v>20</v>
      </c>
      <c r="B1030" s="1" t="s">
        <v>20</v>
      </c>
      <c r="C1030" s="1">
        <v>0</v>
      </c>
      <c r="D1030" s="1">
        <v>0</v>
      </c>
      <c r="E1030" s="1">
        <v>0</v>
      </c>
      <c r="F1030" s="1">
        <v>0</v>
      </c>
      <c r="G1030" s="1">
        <v>0</v>
      </c>
      <c r="H1030" s="1">
        <v>0</v>
      </c>
      <c r="I1030" s="1">
        <v>0</v>
      </c>
      <c r="J1030" s="1">
        <v>0</v>
      </c>
      <c r="K1030" s="1">
        <v>0</v>
      </c>
      <c r="L1030" s="1">
        <v>0</v>
      </c>
      <c r="M1030" s="1"/>
      <c r="N1030" s="1">
        <v>0</v>
      </c>
      <c r="O1030" s="1">
        <v>0</v>
      </c>
      <c r="P1030" s="1">
        <v>0</v>
      </c>
      <c r="Q1030" s="1">
        <v>0</v>
      </c>
      <c r="R1030" s="1">
        <v>0</v>
      </c>
      <c r="S1030" s="1">
        <v>0</v>
      </c>
      <c r="T1030" s="1">
        <v>0</v>
      </c>
      <c r="U1030" s="1">
        <v>0</v>
      </c>
      <c r="V1030" s="1">
        <v>0</v>
      </c>
      <c r="W1030" s="1">
        <v>0</v>
      </c>
    </row>
    <row r="1031" spans="1:23" x14ac:dyDescent="0.25">
      <c r="A1031" s="1" t="s">
        <v>21</v>
      </c>
      <c r="B1031" s="1" t="s">
        <v>20</v>
      </c>
      <c r="C1031" s="1">
        <v>253437.63586348001</v>
      </c>
      <c r="D1031" s="1">
        <v>332847.65999321197</v>
      </c>
      <c r="E1031" s="1">
        <v>380305.17122099799</v>
      </c>
      <c r="F1031" s="1">
        <v>470028.91065265599</v>
      </c>
      <c r="G1031" s="1">
        <v>583302.68245921505</v>
      </c>
      <c r="H1031" s="1">
        <v>665936.82489618601</v>
      </c>
      <c r="I1031" s="1">
        <v>582605.74964011495</v>
      </c>
      <c r="J1031" s="1">
        <v>739909.30204294599</v>
      </c>
      <c r="K1031" s="1">
        <v>828698.418288099</v>
      </c>
      <c r="L1031" s="1">
        <v>863969.15843974496</v>
      </c>
      <c r="M1031" s="1"/>
      <c r="N1031" s="1">
        <v>1256169.15167116</v>
      </c>
      <c r="O1031" s="1">
        <v>1649766.66257505</v>
      </c>
      <c r="P1031" s="1">
        <v>1884990.8486605999</v>
      </c>
      <c r="Q1031" s="1">
        <v>2329708.5136696799</v>
      </c>
      <c r="R1031" s="1">
        <v>2891152.4261021898</v>
      </c>
      <c r="S1031" s="1">
        <v>3300730.3494854402</v>
      </c>
      <c r="T1031" s="1">
        <v>2887698.0634336099</v>
      </c>
      <c r="U1031" s="1">
        <v>3667376.54056068</v>
      </c>
      <c r="V1031" s="1">
        <v>4107461.7254279698</v>
      </c>
      <c r="W1031" s="1">
        <v>4282281.9157448197</v>
      </c>
    </row>
    <row r="1032" spans="1:23" x14ac:dyDescent="0.25">
      <c r="A1032" s="1" t="s">
        <v>22</v>
      </c>
      <c r="B1032" s="1" t="s">
        <v>20</v>
      </c>
      <c r="C1032" s="1">
        <v>78479.8181984205</v>
      </c>
      <c r="D1032" s="1">
        <v>239941.31727520601</v>
      </c>
      <c r="E1032" s="1">
        <v>274152.21651610802</v>
      </c>
      <c r="F1032" s="1">
        <v>338831.75258533598</v>
      </c>
      <c r="G1032" s="1">
        <v>420487.90128877398</v>
      </c>
      <c r="H1032" s="1">
        <v>480056.72922837298</v>
      </c>
      <c r="I1032" s="1">
        <v>419985.500344539</v>
      </c>
      <c r="J1032" s="1">
        <v>533381.58543756499</v>
      </c>
      <c r="K1032" s="1">
        <v>597387.37569007301</v>
      </c>
      <c r="L1032" s="1">
        <v>622813.14510491502</v>
      </c>
      <c r="M1032" s="1"/>
      <c r="N1032" s="1">
        <v>4817.2319822160098</v>
      </c>
      <c r="O1032" s="1">
        <v>41035.754771898697</v>
      </c>
      <c r="P1032" s="1">
        <v>46886.644013144403</v>
      </c>
      <c r="Q1032" s="1">
        <v>57948.405326444103</v>
      </c>
      <c r="R1032" s="1">
        <v>71913.577027025603</v>
      </c>
      <c r="S1032" s="1">
        <v>82101.283934440406</v>
      </c>
      <c r="T1032" s="1">
        <v>71827.654343183895</v>
      </c>
      <c r="U1032" s="1">
        <v>91221.121015843499</v>
      </c>
      <c r="V1032" s="1">
        <v>102167.655537745</v>
      </c>
      <c r="W1032" s="1">
        <v>106516.07560329601</v>
      </c>
    </row>
    <row r="1033" spans="1:23" x14ac:dyDescent="0.25">
      <c r="A1033" s="1" t="s">
        <v>23</v>
      </c>
      <c r="B1033" s="1" t="s">
        <v>20</v>
      </c>
      <c r="C1033" s="1">
        <v>401735.38293577102</v>
      </c>
      <c r="D1033" s="1">
        <v>527611.77988054499</v>
      </c>
      <c r="E1033" s="1">
        <v>602838.813076764</v>
      </c>
      <c r="F1033" s="1">
        <v>745063.94351643894</v>
      </c>
      <c r="G1033" s="1">
        <v>924619.28831850295</v>
      </c>
      <c r="H1033" s="1">
        <v>1055606.38004377</v>
      </c>
      <c r="I1033" s="1">
        <v>923514.54879547295</v>
      </c>
      <c r="J1033" s="1">
        <v>1172863.47697025</v>
      </c>
      <c r="K1033" s="1">
        <v>1313607.0942066801</v>
      </c>
      <c r="L1033" s="1">
        <v>1369516.3290485099</v>
      </c>
      <c r="M1033" s="1"/>
      <c r="N1033" s="1">
        <v>140033.47633761101</v>
      </c>
      <c r="O1033" s="1">
        <v>183910.391844075</v>
      </c>
      <c r="P1033" s="1">
        <v>210132.38627247201</v>
      </c>
      <c r="Q1033" s="1">
        <v>259708.00316858699</v>
      </c>
      <c r="R1033" s="1">
        <v>322295.86621387699</v>
      </c>
      <c r="S1033" s="1">
        <v>367954.22390097199</v>
      </c>
      <c r="T1033" s="1">
        <v>321910.785580136</v>
      </c>
      <c r="U1033" s="1">
        <v>408826.69768677198</v>
      </c>
      <c r="V1033" s="1">
        <v>457885.90140918503</v>
      </c>
      <c r="W1033" s="1">
        <v>477374.263268337</v>
      </c>
    </row>
    <row r="1034" spans="1:23" x14ac:dyDescent="0.25">
      <c r="A1034" s="1" t="s">
        <v>24</v>
      </c>
      <c r="B1034" s="1" t="s">
        <v>20</v>
      </c>
      <c r="C1034" s="1">
        <v>86120.330847335295</v>
      </c>
      <c r="D1034" s="1">
        <v>105314.627592119</v>
      </c>
      <c r="E1034" s="1">
        <v>120330.416261041</v>
      </c>
      <c r="F1034" s="1">
        <v>33683.636363636397</v>
      </c>
      <c r="G1034" s="1">
        <v>202582.727272727</v>
      </c>
      <c r="H1034" s="1">
        <v>127677.272727273</v>
      </c>
      <c r="I1034" s="1">
        <v>46146.363636363603</v>
      </c>
      <c r="J1034" s="1">
        <v>114660</v>
      </c>
      <c r="K1034" s="1">
        <v>14842.727272727199</v>
      </c>
      <c r="L1034" s="1">
        <v>593.63636363636397</v>
      </c>
      <c r="M1034" s="1"/>
      <c r="N1034" s="1">
        <v>101044.28472895799</v>
      </c>
      <c r="O1034" s="1">
        <v>157597.177506885</v>
      </c>
      <c r="P1034" s="1">
        <v>180067.42657263801</v>
      </c>
      <c r="Q1034" s="1">
        <v>384093.6</v>
      </c>
      <c r="R1034" s="1">
        <v>389870.8</v>
      </c>
      <c r="S1034" s="1">
        <v>353102.2</v>
      </c>
      <c r="T1034" s="1">
        <v>1244668.7</v>
      </c>
      <c r="U1034" s="1">
        <v>148214</v>
      </c>
      <c r="V1034" s="1">
        <v>341022</v>
      </c>
      <c r="W1034" s="1">
        <v>182067.6</v>
      </c>
    </row>
    <row r="1035" spans="1:23" x14ac:dyDescent="0.25">
      <c r="A1035" s="1" t="s">
        <v>25</v>
      </c>
      <c r="B1035" s="1" t="s">
        <v>20</v>
      </c>
      <c r="C1035" s="1">
        <v>0</v>
      </c>
      <c r="D1035" s="1">
        <v>0</v>
      </c>
      <c r="E1035" s="1">
        <v>0</v>
      </c>
      <c r="F1035" s="1">
        <v>0</v>
      </c>
      <c r="G1035" s="1">
        <v>0</v>
      </c>
      <c r="H1035" s="1">
        <v>0</v>
      </c>
      <c r="I1035" s="1">
        <v>0</v>
      </c>
      <c r="J1035" s="1">
        <v>0</v>
      </c>
      <c r="K1035" s="1">
        <v>0</v>
      </c>
      <c r="L1035" s="1">
        <v>0</v>
      </c>
      <c r="M1035" s="1"/>
      <c r="N1035" s="1">
        <v>0</v>
      </c>
      <c r="O1035" s="1">
        <v>0</v>
      </c>
      <c r="P1035" s="1">
        <v>0</v>
      </c>
      <c r="Q1035" s="1">
        <v>0</v>
      </c>
      <c r="R1035" s="1">
        <v>0</v>
      </c>
      <c r="S1035" s="1">
        <v>0</v>
      </c>
      <c r="T1035" s="1">
        <v>0</v>
      </c>
      <c r="U1035" s="1">
        <v>0</v>
      </c>
      <c r="V1035" s="1">
        <v>0</v>
      </c>
      <c r="W1035" s="1">
        <v>0</v>
      </c>
    </row>
    <row r="1036" spans="1:23" x14ac:dyDescent="0.25">
      <c r="A1036" s="1" t="s">
        <v>26</v>
      </c>
      <c r="B1036" s="1" t="s">
        <v>20</v>
      </c>
      <c r="C1036" s="1">
        <v>0</v>
      </c>
      <c r="D1036" s="1">
        <v>0</v>
      </c>
      <c r="E1036" s="1">
        <v>0</v>
      </c>
      <c r="F1036" s="1">
        <v>0</v>
      </c>
      <c r="G1036" s="1">
        <v>0</v>
      </c>
      <c r="H1036" s="1">
        <v>0</v>
      </c>
      <c r="I1036" s="1">
        <v>0</v>
      </c>
      <c r="J1036" s="1">
        <v>0</v>
      </c>
      <c r="K1036" s="1">
        <v>0</v>
      </c>
      <c r="L1036" s="1">
        <v>0</v>
      </c>
      <c r="M1036" s="1"/>
      <c r="N1036" s="1">
        <v>254049.80406605001</v>
      </c>
      <c r="O1036" s="1">
        <v>333651.639848269</v>
      </c>
      <c r="P1036" s="1">
        <v>381223.782745687</v>
      </c>
      <c r="Q1036" s="1">
        <v>471164.24618563399</v>
      </c>
      <c r="R1036" s="1">
        <v>584711.62613665301</v>
      </c>
      <c r="S1036" s="1">
        <v>667545.36795149103</v>
      </c>
      <c r="T1036" s="1">
        <v>584013.00990494702</v>
      </c>
      <c r="U1036" s="1">
        <v>741696.52257928299</v>
      </c>
      <c r="V1036" s="1">
        <v>830700.10528879706</v>
      </c>
      <c r="W1036" s="1">
        <v>866056.04046496295</v>
      </c>
    </row>
    <row r="1037" spans="1:23" x14ac:dyDescent="0.25">
      <c r="A1037" s="1" t="s">
        <v>27</v>
      </c>
      <c r="B1037" s="1" t="s">
        <v>20</v>
      </c>
      <c r="C1037" s="1">
        <v>0</v>
      </c>
      <c r="D1037" s="1">
        <v>0</v>
      </c>
      <c r="E1037" s="1">
        <v>0</v>
      </c>
      <c r="F1037" s="1">
        <v>0</v>
      </c>
      <c r="G1037" s="1">
        <v>0</v>
      </c>
      <c r="H1037" s="1">
        <v>0</v>
      </c>
      <c r="I1037" s="1">
        <v>0</v>
      </c>
      <c r="J1037" s="1">
        <v>0</v>
      </c>
      <c r="K1037" s="1">
        <v>0</v>
      </c>
      <c r="L1037" s="1">
        <v>0</v>
      </c>
      <c r="M1037" s="1"/>
      <c r="N1037" s="1">
        <v>0</v>
      </c>
      <c r="O1037" s="1">
        <v>0</v>
      </c>
      <c r="P1037" s="1">
        <v>0</v>
      </c>
      <c r="Q1037" s="1">
        <v>0</v>
      </c>
      <c r="R1037" s="1">
        <v>0</v>
      </c>
      <c r="S1037" s="1">
        <v>0</v>
      </c>
      <c r="T1037" s="1">
        <v>0</v>
      </c>
      <c r="U1037" s="1">
        <v>0</v>
      </c>
      <c r="V1037" s="1">
        <v>0</v>
      </c>
      <c r="W1037" s="1">
        <v>0</v>
      </c>
    </row>
    <row r="1038" spans="1:23" x14ac:dyDescent="0.25">
      <c r="A1038" s="1" t="s">
        <v>28</v>
      </c>
      <c r="B1038" s="1" t="s">
        <v>20</v>
      </c>
      <c r="C1038" s="1">
        <v>3715.3479694132002</v>
      </c>
      <c r="D1038" s="1">
        <v>29338.191548318599</v>
      </c>
      <c r="E1038" s="1">
        <v>421.090198348022</v>
      </c>
      <c r="F1038" s="1">
        <v>0</v>
      </c>
      <c r="G1038" s="1">
        <v>0</v>
      </c>
      <c r="H1038" s="1">
        <v>42735.558576430398</v>
      </c>
      <c r="I1038" s="1">
        <v>0</v>
      </c>
      <c r="J1038" s="1">
        <v>0</v>
      </c>
      <c r="K1038" s="1">
        <v>0</v>
      </c>
      <c r="L1038" s="1">
        <v>0</v>
      </c>
      <c r="M1038" s="1"/>
      <c r="N1038" s="1">
        <v>0</v>
      </c>
      <c r="O1038" s="1">
        <v>0</v>
      </c>
      <c r="P1038" s="1">
        <v>28419.1192408485</v>
      </c>
      <c r="Q1038" s="1">
        <v>24923.7634600169</v>
      </c>
      <c r="R1038" s="1">
        <v>0</v>
      </c>
      <c r="S1038" s="1">
        <v>0</v>
      </c>
      <c r="T1038" s="1">
        <v>0</v>
      </c>
      <c r="U1038" s="1">
        <v>0</v>
      </c>
      <c r="V1038" s="1">
        <v>0</v>
      </c>
      <c r="W1038" s="1">
        <v>0</v>
      </c>
    </row>
    <row r="1039" spans="1:23" x14ac:dyDescent="0.25">
      <c r="A1039" s="1" t="s">
        <v>29</v>
      </c>
      <c r="B1039" s="1" t="s">
        <v>20</v>
      </c>
      <c r="C1039" s="1">
        <v>0</v>
      </c>
      <c r="D1039" s="1">
        <v>0</v>
      </c>
      <c r="E1039" s="1">
        <v>0</v>
      </c>
      <c r="F1039" s="1">
        <v>0</v>
      </c>
      <c r="G1039" s="1">
        <v>0</v>
      </c>
      <c r="H1039" s="1">
        <v>0</v>
      </c>
      <c r="I1039" s="1">
        <v>0</v>
      </c>
      <c r="J1039" s="1">
        <v>0</v>
      </c>
      <c r="K1039" s="1">
        <v>0</v>
      </c>
      <c r="L1039" s="1">
        <v>0</v>
      </c>
      <c r="M1039" s="1"/>
      <c r="N1039" s="1">
        <v>29231.031672659799</v>
      </c>
      <c r="O1039" s="1">
        <v>38390.0380789271</v>
      </c>
      <c r="P1039" s="1">
        <v>43863.700303871003</v>
      </c>
      <c r="Q1039" s="1">
        <v>54212.271699672099</v>
      </c>
      <c r="R1039" s="1">
        <v>67277.060597650707</v>
      </c>
      <c r="S1039" s="1">
        <v>76807.930890803706</v>
      </c>
      <c r="T1039" s="1">
        <v>67196.6776456894</v>
      </c>
      <c r="U1039" s="1">
        <v>85339.780610025497</v>
      </c>
      <c r="V1039" s="1">
        <v>95580.554283228601</v>
      </c>
      <c r="W1039" s="1">
        <v>99648.616704100699</v>
      </c>
    </row>
    <row r="1040" spans="1:23" x14ac:dyDescent="0.25">
      <c r="A1040" s="1" t="s">
        <v>30</v>
      </c>
      <c r="B1040" s="1" t="s">
        <v>20</v>
      </c>
      <c r="C1040" s="1">
        <v>46218.699293944002</v>
      </c>
      <c r="D1040" s="1">
        <v>60700.479056733202</v>
      </c>
      <c r="E1040" s="1">
        <v>69355.170113974396</v>
      </c>
      <c r="F1040" s="1">
        <v>85717.832739796097</v>
      </c>
      <c r="G1040" s="1">
        <v>106375.247646548</v>
      </c>
      <c r="H1040" s="1">
        <v>121445.000675512</v>
      </c>
      <c r="I1040" s="1">
        <v>106248.149994755</v>
      </c>
      <c r="J1040" s="1">
        <v>134935.150493339</v>
      </c>
      <c r="K1040" s="1">
        <v>151127.36855253999</v>
      </c>
      <c r="L1040" s="1">
        <v>157559.59290386699</v>
      </c>
      <c r="M1040" s="1"/>
      <c r="N1040" s="1">
        <v>7346.0184308254402</v>
      </c>
      <c r="O1040" s="1">
        <v>9647.7582606727101</v>
      </c>
      <c r="P1040" s="1">
        <v>11023.338296260699</v>
      </c>
      <c r="Q1040" s="1">
        <v>13624.026395729001</v>
      </c>
      <c r="R1040" s="1">
        <v>16907.3241292524</v>
      </c>
      <c r="S1040" s="1">
        <v>19302.516663657399</v>
      </c>
      <c r="T1040" s="1">
        <v>16887.123177974201</v>
      </c>
      <c r="U1040" s="1">
        <v>21446.6464360272</v>
      </c>
      <c r="V1040" s="1">
        <v>24020.244008350499</v>
      </c>
      <c r="W1040" s="1">
        <v>25042.584302601099</v>
      </c>
    </row>
    <row r="1041" spans="1:23" x14ac:dyDescent="0.25">
      <c r="A1041" s="1" t="s">
        <v>31</v>
      </c>
      <c r="B1041" s="1" t="s">
        <v>20</v>
      </c>
      <c r="C1041" s="1">
        <v>134830.04661577701</v>
      </c>
      <c r="D1041" s="1">
        <v>177076.563076099</v>
      </c>
      <c r="E1041" s="1">
        <v>202324.188312621</v>
      </c>
      <c r="F1041" s="1">
        <v>250057.651138279</v>
      </c>
      <c r="G1041" s="1">
        <v>310319.84495565802</v>
      </c>
      <c r="H1041" s="1">
        <v>354281.60793088202</v>
      </c>
      <c r="I1041" s="1">
        <v>309949.07332907099</v>
      </c>
      <c r="J1041" s="1">
        <v>393635.32312792097</v>
      </c>
      <c r="K1041" s="1">
        <v>440871.56190327101</v>
      </c>
      <c r="L1041" s="1">
        <v>459635.76605399599</v>
      </c>
      <c r="M1041" s="1"/>
      <c r="N1041" s="1">
        <v>215789.29140549901</v>
      </c>
      <c r="O1041" s="1">
        <v>283402.898907264</v>
      </c>
      <c r="P1041" s="1">
        <v>323810.56245266099</v>
      </c>
      <c r="Q1041" s="1">
        <v>400205.77537454403</v>
      </c>
      <c r="R1041" s="1">
        <v>496652.64629679499</v>
      </c>
      <c r="S1041" s="1">
        <v>567011.42699494003</v>
      </c>
      <c r="T1041" s="1">
        <v>496059.24335299601</v>
      </c>
      <c r="U1041" s="1">
        <v>629995.23905830504</v>
      </c>
      <c r="V1041" s="1">
        <v>705594.66774530197</v>
      </c>
      <c r="W1041" s="1">
        <v>735625.913888913</v>
      </c>
    </row>
    <row r="1042" spans="1:23" x14ac:dyDescent="0.25">
      <c r="A1042" s="1" t="s">
        <v>32</v>
      </c>
      <c r="B1042" s="1" t="s">
        <v>20</v>
      </c>
      <c r="C1042" s="1">
        <v>62.590369733630098</v>
      </c>
      <c r="D1042" s="1">
        <v>0</v>
      </c>
      <c r="E1042" s="1">
        <v>4467.5349918844304</v>
      </c>
      <c r="F1042" s="1">
        <v>0</v>
      </c>
      <c r="G1042" s="1">
        <v>0</v>
      </c>
      <c r="H1042" s="1">
        <v>0</v>
      </c>
      <c r="I1042" s="1">
        <v>440</v>
      </c>
      <c r="J1042" s="1">
        <v>35.454545454545503</v>
      </c>
      <c r="K1042" s="1">
        <v>0</v>
      </c>
      <c r="L1042" s="1">
        <v>15435.876104770499</v>
      </c>
      <c r="M1042" s="1"/>
      <c r="N1042" s="1">
        <v>70037.121693387206</v>
      </c>
      <c r="O1042" s="1">
        <v>75045.007882243401</v>
      </c>
      <c r="P1042" s="1">
        <v>153090.28949459101</v>
      </c>
      <c r="Q1042" s="1">
        <v>128692.236045086</v>
      </c>
      <c r="R1042" s="1">
        <v>0</v>
      </c>
      <c r="S1042" s="1">
        <v>0</v>
      </c>
      <c r="T1042" s="1">
        <v>332976.59999999998</v>
      </c>
      <c r="U1042" s="1">
        <v>0</v>
      </c>
      <c r="V1042" s="1">
        <v>10011.1</v>
      </c>
      <c r="W1042" s="1">
        <v>0</v>
      </c>
    </row>
    <row r="1043" spans="1:23" x14ac:dyDescent="0.25">
      <c r="A1043" s="1" t="s">
        <v>33</v>
      </c>
      <c r="B1043" s="1" t="s">
        <v>20</v>
      </c>
      <c r="C1043" s="1">
        <v>0</v>
      </c>
      <c r="D1043" s="1">
        <v>0</v>
      </c>
      <c r="E1043" s="1">
        <v>8750</v>
      </c>
      <c r="F1043" s="1">
        <v>21579.090909090901</v>
      </c>
      <c r="G1043" s="1">
        <v>0</v>
      </c>
      <c r="H1043" s="1">
        <v>0</v>
      </c>
      <c r="I1043" s="1">
        <v>10.909090909090899</v>
      </c>
      <c r="J1043" s="1">
        <v>9188.1818181818198</v>
      </c>
      <c r="K1043" s="1">
        <v>19601.818181818198</v>
      </c>
      <c r="L1043" s="1">
        <v>5340.9090909090901</v>
      </c>
      <c r="M1043" s="1"/>
      <c r="N1043" s="1">
        <v>7590086.7418789398</v>
      </c>
      <c r="O1043" s="1">
        <v>7828740.3609600803</v>
      </c>
      <c r="P1043" s="1">
        <v>9624147.5</v>
      </c>
      <c r="Q1043" s="1">
        <v>11907038</v>
      </c>
      <c r="R1043" s="1">
        <v>15852334.300000001</v>
      </c>
      <c r="S1043" s="1">
        <v>10287515.699999999</v>
      </c>
      <c r="T1043" s="1">
        <v>17618562.5</v>
      </c>
      <c r="U1043" s="1">
        <v>13061584.800000001</v>
      </c>
      <c r="V1043" s="1">
        <v>21068991.899999999</v>
      </c>
      <c r="W1043" s="1">
        <v>11130986.9</v>
      </c>
    </row>
    <row r="1044" spans="1:23" x14ac:dyDescent="0.25">
      <c r="A1044" s="1" t="s">
        <v>34</v>
      </c>
      <c r="B1044" s="1" t="s">
        <v>20</v>
      </c>
      <c r="C1044" s="1">
        <v>0</v>
      </c>
      <c r="D1044" s="1">
        <v>0</v>
      </c>
      <c r="E1044" s="1">
        <v>0</v>
      </c>
      <c r="F1044" s="1">
        <v>0</v>
      </c>
      <c r="G1044" s="1">
        <v>0</v>
      </c>
      <c r="H1044" s="1">
        <v>0</v>
      </c>
      <c r="I1044" s="1">
        <v>0</v>
      </c>
      <c r="J1044" s="1">
        <v>0</v>
      </c>
      <c r="K1044" s="1">
        <v>0</v>
      </c>
      <c r="L1044" s="1">
        <v>0</v>
      </c>
      <c r="M1044" s="1"/>
      <c r="N1044" s="1">
        <v>0</v>
      </c>
      <c r="O1044" s="1">
        <v>0</v>
      </c>
      <c r="P1044" s="1">
        <v>0</v>
      </c>
      <c r="Q1044" s="1">
        <v>0</v>
      </c>
      <c r="R1044" s="1">
        <v>0</v>
      </c>
      <c r="S1044" s="1">
        <v>0</v>
      </c>
      <c r="T1044" s="1">
        <v>0</v>
      </c>
      <c r="U1044" s="1">
        <v>0</v>
      </c>
      <c r="V1044" s="1">
        <v>0</v>
      </c>
      <c r="W1044" s="1">
        <v>0</v>
      </c>
    </row>
    <row r="1045" spans="1:23" x14ac:dyDescent="0.25">
      <c r="A1045" s="1" t="s">
        <v>35</v>
      </c>
      <c r="B1045" s="1" t="s">
        <v>20</v>
      </c>
      <c r="C1045" s="1">
        <v>0</v>
      </c>
      <c r="D1045" s="1">
        <v>0</v>
      </c>
      <c r="E1045" s="1">
        <v>0</v>
      </c>
      <c r="F1045" s="1">
        <v>0</v>
      </c>
      <c r="G1045" s="1">
        <v>0</v>
      </c>
      <c r="H1045" s="1">
        <v>0</v>
      </c>
      <c r="I1045" s="1">
        <v>0</v>
      </c>
      <c r="J1045" s="1">
        <v>0</v>
      </c>
      <c r="K1045" s="1">
        <v>0</v>
      </c>
      <c r="L1045" s="1">
        <v>0</v>
      </c>
      <c r="M1045" s="1"/>
      <c r="N1045" s="1">
        <v>0</v>
      </c>
      <c r="O1045" s="1">
        <v>0</v>
      </c>
      <c r="P1045" s="1">
        <v>0</v>
      </c>
      <c r="Q1045" s="1">
        <v>0</v>
      </c>
      <c r="R1045" s="1">
        <v>0</v>
      </c>
      <c r="S1045" s="1">
        <v>0</v>
      </c>
      <c r="T1045" s="1">
        <v>0</v>
      </c>
      <c r="U1045" s="1">
        <v>0</v>
      </c>
      <c r="V1045" s="1">
        <v>0</v>
      </c>
      <c r="W1045" s="1">
        <v>0</v>
      </c>
    </row>
    <row r="1046" spans="1:23" x14ac:dyDescent="0.25">
      <c r="A1046" s="1" t="s">
        <v>36</v>
      </c>
      <c r="B1046" s="1" t="s">
        <v>20</v>
      </c>
      <c r="C1046" s="1">
        <v>25026.577237626901</v>
      </c>
      <c r="D1046" s="1">
        <v>0</v>
      </c>
      <c r="E1046" s="1">
        <v>0</v>
      </c>
      <c r="F1046" s="1">
        <v>0</v>
      </c>
      <c r="G1046" s="1">
        <v>0</v>
      </c>
      <c r="H1046" s="1">
        <v>0</v>
      </c>
      <c r="I1046" s="1">
        <v>0</v>
      </c>
      <c r="J1046" s="1">
        <v>0</v>
      </c>
      <c r="K1046" s="1">
        <v>0</v>
      </c>
      <c r="L1046" s="1">
        <v>0</v>
      </c>
      <c r="M1046" s="1"/>
      <c r="N1046" s="1">
        <v>9463.1745179776608</v>
      </c>
      <c r="O1046" s="1">
        <v>0</v>
      </c>
      <c r="P1046" s="1">
        <v>0</v>
      </c>
      <c r="Q1046" s="1">
        <v>0</v>
      </c>
      <c r="R1046" s="1">
        <v>0</v>
      </c>
      <c r="S1046" s="1">
        <v>0</v>
      </c>
      <c r="T1046" s="1">
        <v>0</v>
      </c>
      <c r="U1046" s="1">
        <v>0</v>
      </c>
      <c r="V1046" s="1">
        <v>0</v>
      </c>
      <c r="W1046" s="1">
        <v>0</v>
      </c>
    </row>
    <row r="1047" spans="1:23" x14ac:dyDescent="0.25">
      <c r="A1047" s="1" t="s">
        <v>37</v>
      </c>
      <c r="B1047" s="1" t="s">
        <v>20</v>
      </c>
      <c r="C1047" s="1">
        <v>1380.76311524635</v>
      </c>
      <c r="D1047" s="1">
        <v>1795.7323990022601</v>
      </c>
      <c r="E1047" s="1">
        <v>2286.5124798014399</v>
      </c>
      <c r="F1047" s="1">
        <v>2822.7067997140798</v>
      </c>
      <c r="G1047" s="1">
        <v>3656.5844255632801</v>
      </c>
      <c r="H1047" s="1">
        <v>4618.9835205050103</v>
      </c>
      <c r="I1047" s="1">
        <v>4328.8136097707802</v>
      </c>
      <c r="J1047" s="1">
        <v>4978.1356512364</v>
      </c>
      <c r="K1047" s="1">
        <v>5724.8559989218602</v>
      </c>
      <c r="L1047" s="1">
        <v>6384.8328587032001</v>
      </c>
      <c r="M1047" s="1"/>
      <c r="N1047" s="1">
        <v>0</v>
      </c>
      <c r="O1047" s="1">
        <v>0</v>
      </c>
      <c r="P1047" s="1">
        <v>0</v>
      </c>
      <c r="Q1047" s="1">
        <v>0</v>
      </c>
      <c r="R1047" s="1">
        <v>0</v>
      </c>
      <c r="S1047" s="1">
        <v>0</v>
      </c>
      <c r="T1047" s="1">
        <v>0</v>
      </c>
      <c r="U1047" s="1">
        <v>0</v>
      </c>
      <c r="V1047" s="1">
        <v>0</v>
      </c>
      <c r="W1047" s="1">
        <v>0</v>
      </c>
    </row>
    <row r="1048" spans="1:23" x14ac:dyDescent="0.25">
      <c r="A1048" s="1" t="s">
        <v>38</v>
      </c>
      <c r="B1048" s="1" t="s">
        <v>20</v>
      </c>
      <c r="C1048" s="1">
        <v>0</v>
      </c>
      <c r="D1048" s="1">
        <v>0</v>
      </c>
      <c r="E1048" s="1">
        <v>0</v>
      </c>
      <c r="F1048" s="1">
        <v>0</v>
      </c>
      <c r="G1048" s="1">
        <v>0</v>
      </c>
      <c r="H1048" s="1">
        <v>0</v>
      </c>
      <c r="I1048" s="1">
        <v>0</v>
      </c>
      <c r="J1048" s="1">
        <v>0</v>
      </c>
      <c r="K1048" s="1">
        <v>0</v>
      </c>
      <c r="L1048" s="1">
        <v>0</v>
      </c>
      <c r="M1048" s="1"/>
      <c r="N1048" s="1">
        <v>0</v>
      </c>
      <c r="O1048" s="1">
        <v>0</v>
      </c>
      <c r="P1048" s="1">
        <v>0</v>
      </c>
      <c r="Q1048" s="1">
        <v>0</v>
      </c>
      <c r="R1048" s="1">
        <v>0</v>
      </c>
      <c r="S1048" s="1">
        <v>0</v>
      </c>
      <c r="T1048" s="1">
        <v>0</v>
      </c>
      <c r="U1048" s="1">
        <v>0</v>
      </c>
      <c r="V1048" s="1">
        <v>0</v>
      </c>
      <c r="W1048" s="1">
        <v>0</v>
      </c>
    </row>
    <row r="1049" spans="1:23" x14ac:dyDescent="0.25">
      <c r="A1049" s="1" t="s">
        <v>39</v>
      </c>
      <c r="B1049" s="1" t="s">
        <v>20</v>
      </c>
      <c r="C1049" s="1">
        <v>0</v>
      </c>
      <c r="D1049" s="1">
        <v>0</v>
      </c>
      <c r="E1049" s="1">
        <v>0</v>
      </c>
      <c r="F1049" s="1">
        <v>0</v>
      </c>
      <c r="G1049" s="1">
        <v>0</v>
      </c>
      <c r="H1049" s="1">
        <v>0</v>
      </c>
      <c r="I1049" s="1">
        <v>0</v>
      </c>
      <c r="J1049" s="1">
        <v>0</v>
      </c>
      <c r="K1049" s="1">
        <v>0</v>
      </c>
      <c r="L1049" s="1">
        <v>0</v>
      </c>
      <c r="M1049" s="1"/>
      <c r="N1049" s="1">
        <v>0</v>
      </c>
      <c r="O1049" s="1">
        <v>0</v>
      </c>
      <c r="P1049" s="1">
        <v>0</v>
      </c>
      <c r="Q1049" s="1">
        <v>0</v>
      </c>
      <c r="R1049" s="1">
        <v>0</v>
      </c>
      <c r="S1049" s="1">
        <v>0</v>
      </c>
      <c r="T1049" s="1">
        <v>0</v>
      </c>
      <c r="U1049" s="1">
        <v>0</v>
      </c>
      <c r="V1049" s="1">
        <v>0</v>
      </c>
      <c r="W1049" s="1">
        <v>0</v>
      </c>
    </row>
    <row r="1050" spans="1:23" x14ac:dyDescent="0.25">
      <c r="A1050" s="1" t="s">
        <v>40</v>
      </c>
      <c r="B1050" s="1" t="s">
        <v>20</v>
      </c>
      <c r="C1050" s="1">
        <v>10463.7730516427</v>
      </c>
      <c r="D1050" s="1">
        <v>1393259.3688777699</v>
      </c>
      <c r="E1050" s="1">
        <v>1300258.51753209</v>
      </c>
      <c r="F1050" s="1">
        <v>24929.105538015101</v>
      </c>
      <c r="G1050" s="1">
        <v>206595.454545455</v>
      </c>
      <c r="H1050" s="1">
        <v>474624.545454545</v>
      </c>
      <c r="I1050" s="1">
        <v>72306.363636363603</v>
      </c>
      <c r="J1050" s="1">
        <v>239933.636363636</v>
      </c>
      <c r="K1050" s="1">
        <v>843804.54545454495</v>
      </c>
      <c r="L1050" s="1">
        <v>1055497.2727272699</v>
      </c>
      <c r="M1050" s="1"/>
      <c r="N1050" s="1">
        <v>45820496.967976399</v>
      </c>
      <c r="O1050" s="1">
        <v>71234172.796881601</v>
      </c>
      <c r="P1050" s="1">
        <v>72922351.065413296</v>
      </c>
      <c r="Q1050" s="1">
        <v>79952569.997384205</v>
      </c>
      <c r="R1050" s="1">
        <v>82332505.200000003</v>
      </c>
      <c r="S1050" s="1">
        <v>92385093.900000006</v>
      </c>
      <c r="T1050" s="1">
        <v>70967986.099999994</v>
      </c>
      <c r="U1050" s="1">
        <v>73863334.599999994</v>
      </c>
      <c r="V1050" s="1">
        <v>85560700.5</v>
      </c>
      <c r="W1050" s="1">
        <v>87117866</v>
      </c>
    </row>
    <row r="1051" spans="1:23" x14ac:dyDescent="0.25">
      <c r="A1051" s="1" t="s">
        <v>41</v>
      </c>
      <c r="B1051" s="1" t="s">
        <v>20</v>
      </c>
      <c r="C1051" s="1">
        <v>0</v>
      </c>
      <c r="D1051" s="1">
        <v>0</v>
      </c>
      <c r="E1051" s="1">
        <v>0</v>
      </c>
      <c r="F1051" s="1">
        <v>0</v>
      </c>
      <c r="G1051" s="1">
        <v>0</v>
      </c>
      <c r="H1051" s="1">
        <v>0</v>
      </c>
      <c r="I1051" s="1">
        <v>0</v>
      </c>
      <c r="J1051" s="1">
        <v>0</v>
      </c>
      <c r="K1051" s="1">
        <v>0</v>
      </c>
      <c r="L1051" s="1">
        <v>0</v>
      </c>
      <c r="M1051" s="1"/>
      <c r="N1051" s="1">
        <v>0</v>
      </c>
      <c r="O1051" s="1">
        <v>0</v>
      </c>
      <c r="P1051" s="1">
        <v>0</v>
      </c>
      <c r="Q1051" s="1">
        <v>0</v>
      </c>
      <c r="R1051" s="1">
        <v>0</v>
      </c>
      <c r="S1051" s="1">
        <v>0</v>
      </c>
      <c r="T1051" s="1">
        <v>0</v>
      </c>
      <c r="U1051" s="1">
        <v>0</v>
      </c>
      <c r="V1051" s="1">
        <v>0</v>
      </c>
      <c r="W1051" s="1">
        <v>0</v>
      </c>
    </row>
    <row r="1052" spans="1:23" x14ac:dyDescent="0.25">
      <c r="A1052" s="1" t="s">
        <v>42</v>
      </c>
      <c r="B1052" s="1" t="s">
        <v>20</v>
      </c>
      <c r="C1052" s="1">
        <v>40556.143420182598</v>
      </c>
      <c r="D1052" s="1">
        <v>53263.665397464501</v>
      </c>
      <c r="E1052" s="1">
        <v>60858.013510606703</v>
      </c>
      <c r="F1052" s="1">
        <v>75215.979059754798</v>
      </c>
      <c r="G1052" s="1">
        <v>93342.5186302488</v>
      </c>
      <c r="H1052" s="1">
        <v>106565.97741394299</v>
      </c>
      <c r="I1052" s="1">
        <v>93230.992545066794</v>
      </c>
      <c r="J1052" s="1">
        <v>118403.360532235</v>
      </c>
      <c r="K1052" s="1">
        <v>132611.76379610301</v>
      </c>
      <c r="L1052" s="1">
        <v>138255.93417061199</v>
      </c>
      <c r="M1052" s="1"/>
      <c r="N1052" s="1">
        <v>432190.75101356802</v>
      </c>
      <c r="O1052" s="1">
        <v>567609.77766958403</v>
      </c>
      <c r="P1052" s="1">
        <v>648539.73643001204</v>
      </c>
      <c r="Q1052" s="1">
        <v>801546.886282066</v>
      </c>
      <c r="R1052" s="1">
        <v>994714.23627102899</v>
      </c>
      <c r="S1052" s="1">
        <v>1135631.39704519</v>
      </c>
      <c r="T1052" s="1">
        <v>993525.74697082501</v>
      </c>
      <c r="U1052" s="1">
        <v>1261777.6986529501</v>
      </c>
      <c r="V1052" s="1">
        <v>1413191.0224913</v>
      </c>
      <c r="W1052" s="1">
        <v>1473338.7098030399</v>
      </c>
    </row>
    <row r="1053" spans="1:23" x14ac:dyDescent="0.25">
      <c r="A1053" s="1" t="s">
        <v>43</v>
      </c>
      <c r="B1053" s="1" t="s">
        <v>20</v>
      </c>
      <c r="C1053" s="1">
        <v>0</v>
      </c>
      <c r="D1053" s="1">
        <v>0</v>
      </c>
      <c r="E1053" s="1">
        <v>0</v>
      </c>
      <c r="F1053" s="1">
        <v>0</v>
      </c>
      <c r="G1053" s="1">
        <v>0</v>
      </c>
      <c r="H1053" s="1">
        <v>0</v>
      </c>
      <c r="I1053" s="1">
        <v>0</v>
      </c>
      <c r="J1053" s="1">
        <v>0</v>
      </c>
      <c r="K1053" s="1">
        <v>0</v>
      </c>
      <c r="L1053" s="1">
        <v>0</v>
      </c>
      <c r="M1053" s="1"/>
      <c r="N1053" s="1">
        <v>0</v>
      </c>
      <c r="O1053" s="1">
        <v>0</v>
      </c>
      <c r="P1053" s="1">
        <v>0</v>
      </c>
      <c r="Q1053" s="1">
        <v>0</v>
      </c>
      <c r="R1053" s="1">
        <v>0</v>
      </c>
      <c r="S1053" s="1">
        <v>0</v>
      </c>
      <c r="T1053" s="1">
        <v>0</v>
      </c>
      <c r="U1053" s="1">
        <v>0</v>
      </c>
      <c r="V1053" s="1">
        <v>0</v>
      </c>
      <c r="W1053" s="1">
        <v>0</v>
      </c>
    </row>
    <row r="1054" spans="1:23" x14ac:dyDescent="0.25">
      <c r="A1054" s="1" t="s">
        <v>44</v>
      </c>
      <c r="B1054" s="1" t="s">
        <v>20</v>
      </c>
      <c r="C1054" s="1">
        <v>40953.638141119198</v>
      </c>
      <c r="D1054" s="1">
        <v>351115.16531166103</v>
      </c>
      <c r="E1054" s="1">
        <v>52628.678143078301</v>
      </c>
      <c r="F1054" s="1">
        <v>28972.853352423499</v>
      </c>
      <c r="G1054" s="1">
        <v>789818.26594973297</v>
      </c>
      <c r="H1054" s="1">
        <v>107859.312204741</v>
      </c>
      <c r="I1054" s="1">
        <v>119263.48878421</v>
      </c>
      <c r="J1054" s="1">
        <v>151464.63075594601</v>
      </c>
      <c r="K1054" s="1">
        <v>146315.33769644701</v>
      </c>
      <c r="L1054" s="1">
        <v>607903.04041195998</v>
      </c>
      <c r="M1054" s="1"/>
      <c r="N1054" s="1">
        <v>4577315.8946997495</v>
      </c>
      <c r="O1054" s="1">
        <v>8888131.9041115399</v>
      </c>
      <c r="P1054" s="1">
        <v>6670837.6073680902</v>
      </c>
      <c r="Q1054" s="1">
        <v>10796570.9171183</v>
      </c>
      <c r="R1054" s="1">
        <v>7789908.2614467796</v>
      </c>
      <c r="S1054" s="1">
        <v>6091530.1984700598</v>
      </c>
      <c r="T1054" s="1">
        <v>8089538.2006095704</v>
      </c>
      <c r="U1054" s="1">
        <v>10273713.514774101</v>
      </c>
      <c r="V1054" s="1">
        <v>9131556.0151840504</v>
      </c>
      <c r="W1054" s="1">
        <v>5771911.8874028502</v>
      </c>
    </row>
    <row r="1055" spans="1:23" x14ac:dyDescent="0.25">
      <c r="A1055" s="1" t="s">
        <v>45</v>
      </c>
      <c r="B1055" s="1" t="s">
        <v>20</v>
      </c>
      <c r="C1055" s="1">
        <v>0</v>
      </c>
      <c r="D1055" s="1">
        <v>0</v>
      </c>
      <c r="E1055" s="1">
        <v>0</v>
      </c>
      <c r="F1055" s="1">
        <v>0</v>
      </c>
      <c r="G1055" s="1">
        <v>0</v>
      </c>
      <c r="H1055" s="1">
        <v>0</v>
      </c>
      <c r="I1055" s="1">
        <v>0</v>
      </c>
      <c r="J1055" s="1">
        <v>0</v>
      </c>
      <c r="K1055" s="1">
        <v>0</v>
      </c>
      <c r="L1055" s="1">
        <v>0</v>
      </c>
      <c r="M1055" s="1"/>
      <c r="N1055" s="1">
        <v>0</v>
      </c>
      <c r="O1055" s="1">
        <v>0</v>
      </c>
      <c r="P1055" s="1">
        <v>0</v>
      </c>
      <c r="Q1055" s="1">
        <v>0</v>
      </c>
      <c r="R1055" s="1">
        <v>0</v>
      </c>
      <c r="S1055" s="1">
        <v>0</v>
      </c>
      <c r="T1055" s="1">
        <v>0</v>
      </c>
      <c r="U1055" s="1">
        <v>0</v>
      </c>
      <c r="V1055" s="1">
        <v>0</v>
      </c>
      <c r="W1055" s="1">
        <v>0</v>
      </c>
    </row>
    <row r="1056" spans="1:23" x14ac:dyDescent="0.25">
      <c r="A1056" s="1" t="s">
        <v>46</v>
      </c>
      <c r="B1056" s="1" t="s">
        <v>20</v>
      </c>
      <c r="C1056" s="1">
        <v>0</v>
      </c>
      <c r="D1056" s="1">
        <v>0</v>
      </c>
      <c r="E1056" s="1">
        <v>0</v>
      </c>
      <c r="F1056" s="1">
        <v>0</v>
      </c>
      <c r="G1056" s="1">
        <v>0</v>
      </c>
      <c r="H1056" s="1">
        <v>0</v>
      </c>
      <c r="I1056" s="1">
        <v>0</v>
      </c>
      <c r="J1056" s="1">
        <v>0</v>
      </c>
      <c r="K1056" s="1">
        <v>0</v>
      </c>
      <c r="L1056" s="1">
        <v>0</v>
      </c>
      <c r="M1056" s="1"/>
      <c r="N1056" s="1">
        <v>0</v>
      </c>
      <c r="O1056" s="1">
        <v>0</v>
      </c>
      <c r="P1056" s="1">
        <v>0</v>
      </c>
      <c r="Q1056" s="1">
        <v>0</v>
      </c>
      <c r="R1056" s="1">
        <v>0</v>
      </c>
      <c r="S1056" s="1">
        <v>0</v>
      </c>
      <c r="T1056" s="1">
        <v>0</v>
      </c>
      <c r="U1056" s="1">
        <v>0</v>
      </c>
      <c r="V1056" s="1">
        <v>0</v>
      </c>
      <c r="W1056" s="1">
        <v>0</v>
      </c>
    </row>
    <row r="1057" spans="1:23" x14ac:dyDescent="0.25">
      <c r="A1057" s="1" t="s">
        <v>47</v>
      </c>
      <c r="B1057" s="1" t="s">
        <v>20</v>
      </c>
      <c r="C1057" s="1">
        <v>54299.175149271403</v>
      </c>
      <c r="D1057" s="1">
        <v>71312.823473985307</v>
      </c>
      <c r="E1057" s="1">
        <v>81480.6255272454</v>
      </c>
      <c r="F1057" s="1">
        <v>100703.99393442</v>
      </c>
      <c r="G1057" s="1">
        <v>124972.97180026599</v>
      </c>
      <c r="H1057" s="1">
        <v>142677.38952894101</v>
      </c>
      <c r="I1057" s="1">
        <v>124823.65349920699</v>
      </c>
      <c r="J1057" s="1">
        <v>158526.03994399199</v>
      </c>
      <c r="K1057" s="1">
        <v>177549.164737271</v>
      </c>
      <c r="L1057" s="1">
        <v>185105.94331363999</v>
      </c>
      <c r="M1057" s="1"/>
      <c r="N1057" s="1">
        <v>130119.768388333</v>
      </c>
      <c r="O1057" s="1">
        <v>170890.405757436</v>
      </c>
      <c r="P1057" s="1">
        <v>195256.00697608301</v>
      </c>
      <c r="Q1057" s="1">
        <v>241321.904623863</v>
      </c>
      <c r="R1057" s="1">
        <v>299478.84292438399</v>
      </c>
      <c r="S1057" s="1">
        <v>341904.80479162303</v>
      </c>
      <c r="T1057" s="1">
        <v>299121.024178583</v>
      </c>
      <c r="U1057" s="1">
        <v>379883.70070680103</v>
      </c>
      <c r="V1057" s="1">
        <v>425469.74479161698</v>
      </c>
      <c r="W1057" s="1">
        <v>443578.42278563598</v>
      </c>
    </row>
    <row r="1058" spans="1:23" x14ac:dyDescent="0.25">
      <c r="A1058" s="1" t="s">
        <v>48</v>
      </c>
      <c r="B1058" s="1" t="s">
        <v>20</v>
      </c>
      <c r="C1058" s="1">
        <v>12560.322942409401</v>
      </c>
      <c r="D1058" s="1">
        <v>112721.137342177</v>
      </c>
      <c r="E1058" s="1">
        <v>22307.716891954999</v>
      </c>
      <c r="F1058" s="1">
        <v>31778.902164990199</v>
      </c>
      <c r="G1058" s="1">
        <v>0</v>
      </c>
      <c r="H1058" s="1">
        <v>4565.9296029628404</v>
      </c>
      <c r="I1058" s="1">
        <v>0</v>
      </c>
      <c r="J1058" s="1">
        <v>9326.3820021568008</v>
      </c>
      <c r="K1058" s="1">
        <v>30321.294070015701</v>
      </c>
      <c r="L1058" s="1">
        <v>31611.8172091987</v>
      </c>
      <c r="M1058" s="1"/>
      <c r="N1058" s="1">
        <v>102976.809668392</v>
      </c>
      <c r="O1058" s="1">
        <v>62074.537110279198</v>
      </c>
      <c r="P1058" s="1">
        <v>0</v>
      </c>
      <c r="Q1058" s="1">
        <v>46201.372441295702</v>
      </c>
      <c r="R1058" s="1">
        <v>97200.101681353204</v>
      </c>
      <c r="S1058" s="1">
        <v>401536.48704910598</v>
      </c>
      <c r="T1058" s="1">
        <v>934459.64188344602</v>
      </c>
      <c r="U1058" s="1">
        <v>719285.04493909702</v>
      </c>
      <c r="V1058" s="1">
        <v>628777.690560041</v>
      </c>
      <c r="W1058" s="1">
        <v>655539.48236206698</v>
      </c>
    </row>
    <row r="1059" spans="1:23" x14ac:dyDescent="0.25">
      <c r="A1059" s="1" t="s">
        <v>49</v>
      </c>
      <c r="B1059" s="1" t="s">
        <v>20</v>
      </c>
      <c r="C1059" s="1">
        <v>50943.0474638698</v>
      </c>
      <c r="D1059" s="1">
        <v>8559.7707078276599</v>
      </c>
      <c r="E1059" s="1">
        <v>69.367726023174001</v>
      </c>
      <c r="F1059" s="1">
        <v>579.18453140180804</v>
      </c>
      <c r="G1059" s="1">
        <v>3321.7590471286098</v>
      </c>
      <c r="H1059" s="1">
        <v>1986.19427739455</v>
      </c>
      <c r="I1059" s="1">
        <v>0</v>
      </c>
      <c r="J1059" s="1">
        <v>0</v>
      </c>
      <c r="K1059" s="1">
        <v>0</v>
      </c>
      <c r="L1059" s="1">
        <v>0</v>
      </c>
      <c r="M1059" s="1"/>
      <c r="N1059" s="1">
        <v>560487.35893994605</v>
      </c>
      <c r="O1059" s="1">
        <v>500719.62316668499</v>
      </c>
      <c r="P1059" s="1">
        <v>472842.86925468198</v>
      </c>
      <c r="Q1059" s="1">
        <v>804275.80248304899</v>
      </c>
      <c r="R1059" s="1">
        <v>1470153.0797396</v>
      </c>
      <c r="S1059" s="1">
        <v>1983985.2560244</v>
      </c>
      <c r="T1059" s="1">
        <v>2398304.27135213</v>
      </c>
      <c r="U1059" s="1">
        <v>3045846.4246172099</v>
      </c>
      <c r="V1059" s="1">
        <v>3411347.9955712701</v>
      </c>
      <c r="W1059" s="1">
        <v>3556540.4637398398</v>
      </c>
    </row>
    <row r="1060" spans="1:23" x14ac:dyDescent="0.25">
      <c r="A1060" s="1" t="s">
        <v>50</v>
      </c>
      <c r="B1060" s="1" t="s">
        <v>20</v>
      </c>
      <c r="C1060" s="1">
        <v>0</v>
      </c>
      <c r="D1060" s="1">
        <v>0</v>
      </c>
      <c r="E1060" s="1">
        <v>0</v>
      </c>
      <c r="F1060" s="1">
        <v>0</v>
      </c>
      <c r="G1060" s="1">
        <v>0</v>
      </c>
      <c r="H1060" s="1">
        <v>0</v>
      </c>
      <c r="I1060" s="1">
        <v>0</v>
      </c>
      <c r="J1060" s="1">
        <v>0</v>
      </c>
      <c r="K1060" s="1">
        <v>0</v>
      </c>
      <c r="L1060" s="1">
        <v>0</v>
      </c>
      <c r="M1060" s="1"/>
      <c r="N1060" s="1">
        <v>0</v>
      </c>
      <c r="O1060" s="1">
        <v>0</v>
      </c>
      <c r="P1060" s="1">
        <v>0</v>
      </c>
      <c r="Q1060" s="1">
        <v>0</v>
      </c>
      <c r="R1060" s="1">
        <v>0</v>
      </c>
      <c r="S1060" s="1">
        <v>0</v>
      </c>
      <c r="T1060" s="1">
        <v>0</v>
      </c>
      <c r="U1060" s="1">
        <v>0</v>
      </c>
      <c r="V1060" s="1">
        <v>0</v>
      </c>
      <c r="W1060" s="1">
        <v>0</v>
      </c>
    </row>
    <row r="1061" spans="1:23" x14ac:dyDescent="0.25">
      <c r="A1061" s="1" t="s">
        <v>51</v>
      </c>
      <c r="B1061" s="1" t="s">
        <v>20</v>
      </c>
      <c r="C1061" s="1">
        <v>0</v>
      </c>
      <c r="D1061" s="1">
        <v>0</v>
      </c>
      <c r="E1061" s="1">
        <v>67187.395895009497</v>
      </c>
      <c r="F1061" s="1">
        <v>0</v>
      </c>
      <c r="G1061" s="1">
        <v>188.36611537299501</v>
      </c>
      <c r="H1061" s="1">
        <v>0</v>
      </c>
      <c r="I1061" s="1">
        <v>0</v>
      </c>
      <c r="J1061" s="1">
        <v>0</v>
      </c>
      <c r="K1061" s="1">
        <v>725.05605539059104</v>
      </c>
      <c r="L1061" s="1">
        <v>4540.6867017705099</v>
      </c>
      <c r="M1061" s="1"/>
      <c r="N1061" s="1">
        <v>3354.3663238437498</v>
      </c>
      <c r="O1061" s="1">
        <v>0</v>
      </c>
      <c r="P1061" s="1">
        <v>80283.784028436901</v>
      </c>
      <c r="Q1061" s="1">
        <v>10936.6898870448</v>
      </c>
      <c r="R1061" s="1">
        <v>0</v>
      </c>
      <c r="S1061" s="1">
        <v>0</v>
      </c>
      <c r="T1061" s="1">
        <v>0</v>
      </c>
      <c r="U1061" s="1">
        <v>0</v>
      </c>
      <c r="V1061" s="1">
        <v>0</v>
      </c>
      <c r="W1061" s="1">
        <v>1123.9624476133999</v>
      </c>
    </row>
    <row r="1062" spans="1:23" x14ac:dyDescent="0.25">
      <c r="A1062" s="1" t="s">
        <v>52</v>
      </c>
      <c r="B1062" s="1" t="s">
        <v>20</v>
      </c>
      <c r="C1062" s="1">
        <v>63578.9120390795</v>
      </c>
      <c r="D1062" s="1">
        <v>306697.87205134099</v>
      </c>
      <c r="E1062" s="1">
        <v>84246.392903168395</v>
      </c>
      <c r="F1062" s="1">
        <v>83.466736878492398</v>
      </c>
      <c r="G1062" s="1">
        <v>103.581652987555</v>
      </c>
      <c r="H1062" s="1">
        <v>118.2556487092</v>
      </c>
      <c r="I1062" s="1">
        <v>103.457893135948</v>
      </c>
      <c r="J1062" s="1">
        <v>131.39152428265299</v>
      </c>
      <c r="K1062" s="1">
        <v>147.158507196572</v>
      </c>
      <c r="L1062" s="1">
        <v>153.42181041266301</v>
      </c>
      <c r="M1062" s="1"/>
      <c r="N1062" s="1">
        <v>1432.07817908016</v>
      </c>
      <c r="O1062" s="1">
        <v>0</v>
      </c>
      <c r="P1062" s="1">
        <v>1747.81269722556</v>
      </c>
      <c r="Q1062" s="1">
        <v>0</v>
      </c>
      <c r="R1062" s="1">
        <v>0</v>
      </c>
      <c r="S1062" s="1">
        <v>0</v>
      </c>
      <c r="T1062" s="1">
        <v>0</v>
      </c>
      <c r="U1062" s="1">
        <v>0</v>
      </c>
      <c r="V1062" s="1">
        <v>0</v>
      </c>
      <c r="W1062" s="1">
        <v>0</v>
      </c>
    </row>
    <row r="1063" spans="1:23" x14ac:dyDescent="0.25">
      <c r="A1063" s="1" t="s">
        <v>53</v>
      </c>
      <c r="B1063" s="1" t="s">
        <v>20</v>
      </c>
      <c r="C1063" s="1">
        <v>0</v>
      </c>
      <c r="D1063" s="1">
        <v>0</v>
      </c>
      <c r="E1063" s="1">
        <v>0</v>
      </c>
      <c r="F1063" s="1">
        <v>0</v>
      </c>
      <c r="G1063" s="1">
        <v>0</v>
      </c>
      <c r="H1063" s="1">
        <v>0</v>
      </c>
      <c r="I1063" s="1">
        <v>0</v>
      </c>
      <c r="J1063" s="1">
        <v>0</v>
      </c>
      <c r="K1063" s="1">
        <v>0</v>
      </c>
      <c r="L1063" s="1">
        <v>0</v>
      </c>
      <c r="M1063" s="1"/>
      <c r="N1063" s="1">
        <v>0</v>
      </c>
      <c r="O1063" s="1">
        <v>0</v>
      </c>
      <c r="P1063" s="1">
        <v>0</v>
      </c>
      <c r="Q1063" s="1">
        <v>0</v>
      </c>
      <c r="R1063" s="1">
        <v>0</v>
      </c>
      <c r="S1063" s="1">
        <v>0</v>
      </c>
      <c r="T1063" s="1">
        <v>0</v>
      </c>
      <c r="U1063" s="1">
        <v>0</v>
      </c>
      <c r="V1063" s="1">
        <v>0</v>
      </c>
      <c r="W1063" s="1">
        <v>0</v>
      </c>
    </row>
    <row r="1064" spans="1:23" x14ac:dyDescent="0.25">
      <c r="A1064" s="1" t="s">
        <v>0</v>
      </c>
      <c r="B1064" s="1" t="s">
        <v>21</v>
      </c>
      <c r="C1064" s="1">
        <v>28552.0368863765</v>
      </c>
      <c r="D1064" s="1">
        <v>868560.54735332401</v>
      </c>
      <c r="E1064" s="1">
        <v>642489.32051718305</v>
      </c>
      <c r="F1064" s="1">
        <v>807842.136078957</v>
      </c>
      <c r="G1064" s="1">
        <v>642410.64917522098</v>
      </c>
      <c r="H1064" s="1">
        <v>234141.41830614099</v>
      </c>
      <c r="I1064" s="1">
        <v>188619.60825944401</v>
      </c>
      <c r="J1064" s="1">
        <v>1422689.82778586</v>
      </c>
      <c r="K1064" s="1">
        <v>3387253.6662215502</v>
      </c>
      <c r="L1064" s="1">
        <v>2371642.5210134201</v>
      </c>
      <c r="M1064" s="1"/>
      <c r="N1064" s="1">
        <v>5386.4581462640499</v>
      </c>
      <c r="O1064" s="1">
        <v>68468.987964998902</v>
      </c>
      <c r="P1064" s="1">
        <v>35876.948572941401</v>
      </c>
      <c r="Q1064" s="1">
        <v>372882.387884547</v>
      </c>
      <c r="R1064" s="1">
        <v>35872.555522972201</v>
      </c>
      <c r="S1064" s="1">
        <v>48708599.041862503</v>
      </c>
      <c r="T1064" s="1">
        <v>2892535.0637611598</v>
      </c>
      <c r="U1064" s="1">
        <v>4777886.6941554202</v>
      </c>
      <c r="V1064" s="1">
        <v>20951529.854741801</v>
      </c>
      <c r="W1064" s="1">
        <v>18791832.485483099</v>
      </c>
    </row>
    <row r="1065" spans="1:23" x14ac:dyDescent="0.25">
      <c r="A1065" s="1" t="s">
        <v>1</v>
      </c>
      <c r="B1065" s="1" t="s">
        <v>21</v>
      </c>
      <c r="C1065" s="1">
        <v>23065277.1449777</v>
      </c>
      <c r="D1065" s="1">
        <v>30292357.7180788</v>
      </c>
      <c r="E1065" s="1">
        <v>34611450.4422132</v>
      </c>
      <c r="F1065" s="1">
        <v>42777178.904065304</v>
      </c>
      <c r="G1065" s="1">
        <v>53086188.1838971</v>
      </c>
      <c r="H1065" s="1">
        <v>60606694.719765298</v>
      </c>
      <c r="I1065" s="1">
        <v>53022760.553785302</v>
      </c>
      <c r="J1065" s="1">
        <v>67338905.903307199</v>
      </c>
      <c r="K1065" s="1">
        <v>75419574.611704096</v>
      </c>
      <c r="L1065" s="1">
        <v>78629553.247806996</v>
      </c>
      <c r="M1065" s="1"/>
      <c r="N1065" s="1">
        <v>2195124.78922388</v>
      </c>
      <c r="O1065" s="1">
        <v>2882926.7878739098</v>
      </c>
      <c r="P1065" s="1">
        <v>3293975.2849767702</v>
      </c>
      <c r="Q1065" s="1">
        <v>4071108.49937587</v>
      </c>
      <c r="R1065" s="1">
        <v>5052217.9688289696</v>
      </c>
      <c r="S1065" s="1">
        <v>5767945.3464208404</v>
      </c>
      <c r="T1065" s="1">
        <v>5046181.5547722401</v>
      </c>
      <c r="U1065" s="1">
        <v>6408650.5745607503</v>
      </c>
      <c r="V1065" s="1">
        <v>7177688.6435080497</v>
      </c>
      <c r="W1065" s="1">
        <v>7483182.63920986</v>
      </c>
    </row>
    <row r="1066" spans="1:23" x14ac:dyDescent="0.25">
      <c r="A1066" s="1" t="s">
        <v>3</v>
      </c>
      <c r="B1066" s="1" t="s">
        <v>21</v>
      </c>
      <c r="C1066" s="1">
        <v>49481101.4274868</v>
      </c>
      <c r="D1066" s="1">
        <v>58404285.576132298</v>
      </c>
      <c r="E1066" s="1">
        <v>58035948.805786401</v>
      </c>
      <c r="F1066" s="1">
        <v>71728116.944340095</v>
      </c>
      <c r="G1066" s="1">
        <v>89014105.458505303</v>
      </c>
      <c r="H1066" s="1">
        <v>101624375.375911</v>
      </c>
      <c r="I1066" s="1">
        <v>88907750.981966093</v>
      </c>
      <c r="J1066" s="1">
        <v>112912843.747097</v>
      </c>
      <c r="K1066" s="1">
        <v>126462384.996749</v>
      </c>
      <c r="L1066" s="1">
        <v>131844827.899671</v>
      </c>
      <c r="M1066" s="1"/>
      <c r="N1066" s="1">
        <v>5323376.2289796202</v>
      </c>
      <c r="O1066" s="1">
        <v>6028392.8568563899</v>
      </c>
      <c r="P1066" s="1">
        <v>3788170.5773577099</v>
      </c>
      <c r="Q1066" s="1">
        <v>4681897.1304684002</v>
      </c>
      <c r="R1066" s="1">
        <v>5810202.5073484397</v>
      </c>
      <c r="S1066" s="1">
        <v>6633310.5025931699</v>
      </c>
      <c r="T1066" s="1">
        <v>5803260.4497602396</v>
      </c>
      <c r="U1066" s="1">
        <v>7370140.7711955002</v>
      </c>
      <c r="V1066" s="1">
        <v>8254557.6637389604</v>
      </c>
      <c r="W1066" s="1">
        <v>8605884.9403445497</v>
      </c>
    </row>
    <row r="1067" spans="1:23" x14ac:dyDescent="0.25">
      <c r="A1067" s="1" t="s">
        <v>4</v>
      </c>
      <c r="B1067" s="1" t="s">
        <v>21</v>
      </c>
      <c r="C1067" s="1">
        <v>0</v>
      </c>
      <c r="D1067" s="1">
        <v>0</v>
      </c>
      <c r="E1067" s="1">
        <v>0</v>
      </c>
      <c r="F1067" s="1">
        <v>0</v>
      </c>
      <c r="G1067" s="1">
        <v>0</v>
      </c>
      <c r="H1067" s="1">
        <v>0</v>
      </c>
      <c r="I1067" s="1">
        <v>0</v>
      </c>
      <c r="J1067" s="1">
        <v>0</v>
      </c>
      <c r="K1067" s="1">
        <v>0</v>
      </c>
      <c r="L1067" s="1">
        <v>0</v>
      </c>
      <c r="M1067" s="1"/>
      <c r="N1067" s="1">
        <v>0</v>
      </c>
      <c r="O1067" s="1">
        <v>0</v>
      </c>
      <c r="P1067" s="1">
        <v>0</v>
      </c>
      <c r="Q1067" s="1">
        <v>0</v>
      </c>
      <c r="R1067" s="1">
        <v>0</v>
      </c>
      <c r="S1067" s="1">
        <v>0</v>
      </c>
      <c r="T1067" s="1">
        <v>0</v>
      </c>
      <c r="U1067" s="1">
        <v>0</v>
      </c>
      <c r="V1067" s="1">
        <v>0</v>
      </c>
      <c r="W1067" s="1">
        <v>0</v>
      </c>
    </row>
    <row r="1068" spans="1:23" x14ac:dyDescent="0.25">
      <c r="A1068" s="1" t="s">
        <v>5</v>
      </c>
      <c r="B1068" s="1" t="s">
        <v>21</v>
      </c>
      <c r="C1068" s="1">
        <v>27099403.497333299</v>
      </c>
      <c r="D1068" s="1">
        <v>24815126.830357</v>
      </c>
      <c r="E1068" s="1">
        <v>35145250.479370102</v>
      </c>
      <c r="F1068" s="1">
        <v>37666874.935337901</v>
      </c>
      <c r="G1068" s="1">
        <v>50727677.761920102</v>
      </c>
      <c r="H1068" s="1">
        <v>79242035.593269601</v>
      </c>
      <c r="I1068" s="1">
        <v>69326194.053050801</v>
      </c>
      <c r="J1068" s="1">
        <v>88044266.447374597</v>
      </c>
      <c r="K1068" s="1">
        <v>98609578.421059698</v>
      </c>
      <c r="L1068" s="1">
        <v>102806560.99059001</v>
      </c>
      <c r="M1068" s="1"/>
      <c r="N1068" s="1">
        <v>93238198.1002592</v>
      </c>
      <c r="O1068" s="1">
        <v>72689332.200407296</v>
      </c>
      <c r="P1068" s="1">
        <v>15174243.4280583</v>
      </c>
      <c r="Q1068" s="1">
        <v>17224823.790802602</v>
      </c>
      <c r="R1068" s="1">
        <v>45810268.513636403</v>
      </c>
      <c r="S1068" s="1">
        <v>24213226.319601499</v>
      </c>
      <c r="T1068" s="1">
        <v>21183338.034109</v>
      </c>
      <c r="U1068" s="1">
        <v>26902839.303318501</v>
      </c>
      <c r="V1068" s="1">
        <v>30131180.019716699</v>
      </c>
      <c r="W1068" s="1">
        <v>31413611.598545101</v>
      </c>
    </row>
    <row r="1069" spans="1:23" x14ac:dyDescent="0.25">
      <c r="A1069" s="1" t="s">
        <v>6</v>
      </c>
      <c r="B1069" s="1" t="s">
        <v>21</v>
      </c>
      <c r="C1069" s="1">
        <v>0</v>
      </c>
      <c r="D1069" s="1">
        <v>0</v>
      </c>
      <c r="E1069" s="1">
        <v>0</v>
      </c>
      <c r="F1069" s="1">
        <v>0</v>
      </c>
      <c r="G1069" s="1">
        <v>0</v>
      </c>
      <c r="H1069" s="1">
        <v>0</v>
      </c>
      <c r="I1069" s="1">
        <v>0</v>
      </c>
      <c r="J1069" s="1">
        <v>0</v>
      </c>
      <c r="K1069" s="1">
        <v>0</v>
      </c>
      <c r="L1069" s="1">
        <v>0</v>
      </c>
      <c r="M1069" s="1"/>
      <c r="N1069" s="1">
        <v>0</v>
      </c>
      <c r="O1069" s="1">
        <v>0</v>
      </c>
      <c r="P1069" s="1">
        <v>0</v>
      </c>
      <c r="Q1069" s="1">
        <v>0</v>
      </c>
      <c r="R1069" s="1">
        <v>0</v>
      </c>
      <c r="S1069" s="1">
        <v>0</v>
      </c>
      <c r="T1069" s="1">
        <v>0</v>
      </c>
      <c r="U1069" s="1">
        <v>0</v>
      </c>
      <c r="V1069" s="1">
        <v>0</v>
      </c>
      <c r="W1069" s="1">
        <v>0</v>
      </c>
    </row>
    <row r="1070" spans="1:23" x14ac:dyDescent="0.25">
      <c r="A1070" s="1" t="s">
        <v>7</v>
      </c>
      <c r="B1070" s="1" t="s">
        <v>21</v>
      </c>
      <c r="C1070" s="1">
        <v>9095235.1558918096</v>
      </c>
      <c r="D1070" s="1">
        <v>11945059.8898315</v>
      </c>
      <c r="E1070" s="1">
        <v>13648189.825760201</v>
      </c>
      <c r="F1070" s="1">
        <v>16868147.691988502</v>
      </c>
      <c r="G1070" s="1">
        <v>20933256.601583999</v>
      </c>
      <c r="H1070" s="1">
        <v>23898786.779487699</v>
      </c>
      <c r="I1070" s="1">
        <v>20908245.447041001</v>
      </c>
      <c r="J1070" s="1">
        <v>26553471.7177421</v>
      </c>
      <c r="K1070" s="1">
        <v>29739888.323871098</v>
      </c>
      <c r="L1070" s="1">
        <v>31005665.897547599</v>
      </c>
      <c r="M1070" s="1"/>
      <c r="N1070" s="1">
        <v>35926134.415302403</v>
      </c>
      <c r="O1070" s="1">
        <v>47182928.186626501</v>
      </c>
      <c r="P1070" s="1">
        <v>53910283.109963998</v>
      </c>
      <c r="Q1070" s="1">
        <v>66629100.944903404</v>
      </c>
      <c r="R1070" s="1">
        <v>82686261.270699903</v>
      </c>
      <c r="S1070" s="1">
        <v>94400090.980202898</v>
      </c>
      <c r="T1070" s="1">
        <v>82587467.332490593</v>
      </c>
      <c r="U1070" s="1">
        <v>104886083.512263</v>
      </c>
      <c r="V1070" s="1">
        <v>117472413.53373501</v>
      </c>
      <c r="W1070" s="1">
        <v>122472228.763615</v>
      </c>
    </row>
    <row r="1071" spans="1:23" x14ac:dyDescent="0.25">
      <c r="A1071" s="1" t="s">
        <v>8</v>
      </c>
      <c r="B1071" s="1" t="s">
        <v>21</v>
      </c>
      <c r="C1071" s="1">
        <v>438015.82341485302</v>
      </c>
      <c r="D1071" s="1">
        <v>533717.63894162595</v>
      </c>
      <c r="E1071" s="1">
        <v>771694.17569756496</v>
      </c>
      <c r="F1071" s="1">
        <v>1223684.2616309701</v>
      </c>
      <c r="G1071" s="1">
        <v>649384.40083794505</v>
      </c>
      <c r="H1071" s="1">
        <v>1888940.61914312</v>
      </c>
      <c r="I1071" s="1">
        <v>299105.53574210301</v>
      </c>
      <c r="J1071" s="1">
        <v>890783.68000133894</v>
      </c>
      <c r="K1071" s="1">
        <v>997677.72160149901</v>
      </c>
      <c r="L1071" s="1">
        <v>1040140.49321676</v>
      </c>
      <c r="M1071" s="1"/>
      <c r="N1071" s="1">
        <v>0</v>
      </c>
      <c r="O1071" s="1">
        <v>0</v>
      </c>
      <c r="P1071" s="1">
        <v>0</v>
      </c>
      <c r="Q1071" s="1">
        <v>0</v>
      </c>
      <c r="R1071" s="1">
        <v>0</v>
      </c>
      <c r="S1071" s="1">
        <v>0</v>
      </c>
      <c r="T1071" s="1">
        <v>0</v>
      </c>
      <c r="U1071" s="1">
        <v>0</v>
      </c>
      <c r="V1071" s="1">
        <v>0</v>
      </c>
      <c r="W1071" s="1">
        <v>0</v>
      </c>
    </row>
    <row r="1072" spans="1:23" x14ac:dyDescent="0.25">
      <c r="A1072" s="1" t="s">
        <v>9</v>
      </c>
      <c r="B1072" s="1" t="s">
        <v>21</v>
      </c>
      <c r="C1072" s="1">
        <v>0</v>
      </c>
      <c r="D1072" s="1">
        <v>0</v>
      </c>
      <c r="E1072" s="1">
        <v>0</v>
      </c>
      <c r="F1072" s="1">
        <v>0</v>
      </c>
      <c r="G1072" s="1">
        <v>0</v>
      </c>
      <c r="H1072" s="1">
        <v>0</v>
      </c>
      <c r="I1072" s="1">
        <v>0</v>
      </c>
      <c r="J1072" s="1">
        <v>0</v>
      </c>
      <c r="K1072" s="1">
        <v>0</v>
      </c>
      <c r="L1072" s="1">
        <v>0</v>
      </c>
      <c r="M1072" s="1"/>
      <c r="N1072" s="1">
        <v>61237.386823842098</v>
      </c>
      <c r="O1072" s="1">
        <v>80424.996228242104</v>
      </c>
      <c r="P1072" s="1">
        <v>91892.014387763804</v>
      </c>
      <c r="Q1072" s="1">
        <v>113571.69633452001</v>
      </c>
      <c r="R1072" s="1">
        <v>140941.70299308299</v>
      </c>
      <c r="S1072" s="1">
        <v>160908.346573972</v>
      </c>
      <c r="T1072" s="1">
        <v>140773.30517604999</v>
      </c>
      <c r="U1072" s="1">
        <v>178782.09757358301</v>
      </c>
      <c r="V1072" s="1">
        <v>200235.949282413</v>
      </c>
      <c r="W1072" s="1">
        <v>208758.31396937199</v>
      </c>
    </row>
    <row r="1073" spans="1:23" x14ac:dyDescent="0.25">
      <c r="A1073" s="1" t="s">
        <v>10</v>
      </c>
      <c r="B1073" s="1" t="s">
        <v>21</v>
      </c>
      <c r="C1073" s="1">
        <v>0</v>
      </c>
      <c r="D1073" s="1">
        <v>0</v>
      </c>
      <c r="E1073" s="1">
        <v>0</v>
      </c>
      <c r="F1073" s="1">
        <v>0</v>
      </c>
      <c r="G1073" s="1">
        <v>0</v>
      </c>
      <c r="H1073" s="1">
        <v>0</v>
      </c>
      <c r="I1073" s="1">
        <v>0</v>
      </c>
      <c r="J1073" s="1">
        <v>0</v>
      </c>
      <c r="K1073" s="1">
        <v>0</v>
      </c>
      <c r="L1073" s="1">
        <v>0</v>
      </c>
      <c r="M1073" s="1"/>
      <c r="N1073" s="1">
        <v>0</v>
      </c>
      <c r="O1073" s="1">
        <v>0</v>
      </c>
      <c r="P1073" s="1">
        <v>0</v>
      </c>
      <c r="Q1073" s="1">
        <v>0</v>
      </c>
      <c r="R1073" s="1">
        <v>0</v>
      </c>
      <c r="S1073" s="1">
        <v>0</v>
      </c>
      <c r="T1073" s="1">
        <v>0</v>
      </c>
      <c r="U1073" s="1">
        <v>0</v>
      </c>
      <c r="V1073" s="1">
        <v>0</v>
      </c>
      <c r="W1073" s="1">
        <v>0</v>
      </c>
    </row>
    <row r="1074" spans="1:23" x14ac:dyDescent="0.25">
      <c r="A1074" s="1" t="s">
        <v>11</v>
      </c>
      <c r="B1074" s="1" t="s">
        <v>21</v>
      </c>
      <c r="C1074" s="1">
        <v>0</v>
      </c>
      <c r="D1074" s="1">
        <v>0</v>
      </c>
      <c r="E1074" s="1">
        <v>0</v>
      </c>
      <c r="F1074" s="1">
        <v>0</v>
      </c>
      <c r="G1074" s="1">
        <v>0</v>
      </c>
      <c r="H1074" s="1">
        <v>0</v>
      </c>
      <c r="I1074" s="1">
        <v>0</v>
      </c>
      <c r="J1074" s="1">
        <v>0</v>
      </c>
      <c r="K1074" s="1">
        <v>0</v>
      </c>
      <c r="L1074" s="1">
        <v>0</v>
      </c>
      <c r="M1074" s="1"/>
      <c r="N1074" s="1">
        <v>14131.7046516557</v>
      </c>
      <c r="O1074" s="1">
        <v>18559.614514209501</v>
      </c>
      <c r="P1074" s="1">
        <v>21205.849474099101</v>
      </c>
      <c r="Q1074" s="1">
        <v>26208.853000273601</v>
      </c>
      <c r="R1074" s="1">
        <v>32525.008383018801</v>
      </c>
      <c r="S1074" s="1">
        <v>37132.695363223902</v>
      </c>
      <c r="T1074" s="1">
        <v>32486.147348318798</v>
      </c>
      <c r="U1074" s="1">
        <v>41257.407132364802</v>
      </c>
      <c r="V1074" s="1">
        <v>46208.295988248603</v>
      </c>
      <c r="W1074" s="1">
        <v>48174.995531393201</v>
      </c>
    </row>
    <row r="1075" spans="1:23" x14ac:dyDescent="0.25">
      <c r="A1075" s="1" t="s">
        <v>12</v>
      </c>
      <c r="B1075" s="1" t="s">
        <v>21</v>
      </c>
      <c r="C1075" s="1">
        <v>339422.95378531399</v>
      </c>
      <c r="D1075" s="1">
        <v>39579.201485271697</v>
      </c>
      <c r="E1075" s="1">
        <v>45222.414956901303</v>
      </c>
      <c r="F1075" s="1">
        <v>55891.541971494102</v>
      </c>
      <c r="G1075" s="1">
        <v>69361.023587858494</v>
      </c>
      <c r="H1075" s="1">
        <v>79187.120527047504</v>
      </c>
      <c r="I1075" s="1">
        <v>69278.150707005407</v>
      </c>
      <c r="J1075" s="1">
        <v>87983.251397896995</v>
      </c>
      <c r="K1075" s="1">
        <v>98541.241565644596</v>
      </c>
      <c r="L1075" s="1">
        <v>102735.31560848199</v>
      </c>
      <c r="M1075" s="1"/>
      <c r="N1075" s="1">
        <v>346352.18735798198</v>
      </c>
      <c r="O1075" s="1">
        <v>0</v>
      </c>
      <c r="P1075" s="1">
        <v>0</v>
      </c>
      <c r="Q1075" s="1">
        <v>0</v>
      </c>
      <c r="R1075" s="1">
        <v>0</v>
      </c>
      <c r="S1075" s="1">
        <v>0</v>
      </c>
      <c r="T1075" s="1">
        <v>0</v>
      </c>
      <c r="U1075" s="1">
        <v>0</v>
      </c>
      <c r="V1075" s="1">
        <v>0</v>
      </c>
      <c r="W1075" s="1">
        <v>0</v>
      </c>
    </row>
    <row r="1076" spans="1:23" x14ac:dyDescent="0.25">
      <c r="A1076" s="1" t="s">
        <v>13</v>
      </c>
      <c r="B1076" s="1" t="s">
        <v>21</v>
      </c>
      <c r="C1076" s="1">
        <v>8405113.0396298897</v>
      </c>
      <c r="D1076" s="1">
        <v>11289461.958642</v>
      </c>
      <c r="E1076" s="1">
        <v>9162413.1401145104</v>
      </c>
      <c r="F1076" s="1">
        <v>28020643.5570115</v>
      </c>
      <c r="G1076" s="1">
        <v>40384955.1922272</v>
      </c>
      <c r="H1076" s="1">
        <v>43901724.269956499</v>
      </c>
      <c r="I1076" s="1">
        <v>32348034.400714599</v>
      </c>
      <c r="J1076" s="1">
        <v>14350802.4150251</v>
      </c>
      <c r="K1076" s="1">
        <v>18574934.888250601</v>
      </c>
      <c r="L1076" s="1">
        <v>52685111.2348231</v>
      </c>
      <c r="M1076" s="1"/>
      <c r="N1076" s="1">
        <v>137259417.51595101</v>
      </c>
      <c r="O1076" s="1">
        <v>176641495.13575101</v>
      </c>
      <c r="P1076" s="1">
        <v>162803074.571713</v>
      </c>
      <c r="Q1076" s="1">
        <v>175605476.220498</v>
      </c>
      <c r="R1076" s="1">
        <v>181251638.35150501</v>
      </c>
      <c r="S1076" s="1">
        <v>500122441.611619</v>
      </c>
      <c r="T1076" s="1">
        <v>630233108.81468594</v>
      </c>
      <c r="U1076" s="1">
        <v>874068681.73439896</v>
      </c>
      <c r="V1076" s="1">
        <v>333794637.74679601</v>
      </c>
      <c r="W1076" s="1">
        <v>472353641.34197301</v>
      </c>
    </row>
    <row r="1077" spans="1:23" x14ac:dyDescent="0.25">
      <c r="A1077" s="1" t="s">
        <v>14</v>
      </c>
      <c r="B1077" s="1" t="s">
        <v>21</v>
      </c>
      <c r="C1077" s="1">
        <v>0</v>
      </c>
      <c r="D1077" s="1">
        <v>0</v>
      </c>
      <c r="E1077" s="1">
        <v>0</v>
      </c>
      <c r="F1077" s="1">
        <v>0</v>
      </c>
      <c r="G1077" s="1">
        <v>0</v>
      </c>
      <c r="H1077" s="1">
        <v>0</v>
      </c>
      <c r="I1077" s="1">
        <v>0</v>
      </c>
      <c r="J1077" s="1">
        <v>0</v>
      </c>
      <c r="K1077" s="1">
        <v>0</v>
      </c>
      <c r="L1077" s="1">
        <v>0</v>
      </c>
      <c r="M1077" s="1"/>
      <c r="N1077" s="1">
        <v>0</v>
      </c>
      <c r="O1077" s="1">
        <v>0</v>
      </c>
      <c r="P1077" s="1">
        <v>0</v>
      </c>
      <c r="Q1077" s="1">
        <v>0</v>
      </c>
      <c r="R1077" s="1">
        <v>0</v>
      </c>
      <c r="S1077" s="1">
        <v>0</v>
      </c>
      <c r="T1077" s="1">
        <v>0</v>
      </c>
      <c r="U1077" s="1">
        <v>0</v>
      </c>
      <c r="V1077" s="1">
        <v>0</v>
      </c>
      <c r="W1077" s="1">
        <v>0</v>
      </c>
    </row>
    <row r="1078" spans="1:23" x14ac:dyDescent="0.25">
      <c r="A1078" s="1" t="s">
        <v>15</v>
      </c>
      <c r="B1078" s="1" t="s">
        <v>21</v>
      </c>
      <c r="C1078" s="1">
        <v>2677700</v>
      </c>
      <c r="D1078" s="1">
        <v>4175336.36363636</v>
      </c>
      <c r="E1078" s="1">
        <v>4408048.1818181798</v>
      </c>
      <c r="F1078" s="1">
        <v>2884180.9090909101</v>
      </c>
      <c r="G1078" s="1">
        <v>5383218.1818181798</v>
      </c>
      <c r="H1078" s="1">
        <v>6855829.0909090899</v>
      </c>
      <c r="I1078" s="1">
        <v>8413600</v>
      </c>
      <c r="J1078" s="1">
        <v>9022276.3636363707</v>
      </c>
      <c r="K1078" s="1">
        <v>12583541.8181818</v>
      </c>
      <c r="L1078" s="1">
        <v>13731871.8181818</v>
      </c>
      <c r="M1078" s="1"/>
      <c r="N1078" s="1">
        <v>20517893</v>
      </c>
      <c r="O1078" s="1">
        <v>18840778</v>
      </c>
      <c r="P1078" s="1">
        <v>5215866.7</v>
      </c>
      <c r="Q1078" s="1">
        <v>4858536.0999999996</v>
      </c>
      <c r="R1078" s="1">
        <v>10080323</v>
      </c>
      <c r="S1078" s="1">
        <v>51171368.600000001</v>
      </c>
      <c r="T1078" s="1">
        <v>66096694.399999999</v>
      </c>
      <c r="U1078" s="1">
        <v>54592071.600000001</v>
      </c>
      <c r="V1078" s="1">
        <v>78534910.299999997</v>
      </c>
      <c r="W1078" s="1">
        <v>83310126.900000006</v>
      </c>
    </row>
    <row r="1079" spans="1:23" x14ac:dyDescent="0.25">
      <c r="A1079" s="1" t="s">
        <v>16</v>
      </c>
      <c r="B1079" s="1" t="s">
        <v>21</v>
      </c>
      <c r="C1079" s="1">
        <v>0</v>
      </c>
      <c r="D1079" s="1">
        <v>0</v>
      </c>
      <c r="E1079" s="1">
        <v>0</v>
      </c>
      <c r="F1079" s="1">
        <v>0</v>
      </c>
      <c r="G1079" s="1">
        <v>0</v>
      </c>
      <c r="H1079" s="1">
        <v>0</v>
      </c>
      <c r="I1079" s="1">
        <v>0</v>
      </c>
      <c r="J1079" s="1">
        <v>0</v>
      </c>
      <c r="K1079" s="1">
        <v>0</v>
      </c>
      <c r="L1079" s="1">
        <v>0</v>
      </c>
      <c r="M1079" s="1"/>
      <c r="N1079" s="1">
        <v>23552.841086092802</v>
      </c>
      <c r="O1079" s="1">
        <v>30932.690857015699</v>
      </c>
      <c r="P1079" s="1">
        <v>35343.082456831697</v>
      </c>
      <c r="Q1079" s="1">
        <v>43681.421667122399</v>
      </c>
      <c r="R1079" s="1">
        <v>54208.347305030897</v>
      </c>
      <c r="S1079" s="1">
        <v>61887.825605372796</v>
      </c>
      <c r="T1079" s="1">
        <v>54143.578913864403</v>
      </c>
      <c r="U1079" s="1">
        <v>68762.345220607793</v>
      </c>
      <c r="V1079" s="1">
        <v>77013.826647080699</v>
      </c>
      <c r="W1079" s="1">
        <v>80291.659218988396</v>
      </c>
    </row>
    <row r="1080" spans="1:23" x14ac:dyDescent="0.25">
      <c r="A1080" s="1" t="s">
        <v>17</v>
      </c>
      <c r="B1080" s="1" t="s">
        <v>21</v>
      </c>
      <c r="C1080" s="1">
        <v>0</v>
      </c>
      <c r="D1080" s="1">
        <v>0</v>
      </c>
      <c r="E1080" s="1">
        <v>0</v>
      </c>
      <c r="F1080" s="1">
        <v>0</v>
      </c>
      <c r="G1080" s="1">
        <v>0</v>
      </c>
      <c r="H1080" s="1">
        <v>0</v>
      </c>
      <c r="I1080" s="1">
        <v>0</v>
      </c>
      <c r="J1080" s="1">
        <v>0</v>
      </c>
      <c r="K1080" s="1">
        <v>0</v>
      </c>
      <c r="L1080" s="1">
        <v>0</v>
      </c>
      <c r="M1080" s="1"/>
      <c r="N1080" s="1">
        <v>0</v>
      </c>
      <c r="O1080" s="1">
        <v>0</v>
      </c>
      <c r="P1080" s="1">
        <v>0</v>
      </c>
      <c r="Q1080" s="1">
        <v>0</v>
      </c>
      <c r="R1080" s="1">
        <v>0</v>
      </c>
      <c r="S1080" s="1">
        <v>0</v>
      </c>
      <c r="T1080" s="1">
        <v>0</v>
      </c>
      <c r="U1080" s="1">
        <v>0</v>
      </c>
      <c r="V1080" s="1">
        <v>0</v>
      </c>
      <c r="W1080" s="1">
        <v>0</v>
      </c>
    </row>
    <row r="1081" spans="1:23" x14ac:dyDescent="0.25">
      <c r="A1081" s="1" t="s">
        <v>18</v>
      </c>
      <c r="B1081" s="1" t="s">
        <v>21</v>
      </c>
      <c r="C1081" s="1">
        <v>18572.5802799997</v>
      </c>
      <c r="D1081" s="1">
        <v>12768.8378862301</v>
      </c>
      <c r="E1081" s="1">
        <v>66039.7295279432</v>
      </c>
      <c r="F1081" s="1">
        <v>52595.619771585298</v>
      </c>
      <c r="G1081" s="1">
        <v>279893.30745765899</v>
      </c>
      <c r="H1081" s="1">
        <v>120989.43261421499</v>
      </c>
      <c r="I1081" s="1">
        <v>105849.588807055</v>
      </c>
      <c r="J1081" s="1">
        <v>134428.97778496001</v>
      </c>
      <c r="K1081" s="1">
        <v>150560.45511915599</v>
      </c>
      <c r="L1081" s="1">
        <v>156968.550721162</v>
      </c>
      <c r="M1081" s="1"/>
      <c r="N1081" s="1">
        <v>0</v>
      </c>
      <c r="O1081" s="1">
        <v>9530.1842183986791</v>
      </c>
      <c r="P1081" s="1">
        <v>130735.559480871</v>
      </c>
      <c r="Q1081" s="1">
        <v>0</v>
      </c>
      <c r="R1081" s="1">
        <v>48388.7373897914</v>
      </c>
      <c r="S1081" s="1">
        <v>7482.4930184753202</v>
      </c>
      <c r="T1081" s="1">
        <v>6546.1816965675898</v>
      </c>
      <c r="U1081" s="1">
        <v>8313.6507546408302</v>
      </c>
      <c r="V1081" s="1">
        <v>9311.2888451977396</v>
      </c>
      <c r="W1081" s="1">
        <v>9707.5923038362998</v>
      </c>
    </row>
    <row r="1082" spans="1:23" x14ac:dyDescent="0.25">
      <c r="A1082" s="1" t="s">
        <v>19</v>
      </c>
      <c r="B1082" s="1" t="s">
        <v>21</v>
      </c>
      <c r="C1082" s="1">
        <v>10788.449681165401</v>
      </c>
      <c r="D1082" s="1">
        <v>14168.812059408299</v>
      </c>
      <c r="E1082" s="1">
        <v>16189.005193430899</v>
      </c>
      <c r="F1082" s="1">
        <v>20008.406541484299</v>
      </c>
      <c r="G1082" s="1">
        <v>24830.296483628299</v>
      </c>
      <c r="H1082" s="1">
        <v>28347.904610732701</v>
      </c>
      <c r="I1082" s="1">
        <v>24800.629127300599</v>
      </c>
      <c r="J1082" s="1">
        <v>31496.798991671702</v>
      </c>
      <c r="K1082" s="1">
        <v>35276.414870672197</v>
      </c>
      <c r="L1082" s="1">
        <v>36777.835936438802</v>
      </c>
      <c r="M1082" s="1"/>
      <c r="N1082" s="1">
        <v>0</v>
      </c>
      <c r="O1082" s="1">
        <v>0</v>
      </c>
      <c r="P1082" s="1">
        <v>0</v>
      </c>
      <c r="Q1082" s="1">
        <v>0</v>
      </c>
      <c r="R1082" s="1">
        <v>0</v>
      </c>
      <c r="S1082" s="1">
        <v>0</v>
      </c>
      <c r="T1082" s="1">
        <v>0</v>
      </c>
      <c r="U1082" s="1">
        <v>0</v>
      </c>
      <c r="V1082" s="1">
        <v>0</v>
      </c>
      <c r="W1082" s="1">
        <v>0</v>
      </c>
    </row>
    <row r="1083" spans="1:23" x14ac:dyDescent="0.25">
      <c r="A1083" s="1" t="s">
        <v>20</v>
      </c>
      <c r="B1083" s="1" t="s">
        <v>21</v>
      </c>
      <c r="C1083" s="1">
        <v>1141971.9560646899</v>
      </c>
      <c r="D1083" s="1">
        <v>1499787.8750682301</v>
      </c>
      <c r="E1083" s="1">
        <v>1713628.0442369101</v>
      </c>
      <c r="F1083" s="1">
        <v>2117916.8306088001</v>
      </c>
      <c r="G1083" s="1">
        <v>2628320.3873656299</v>
      </c>
      <c r="H1083" s="1">
        <v>3000663.9540776699</v>
      </c>
      <c r="I1083" s="1">
        <v>2625180.0576669201</v>
      </c>
      <c r="J1083" s="1">
        <v>3333978.6732369899</v>
      </c>
      <c r="K1083" s="1">
        <v>3734056.1140254298</v>
      </c>
      <c r="L1083" s="1">
        <v>3892983.5597680202</v>
      </c>
      <c r="M1083" s="1"/>
      <c r="N1083" s="1">
        <v>278781.39944982802</v>
      </c>
      <c r="O1083" s="1">
        <v>366132.42599253298</v>
      </c>
      <c r="P1083" s="1">
        <v>418335.68834309699</v>
      </c>
      <c r="Q1083" s="1">
        <v>517031.80171792099</v>
      </c>
      <c r="R1083" s="1">
        <v>641632.95070513501</v>
      </c>
      <c r="S1083" s="1">
        <v>732530.50738580304</v>
      </c>
      <c r="T1083" s="1">
        <v>640866.32460412499</v>
      </c>
      <c r="U1083" s="1">
        <v>813900.23224723898</v>
      </c>
      <c r="V1083" s="1">
        <v>911568.260116908</v>
      </c>
      <c r="W1083" s="1">
        <v>950366.07428371895</v>
      </c>
    </row>
    <row r="1084" spans="1:23" x14ac:dyDescent="0.25">
      <c r="A1084" s="1" t="s">
        <v>21</v>
      </c>
      <c r="B1084" s="1" t="s">
        <v>21</v>
      </c>
      <c r="C1084" s="1">
        <v>0</v>
      </c>
      <c r="D1084" s="1">
        <v>0</v>
      </c>
      <c r="E1084" s="1">
        <v>0</v>
      </c>
      <c r="F1084" s="1">
        <v>0</v>
      </c>
      <c r="G1084" s="1">
        <v>0</v>
      </c>
      <c r="H1084" s="1">
        <v>0</v>
      </c>
      <c r="I1084" s="1">
        <v>0</v>
      </c>
      <c r="J1084" s="1">
        <v>0</v>
      </c>
      <c r="K1084" s="1">
        <v>0</v>
      </c>
      <c r="L1084" s="1">
        <v>0</v>
      </c>
      <c r="M1084" s="1"/>
      <c r="N1084" s="1">
        <v>0</v>
      </c>
      <c r="O1084" s="1">
        <v>0</v>
      </c>
      <c r="P1084" s="1">
        <v>0</v>
      </c>
      <c r="Q1084" s="1">
        <v>0</v>
      </c>
      <c r="R1084" s="1">
        <v>0</v>
      </c>
      <c r="S1084" s="1">
        <v>0</v>
      </c>
      <c r="T1084" s="1">
        <v>0</v>
      </c>
      <c r="U1084" s="1">
        <v>0</v>
      </c>
      <c r="V1084" s="1">
        <v>0</v>
      </c>
      <c r="W1084" s="1">
        <v>0</v>
      </c>
    </row>
    <row r="1085" spans="1:23" x14ac:dyDescent="0.25">
      <c r="A1085" s="1" t="s">
        <v>22</v>
      </c>
      <c r="B1085" s="1" t="s">
        <v>21</v>
      </c>
      <c r="C1085" s="1">
        <v>355412.66868929198</v>
      </c>
      <c r="D1085" s="1">
        <v>826074.68639529997</v>
      </c>
      <c r="E1085" s="1">
        <v>943856.64317815599</v>
      </c>
      <c r="F1085" s="1">
        <v>1166536.6221052499</v>
      </c>
      <c r="G1085" s="1">
        <v>1447664.0169134999</v>
      </c>
      <c r="H1085" s="1">
        <v>1652748.7493720599</v>
      </c>
      <c r="I1085" s="1">
        <v>1445934.3410612301</v>
      </c>
      <c r="J1085" s="1">
        <v>1836336.61314776</v>
      </c>
      <c r="K1085" s="1">
        <v>2056697.0067255001</v>
      </c>
      <c r="L1085" s="1">
        <v>2144233.3457530802</v>
      </c>
      <c r="M1085" s="1"/>
      <c r="N1085" s="1">
        <v>13270.415738580399</v>
      </c>
      <c r="O1085" s="1">
        <v>113922.240264714</v>
      </c>
      <c r="P1085" s="1">
        <v>130165.304724195</v>
      </c>
      <c r="Q1085" s="1">
        <v>160874.637039136</v>
      </c>
      <c r="R1085" s="1">
        <v>199644.33080144401</v>
      </c>
      <c r="S1085" s="1">
        <v>227927.13930598699</v>
      </c>
      <c r="T1085" s="1">
        <v>199405.79480552499</v>
      </c>
      <c r="U1085" s="1">
        <v>253245.35940301701</v>
      </c>
      <c r="V1085" s="1">
        <v>283634.80253137898</v>
      </c>
      <c r="W1085" s="1">
        <v>295706.75681206101</v>
      </c>
    </row>
    <row r="1086" spans="1:23" x14ac:dyDescent="0.25">
      <c r="A1086" s="1" t="s">
        <v>23</v>
      </c>
      <c r="B1086" s="1" t="s">
        <v>21</v>
      </c>
      <c r="C1086" s="1">
        <v>0</v>
      </c>
      <c r="D1086" s="1">
        <v>0</v>
      </c>
      <c r="E1086" s="1">
        <v>0</v>
      </c>
      <c r="F1086" s="1">
        <v>0</v>
      </c>
      <c r="G1086" s="1">
        <v>0</v>
      </c>
      <c r="H1086" s="1">
        <v>0</v>
      </c>
      <c r="I1086" s="1">
        <v>0</v>
      </c>
      <c r="J1086" s="1">
        <v>0</v>
      </c>
      <c r="K1086" s="1">
        <v>0</v>
      </c>
      <c r="L1086" s="1">
        <v>0</v>
      </c>
      <c r="M1086" s="1"/>
      <c r="N1086" s="1">
        <v>0</v>
      </c>
      <c r="O1086" s="1">
        <v>0</v>
      </c>
      <c r="P1086" s="1">
        <v>0</v>
      </c>
      <c r="Q1086" s="1">
        <v>0</v>
      </c>
      <c r="R1086" s="1">
        <v>0</v>
      </c>
      <c r="S1086" s="1">
        <v>0</v>
      </c>
      <c r="T1086" s="1">
        <v>0</v>
      </c>
      <c r="U1086" s="1">
        <v>0</v>
      </c>
      <c r="V1086" s="1">
        <v>0</v>
      </c>
      <c r="W1086" s="1">
        <v>0</v>
      </c>
    </row>
    <row r="1087" spans="1:23" x14ac:dyDescent="0.25">
      <c r="A1087" s="1" t="s">
        <v>24</v>
      </c>
      <c r="B1087" s="1" t="s">
        <v>21</v>
      </c>
      <c r="C1087" s="1">
        <v>34899.8741639871</v>
      </c>
      <c r="D1087" s="1">
        <v>162727.61931204499</v>
      </c>
      <c r="E1087" s="1">
        <v>185929.368186379</v>
      </c>
      <c r="F1087" s="1">
        <v>1034901.81818182</v>
      </c>
      <c r="G1087" s="1">
        <v>968267.27272727306</v>
      </c>
      <c r="H1087" s="1">
        <v>133201.818181818</v>
      </c>
      <c r="I1087" s="1">
        <v>361248.181818182</v>
      </c>
      <c r="J1087" s="1">
        <v>942663.636363636</v>
      </c>
      <c r="K1087" s="1">
        <v>239058.181818182</v>
      </c>
      <c r="L1087" s="1">
        <v>2715590</v>
      </c>
      <c r="M1087" s="1"/>
      <c r="N1087" s="1">
        <v>4858575.9242896196</v>
      </c>
      <c r="O1087" s="1">
        <v>2802152.1722653001</v>
      </c>
      <c r="P1087" s="1">
        <v>3201683.8023808901</v>
      </c>
      <c r="Q1087" s="1">
        <v>5508387.5</v>
      </c>
      <c r="R1087" s="1">
        <v>6633966.9000000004</v>
      </c>
      <c r="S1087" s="1">
        <v>7265633.0999999996</v>
      </c>
      <c r="T1087" s="1">
        <v>8255968.5999999996</v>
      </c>
      <c r="U1087" s="1">
        <v>9138453.5</v>
      </c>
      <c r="V1087" s="1">
        <v>5046104.8</v>
      </c>
      <c r="W1087" s="1">
        <v>4733907.2</v>
      </c>
    </row>
    <row r="1088" spans="1:23" x14ac:dyDescent="0.25">
      <c r="A1088" s="1" t="s">
        <v>25</v>
      </c>
      <c r="B1088" s="1" t="s">
        <v>21</v>
      </c>
      <c r="C1088" s="1">
        <v>0</v>
      </c>
      <c r="D1088" s="1">
        <v>0</v>
      </c>
      <c r="E1088" s="1">
        <v>0</v>
      </c>
      <c r="F1088" s="1">
        <v>0</v>
      </c>
      <c r="G1088" s="1">
        <v>0</v>
      </c>
      <c r="H1088" s="1">
        <v>0</v>
      </c>
      <c r="I1088" s="1">
        <v>0</v>
      </c>
      <c r="J1088" s="1">
        <v>0</v>
      </c>
      <c r="K1088" s="1">
        <v>0</v>
      </c>
      <c r="L1088" s="1">
        <v>0</v>
      </c>
      <c r="M1088" s="1"/>
      <c r="N1088" s="1">
        <v>0</v>
      </c>
      <c r="O1088" s="1">
        <v>0</v>
      </c>
      <c r="P1088" s="1">
        <v>0</v>
      </c>
      <c r="Q1088" s="1">
        <v>0</v>
      </c>
      <c r="R1088" s="1">
        <v>0</v>
      </c>
      <c r="S1088" s="1">
        <v>0</v>
      </c>
      <c r="T1088" s="1">
        <v>0</v>
      </c>
      <c r="U1088" s="1">
        <v>0</v>
      </c>
      <c r="V1088" s="1">
        <v>0</v>
      </c>
      <c r="W1088" s="1">
        <v>0</v>
      </c>
    </row>
    <row r="1089" spans="1:23" x14ac:dyDescent="0.25">
      <c r="A1089" s="1" t="s">
        <v>26</v>
      </c>
      <c r="B1089" s="1" t="s">
        <v>21</v>
      </c>
      <c r="C1089" s="1">
        <v>109269.078132747</v>
      </c>
      <c r="D1089" s="1">
        <v>143506.53501870501</v>
      </c>
      <c r="E1089" s="1">
        <v>163967.73638947599</v>
      </c>
      <c r="F1089" s="1">
        <v>202651.92889670501</v>
      </c>
      <c r="G1089" s="1">
        <v>251489.66595873001</v>
      </c>
      <c r="H1089" s="1">
        <v>287117.19434698299</v>
      </c>
      <c r="I1089" s="1">
        <v>251189.18490979599</v>
      </c>
      <c r="J1089" s="1">
        <v>319010.26483544201</v>
      </c>
      <c r="K1089" s="1">
        <v>357291.49661569501</v>
      </c>
      <c r="L1089" s="1">
        <v>372498.39849630598</v>
      </c>
      <c r="M1089" s="1"/>
      <c r="N1089" s="1">
        <v>734848.64188610797</v>
      </c>
      <c r="O1089" s="1">
        <v>965099.95473890798</v>
      </c>
      <c r="P1089" s="1">
        <v>1102704.1726531701</v>
      </c>
      <c r="Q1089" s="1">
        <v>1362860.3560142401</v>
      </c>
      <c r="R1089" s="1">
        <v>1691300.4359170001</v>
      </c>
      <c r="S1089" s="1">
        <v>1930900.1588876699</v>
      </c>
      <c r="T1089" s="1">
        <v>1689279.6621125999</v>
      </c>
      <c r="U1089" s="1">
        <v>2145385.1708829999</v>
      </c>
      <c r="V1089" s="1">
        <v>2402831.39138897</v>
      </c>
      <c r="W1089" s="1">
        <v>2505099.76763249</v>
      </c>
    </row>
    <row r="1090" spans="1:23" x14ac:dyDescent="0.25">
      <c r="A1090" s="1" t="s">
        <v>27</v>
      </c>
      <c r="B1090" s="1" t="s">
        <v>21</v>
      </c>
      <c r="C1090" s="1">
        <v>328888.67036767403</v>
      </c>
      <c r="D1090" s="1">
        <v>427731.61777184001</v>
      </c>
      <c r="E1090" s="1">
        <v>544632.19719395402</v>
      </c>
      <c r="F1090" s="1">
        <v>672350.14894652902</v>
      </c>
      <c r="G1090" s="1">
        <v>870974.301479719</v>
      </c>
      <c r="H1090" s="1">
        <v>1100211.4205795899</v>
      </c>
      <c r="I1090" s="1">
        <v>1031094.86099865</v>
      </c>
      <c r="J1090" s="1">
        <v>1185759.0901484501</v>
      </c>
      <c r="K1090" s="1">
        <v>1363622.9536707201</v>
      </c>
      <c r="L1090" s="1">
        <v>1520825.0902937001</v>
      </c>
      <c r="M1090" s="1"/>
      <c r="N1090" s="1">
        <v>0</v>
      </c>
      <c r="O1090" s="1">
        <v>0</v>
      </c>
      <c r="P1090" s="1">
        <v>0</v>
      </c>
      <c r="Q1090" s="1">
        <v>0</v>
      </c>
      <c r="R1090" s="1">
        <v>0</v>
      </c>
      <c r="S1090" s="1">
        <v>0</v>
      </c>
      <c r="T1090" s="1">
        <v>0</v>
      </c>
      <c r="U1090" s="1">
        <v>0</v>
      </c>
      <c r="V1090" s="1">
        <v>0</v>
      </c>
      <c r="W1090" s="1">
        <v>0</v>
      </c>
    </row>
    <row r="1091" spans="1:23" x14ac:dyDescent="0.25">
      <c r="A1091" s="1" t="s">
        <v>28</v>
      </c>
      <c r="B1091" s="1" t="s">
        <v>21</v>
      </c>
      <c r="C1091" s="1">
        <v>17705.183185348302</v>
      </c>
      <c r="D1091" s="1">
        <v>158525.361508075</v>
      </c>
      <c r="E1091" s="1">
        <v>64468.373813693397</v>
      </c>
      <c r="F1091" s="1">
        <v>8440.4121848272698</v>
      </c>
      <c r="G1091" s="1">
        <v>33532.574586503797</v>
      </c>
      <c r="H1091" s="1">
        <v>28470.399430256501</v>
      </c>
      <c r="I1091" s="1">
        <v>808.51177703034296</v>
      </c>
      <c r="J1091" s="1">
        <v>1026.80995682854</v>
      </c>
      <c r="K1091" s="1">
        <v>1150.02715164796</v>
      </c>
      <c r="L1091" s="1">
        <v>1198.97416052111</v>
      </c>
      <c r="M1091" s="1"/>
      <c r="N1091" s="1">
        <v>163086.03565615299</v>
      </c>
      <c r="O1091" s="1">
        <v>42731.040625793903</v>
      </c>
      <c r="P1091" s="1">
        <v>58444.6131706573</v>
      </c>
      <c r="Q1091" s="1">
        <v>195179.426177919</v>
      </c>
      <c r="R1091" s="1">
        <v>10221.868034715901</v>
      </c>
      <c r="S1091" s="1">
        <v>107692.765768556</v>
      </c>
      <c r="T1091" s="1">
        <v>78479.384625084305</v>
      </c>
      <c r="U1091" s="1">
        <v>99668.818473856998</v>
      </c>
      <c r="V1091" s="1">
        <v>111629.07669072</v>
      </c>
      <c r="W1091" s="1">
        <v>116380.190087871</v>
      </c>
    </row>
    <row r="1092" spans="1:23" x14ac:dyDescent="0.25">
      <c r="A1092" s="1" t="s">
        <v>29</v>
      </c>
      <c r="B1092" s="1" t="s">
        <v>21</v>
      </c>
      <c r="C1092" s="1">
        <v>74387.331309711299</v>
      </c>
      <c r="D1092" s="1">
        <v>97695.234076893394</v>
      </c>
      <c r="E1092" s="1">
        <v>111624.647515462</v>
      </c>
      <c r="F1092" s="1">
        <v>137959.76348475699</v>
      </c>
      <c r="G1092" s="1">
        <v>171207.12851547499</v>
      </c>
      <c r="H1092" s="1">
        <v>195461.353070599</v>
      </c>
      <c r="I1092" s="1">
        <v>171002.56942409</v>
      </c>
      <c r="J1092" s="1">
        <v>217173.26316859401</v>
      </c>
      <c r="K1092" s="1">
        <v>243234.054748825</v>
      </c>
      <c r="L1092" s="1">
        <v>253586.48809701399</v>
      </c>
      <c r="M1092" s="1"/>
      <c r="N1092" s="1">
        <v>0</v>
      </c>
      <c r="O1092" s="1">
        <v>0</v>
      </c>
      <c r="P1092" s="1">
        <v>0</v>
      </c>
      <c r="Q1092" s="1">
        <v>0</v>
      </c>
      <c r="R1092" s="1">
        <v>0</v>
      </c>
      <c r="S1092" s="1">
        <v>0</v>
      </c>
      <c r="T1092" s="1">
        <v>0</v>
      </c>
      <c r="U1092" s="1">
        <v>0</v>
      </c>
      <c r="V1092" s="1">
        <v>0</v>
      </c>
      <c r="W1092" s="1">
        <v>0</v>
      </c>
    </row>
    <row r="1093" spans="1:23" x14ac:dyDescent="0.25">
      <c r="A1093" s="1" t="s">
        <v>30</v>
      </c>
      <c r="B1093" s="1" t="s">
        <v>21</v>
      </c>
      <c r="C1093" s="1">
        <v>14252.488452097199</v>
      </c>
      <c r="D1093" s="1">
        <v>18718.243698091599</v>
      </c>
      <c r="E1093" s="1">
        <v>21387.096050800799</v>
      </c>
      <c r="F1093" s="1">
        <v>26432.8602908742</v>
      </c>
      <c r="G1093" s="1">
        <v>32802.999907659898</v>
      </c>
      <c r="H1093" s="1">
        <v>37450.068827866802</v>
      </c>
      <c r="I1093" s="1">
        <v>32763.806727364201</v>
      </c>
      <c r="J1093" s="1">
        <v>41610.034543752503</v>
      </c>
      <c r="K1093" s="1">
        <v>46603.238689002799</v>
      </c>
      <c r="L1093" s="1">
        <v>48586.747629951999</v>
      </c>
      <c r="M1093" s="1"/>
      <c r="N1093" s="1">
        <v>18842.272868873999</v>
      </c>
      <c r="O1093" s="1">
        <v>24746.1526856124</v>
      </c>
      <c r="P1093" s="1">
        <v>28274.4659654651</v>
      </c>
      <c r="Q1093" s="1">
        <v>34945.137333697603</v>
      </c>
      <c r="R1093" s="1">
        <v>43366.677844024402</v>
      </c>
      <c r="S1093" s="1">
        <v>49510.260484297803</v>
      </c>
      <c r="T1093" s="1">
        <v>43314.863131091101</v>
      </c>
      <c r="U1093" s="1">
        <v>55009.876176485799</v>
      </c>
      <c r="V1093" s="1">
        <v>61611.061317664098</v>
      </c>
      <c r="W1093" s="1">
        <v>64233.327375190202</v>
      </c>
    </row>
    <row r="1094" spans="1:23" x14ac:dyDescent="0.25">
      <c r="A1094" s="1" t="s">
        <v>31</v>
      </c>
      <c r="B1094" s="1" t="s">
        <v>21</v>
      </c>
      <c r="C1094" s="1">
        <v>0</v>
      </c>
      <c r="D1094" s="1">
        <v>0</v>
      </c>
      <c r="E1094" s="1">
        <v>0</v>
      </c>
      <c r="F1094" s="1">
        <v>0</v>
      </c>
      <c r="G1094" s="1">
        <v>0</v>
      </c>
      <c r="H1094" s="1">
        <v>0</v>
      </c>
      <c r="I1094" s="1">
        <v>0</v>
      </c>
      <c r="J1094" s="1">
        <v>0</v>
      </c>
      <c r="K1094" s="1">
        <v>0</v>
      </c>
      <c r="L1094" s="1">
        <v>0</v>
      </c>
      <c r="M1094" s="1"/>
      <c r="N1094" s="1">
        <v>2845183.2032000702</v>
      </c>
      <c r="O1094" s="1">
        <v>3736669.05552758</v>
      </c>
      <c r="P1094" s="1">
        <v>4269444.3607853604</v>
      </c>
      <c r="Q1094" s="1">
        <v>5276715.7373884898</v>
      </c>
      <c r="R1094" s="1">
        <v>6548368.3544478798</v>
      </c>
      <c r="S1094" s="1">
        <v>7476049.3331291899</v>
      </c>
      <c r="T1094" s="1">
        <v>6540544.3327949503</v>
      </c>
      <c r="U1094" s="1">
        <v>8306491.3026495902</v>
      </c>
      <c r="V1094" s="1">
        <v>9303270.2589675505</v>
      </c>
      <c r="W1094" s="1">
        <v>9699232.4336539991</v>
      </c>
    </row>
    <row r="1095" spans="1:23" x14ac:dyDescent="0.25">
      <c r="A1095" s="1" t="s">
        <v>32</v>
      </c>
      <c r="B1095" s="1" t="s">
        <v>21</v>
      </c>
      <c r="C1095" s="1">
        <v>414.347595993011</v>
      </c>
      <c r="D1095" s="1">
        <v>27245.105948139</v>
      </c>
      <c r="E1095" s="1">
        <v>1356160.61711834</v>
      </c>
      <c r="F1095" s="1">
        <v>0</v>
      </c>
      <c r="G1095" s="1">
        <v>60578.181818181802</v>
      </c>
      <c r="H1095" s="1">
        <v>565963.636363636</v>
      </c>
      <c r="I1095" s="1">
        <v>51532.727272727301</v>
      </c>
      <c r="J1095" s="1">
        <v>2456.3636363636401</v>
      </c>
      <c r="K1095" s="1">
        <v>3310</v>
      </c>
      <c r="L1095" s="1">
        <v>63546.149597498799</v>
      </c>
      <c r="M1095" s="1"/>
      <c r="N1095" s="1">
        <v>302414.34547815099</v>
      </c>
      <c r="O1095" s="1">
        <v>330929.33012750401</v>
      </c>
      <c r="P1095" s="1">
        <v>769842.94717856601</v>
      </c>
      <c r="Q1095" s="1">
        <v>2089172.02983048</v>
      </c>
      <c r="R1095" s="1">
        <v>1242793.2</v>
      </c>
      <c r="S1095" s="1">
        <v>3477131.9</v>
      </c>
      <c r="T1095" s="1">
        <v>692774.5</v>
      </c>
      <c r="U1095" s="1">
        <v>2208710.9</v>
      </c>
      <c r="V1095" s="1">
        <v>1582513.9</v>
      </c>
      <c r="W1095" s="1">
        <v>1347692.08166938</v>
      </c>
    </row>
    <row r="1096" spans="1:23" x14ac:dyDescent="0.25">
      <c r="A1096" s="1" t="s">
        <v>33</v>
      </c>
      <c r="B1096" s="1" t="s">
        <v>21</v>
      </c>
      <c r="C1096" s="1">
        <v>1175295.2520242999</v>
      </c>
      <c r="D1096" s="1">
        <v>1691164.2468653501</v>
      </c>
      <c r="E1096" s="1">
        <v>1645678.18181818</v>
      </c>
      <c r="F1096" s="1">
        <v>1393643.63636364</v>
      </c>
      <c r="G1096" s="1">
        <v>3437876.36363636</v>
      </c>
      <c r="H1096" s="1">
        <v>3206551.8181818202</v>
      </c>
      <c r="I1096" s="1">
        <v>7006480.9090909101</v>
      </c>
      <c r="J1096" s="1">
        <v>5194558.1818181798</v>
      </c>
      <c r="K1096" s="1">
        <v>35389618.181818202</v>
      </c>
      <c r="L1096" s="1">
        <v>4142299.0909090899</v>
      </c>
      <c r="M1096" s="1"/>
      <c r="N1096" s="1">
        <v>10005072.5634201</v>
      </c>
      <c r="O1096" s="1">
        <v>14362738.004176101</v>
      </c>
      <c r="P1096" s="1">
        <v>13830320.9</v>
      </c>
      <c r="Q1096" s="1">
        <v>23127390</v>
      </c>
      <c r="R1096" s="1">
        <v>34102629</v>
      </c>
      <c r="S1096" s="1">
        <v>46426585.700000003</v>
      </c>
      <c r="T1096" s="1">
        <v>46514752.899999999</v>
      </c>
      <c r="U1096" s="1">
        <v>64692108.799999997</v>
      </c>
      <c r="V1096" s="1">
        <v>79363264.200000003</v>
      </c>
      <c r="W1096" s="1">
        <v>115571278.90000001</v>
      </c>
    </row>
    <row r="1097" spans="1:23" x14ac:dyDescent="0.25">
      <c r="A1097" s="1" t="s">
        <v>34</v>
      </c>
      <c r="B1097" s="1" t="s">
        <v>21</v>
      </c>
      <c r="C1097" s="1">
        <v>0</v>
      </c>
      <c r="D1097" s="1">
        <v>0</v>
      </c>
      <c r="E1097" s="1">
        <v>0</v>
      </c>
      <c r="F1097" s="1">
        <v>0</v>
      </c>
      <c r="G1097" s="1">
        <v>0</v>
      </c>
      <c r="H1097" s="1">
        <v>0</v>
      </c>
      <c r="I1097" s="1">
        <v>0</v>
      </c>
      <c r="J1097" s="1">
        <v>0</v>
      </c>
      <c r="K1097" s="1">
        <v>0</v>
      </c>
      <c r="L1097" s="1">
        <v>0</v>
      </c>
      <c r="M1097" s="1"/>
      <c r="N1097" s="1">
        <v>0</v>
      </c>
      <c r="O1097" s="1">
        <v>0</v>
      </c>
      <c r="P1097" s="1">
        <v>0</v>
      </c>
      <c r="Q1097" s="1">
        <v>0</v>
      </c>
      <c r="R1097" s="1">
        <v>0</v>
      </c>
      <c r="S1097" s="1">
        <v>0</v>
      </c>
      <c r="T1097" s="1">
        <v>0</v>
      </c>
      <c r="U1097" s="1">
        <v>0</v>
      </c>
      <c r="V1097" s="1">
        <v>0</v>
      </c>
      <c r="W1097" s="1">
        <v>0</v>
      </c>
    </row>
    <row r="1098" spans="1:23" x14ac:dyDescent="0.25">
      <c r="A1098" s="1" t="s">
        <v>35</v>
      </c>
      <c r="B1098" s="1" t="s">
        <v>21</v>
      </c>
      <c r="C1098" s="1">
        <v>0</v>
      </c>
      <c r="D1098" s="1">
        <v>0</v>
      </c>
      <c r="E1098" s="1">
        <v>0</v>
      </c>
      <c r="F1098" s="1">
        <v>0</v>
      </c>
      <c r="G1098" s="1">
        <v>0</v>
      </c>
      <c r="H1098" s="1">
        <v>0</v>
      </c>
      <c r="I1098" s="1">
        <v>0</v>
      </c>
      <c r="J1098" s="1">
        <v>0</v>
      </c>
      <c r="K1098" s="1">
        <v>0</v>
      </c>
      <c r="L1098" s="1">
        <v>0</v>
      </c>
      <c r="M1098" s="1"/>
      <c r="N1098" s="1">
        <v>0</v>
      </c>
      <c r="O1098" s="1">
        <v>0</v>
      </c>
      <c r="P1098" s="1">
        <v>0</v>
      </c>
      <c r="Q1098" s="1">
        <v>0</v>
      </c>
      <c r="R1098" s="1">
        <v>0</v>
      </c>
      <c r="S1098" s="1">
        <v>0</v>
      </c>
      <c r="T1098" s="1">
        <v>0</v>
      </c>
      <c r="U1098" s="1">
        <v>0</v>
      </c>
      <c r="V1098" s="1">
        <v>0</v>
      </c>
      <c r="W1098" s="1">
        <v>0</v>
      </c>
    </row>
    <row r="1099" spans="1:23" x14ac:dyDescent="0.25">
      <c r="A1099" s="1" t="s">
        <v>36</v>
      </c>
      <c r="B1099" s="1" t="s">
        <v>21</v>
      </c>
      <c r="C1099" s="1">
        <v>7193576.7947403695</v>
      </c>
      <c r="D1099" s="1">
        <v>4610116.5556105599</v>
      </c>
      <c r="E1099" s="1">
        <v>5267428.2465016805</v>
      </c>
      <c r="F1099" s="1">
        <v>6510149.6061579501</v>
      </c>
      <c r="G1099" s="1">
        <v>8079051.3996466501</v>
      </c>
      <c r="H1099" s="1">
        <v>9223578.0822591409</v>
      </c>
      <c r="I1099" s="1">
        <v>8069398.51061163</v>
      </c>
      <c r="J1099" s="1">
        <v>10248136.108476801</v>
      </c>
      <c r="K1099" s="1">
        <v>11477912.441493999</v>
      </c>
      <c r="L1099" s="1">
        <v>11966430.891961901</v>
      </c>
      <c r="M1099" s="1"/>
      <c r="N1099" s="1">
        <v>11403125.294163</v>
      </c>
      <c r="O1099" s="1">
        <v>9834278.60974239</v>
      </c>
      <c r="P1099" s="1">
        <v>11236452.7681804</v>
      </c>
      <c r="Q1099" s="1">
        <v>13887420.034998</v>
      </c>
      <c r="R1099" s="1">
        <v>17234193.844808798</v>
      </c>
      <c r="S1099" s="1">
        <v>19675692.695721202</v>
      </c>
      <c r="T1099" s="1">
        <v>17213602.348039798</v>
      </c>
      <c r="U1099" s="1">
        <v>21861274.982010499</v>
      </c>
      <c r="V1099" s="1">
        <v>24484627.979851902</v>
      </c>
      <c r="W1099" s="1">
        <v>25526733.2042966</v>
      </c>
    </row>
    <row r="1100" spans="1:23" x14ac:dyDescent="0.25">
      <c r="A1100" s="1" t="s">
        <v>37</v>
      </c>
      <c r="B1100" s="1" t="s">
        <v>21</v>
      </c>
      <c r="C1100" s="1">
        <v>20349372.021452699</v>
      </c>
      <c r="D1100" s="1">
        <v>26465094.725356199</v>
      </c>
      <c r="E1100" s="1">
        <v>33698099.673579499</v>
      </c>
      <c r="F1100" s="1">
        <v>41600409.324822903</v>
      </c>
      <c r="G1100" s="1">
        <v>53889907.676423497</v>
      </c>
      <c r="H1100" s="1">
        <v>68073526.140612096</v>
      </c>
      <c r="I1100" s="1">
        <v>63797068.145926297</v>
      </c>
      <c r="J1100" s="1">
        <v>73366628.367815197</v>
      </c>
      <c r="K1100" s="1">
        <v>84371622.622987494</v>
      </c>
      <c r="L1100" s="1">
        <v>94098211.128246501</v>
      </c>
      <c r="M1100" s="1"/>
      <c r="N1100" s="1">
        <v>499877440.07751</v>
      </c>
      <c r="O1100" s="1">
        <v>661453915.24891901</v>
      </c>
      <c r="P1100" s="1">
        <v>899769930.19684196</v>
      </c>
      <c r="Q1100" s="1">
        <v>1131177743.6332099</v>
      </c>
      <c r="R1100" s="1">
        <v>1364631661.1503999</v>
      </c>
      <c r="S1100" s="1">
        <v>1793740375.03739</v>
      </c>
      <c r="T1100" s="1">
        <v>1249297826.47878</v>
      </c>
      <c r="U1100" s="1">
        <v>1636580152.6872101</v>
      </c>
      <c r="V1100" s="1">
        <v>2078456793.91275</v>
      </c>
      <c r="W1100" s="1">
        <v>2273480381.0508699</v>
      </c>
    </row>
    <row r="1101" spans="1:23" x14ac:dyDescent="0.25">
      <c r="A1101" s="1" t="s">
        <v>38</v>
      </c>
      <c r="B1101" s="1" t="s">
        <v>21</v>
      </c>
      <c r="C1101" s="1">
        <v>0</v>
      </c>
      <c r="D1101" s="1">
        <v>0</v>
      </c>
      <c r="E1101" s="1">
        <v>0</v>
      </c>
      <c r="F1101" s="1">
        <v>0</v>
      </c>
      <c r="G1101" s="1">
        <v>0</v>
      </c>
      <c r="H1101" s="1">
        <v>481224.32864090399</v>
      </c>
      <c r="I1101" s="1">
        <v>421006.99383398902</v>
      </c>
      <c r="J1101" s="1">
        <v>534678.882169166</v>
      </c>
      <c r="K1101" s="1">
        <v>598840.348029466</v>
      </c>
      <c r="L1101" s="1">
        <v>624327.95828857599</v>
      </c>
      <c r="M1101" s="1"/>
      <c r="N1101" s="1">
        <v>9421.1364344365993</v>
      </c>
      <c r="O1101" s="1">
        <v>12373.0763428056</v>
      </c>
      <c r="P1101" s="1">
        <v>14137.232982731901</v>
      </c>
      <c r="Q1101" s="1">
        <v>17472.568666848001</v>
      </c>
      <c r="R1101" s="1">
        <v>21683.3389220112</v>
      </c>
      <c r="S1101" s="1">
        <v>0</v>
      </c>
      <c r="T1101" s="1">
        <v>0</v>
      </c>
      <c r="U1101" s="1">
        <v>0</v>
      </c>
      <c r="V1101" s="1">
        <v>0</v>
      </c>
      <c r="W1101" s="1">
        <v>0</v>
      </c>
    </row>
    <row r="1102" spans="1:23" x14ac:dyDescent="0.25">
      <c r="A1102" s="1" t="s">
        <v>39</v>
      </c>
      <c r="B1102" s="1" t="s">
        <v>21</v>
      </c>
      <c r="C1102" s="1">
        <v>9501.65896806411</v>
      </c>
      <c r="D1102" s="1">
        <v>12478.8291320602</v>
      </c>
      <c r="E1102" s="1">
        <v>14258.0640338662</v>
      </c>
      <c r="F1102" s="1">
        <v>17621.906860581501</v>
      </c>
      <c r="G1102" s="1">
        <v>21868.666605105002</v>
      </c>
      <c r="H1102" s="1">
        <v>24966.712551909299</v>
      </c>
      <c r="I1102" s="1">
        <v>21842.537818241199</v>
      </c>
      <c r="J1102" s="1">
        <v>27740.023029166299</v>
      </c>
      <c r="K1102" s="1">
        <v>31068.825792666299</v>
      </c>
      <c r="L1102" s="1">
        <v>32391.1650866323</v>
      </c>
      <c r="M1102" s="1"/>
      <c r="N1102" s="1">
        <v>0</v>
      </c>
      <c r="O1102" s="1">
        <v>0</v>
      </c>
      <c r="P1102" s="1">
        <v>0</v>
      </c>
      <c r="Q1102" s="1">
        <v>0</v>
      </c>
      <c r="R1102" s="1">
        <v>0</v>
      </c>
      <c r="S1102" s="1">
        <v>0</v>
      </c>
      <c r="T1102" s="1">
        <v>0</v>
      </c>
      <c r="U1102" s="1">
        <v>0</v>
      </c>
      <c r="V1102" s="1">
        <v>0</v>
      </c>
      <c r="W1102" s="1">
        <v>0</v>
      </c>
    </row>
    <row r="1103" spans="1:23" x14ac:dyDescent="0.25">
      <c r="A1103" s="1" t="s">
        <v>40</v>
      </c>
      <c r="B1103" s="1" t="s">
        <v>21</v>
      </c>
      <c r="C1103" s="1">
        <v>12372606.4198687</v>
      </c>
      <c r="D1103" s="1">
        <v>13513974.5381102</v>
      </c>
      <c r="E1103" s="1">
        <v>13295225.0769905</v>
      </c>
      <c r="F1103" s="1">
        <v>10858810.4133364</v>
      </c>
      <c r="G1103" s="1">
        <v>14045056.363636401</v>
      </c>
      <c r="H1103" s="1">
        <v>15257151.8181818</v>
      </c>
      <c r="I1103" s="1">
        <v>13161935.4545455</v>
      </c>
      <c r="J1103" s="1">
        <v>12187200</v>
      </c>
      <c r="K1103" s="1">
        <v>11082643.636363599</v>
      </c>
      <c r="L1103" s="1">
        <v>10371760</v>
      </c>
      <c r="M1103" s="1"/>
      <c r="N1103" s="1">
        <v>3789191.95235448</v>
      </c>
      <c r="O1103" s="1">
        <v>4364709.0921154302</v>
      </c>
      <c r="P1103" s="1">
        <v>3936117.4049705202</v>
      </c>
      <c r="Q1103" s="1">
        <v>3701050.9145799801</v>
      </c>
      <c r="R1103" s="1">
        <v>7359704</v>
      </c>
      <c r="S1103" s="1">
        <v>4950511.5</v>
      </c>
      <c r="T1103" s="1">
        <v>8337821.7999999998</v>
      </c>
      <c r="U1103" s="1">
        <v>10674966.5</v>
      </c>
      <c r="V1103" s="1">
        <v>15221283</v>
      </c>
      <c r="W1103" s="1">
        <v>47252939.799999997</v>
      </c>
    </row>
    <row r="1104" spans="1:23" x14ac:dyDescent="0.25">
      <c r="A1104" s="1" t="s">
        <v>41</v>
      </c>
      <c r="B1104" s="1" t="s">
        <v>21</v>
      </c>
      <c r="C1104" s="1">
        <v>0</v>
      </c>
      <c r="D1104" s="1">
        <v>0</v>
      </c>
      <c r="E1104" s="1">
        <v>0</v>
      </c>
      <c r="F1104" s="1">
        <v>0</v>
      </c>
      <c r="G1104" s="1">
        <v>0</v>
      </c>
      <c r="H1104" s="1">
        <v>0</v>
      </c>
      <c r="I1104" s="1">
        <v>0</v>
      </c>
      <c r="J1104" s="1">
        <v>0</v>
      </c>
      <c r="K1104" s="1">
        <v>0</v>
      </c>
      <c r="L1104" s="1">
        <v>0</v>
      </c>
      <c r="M1104" s="1"/>
      <c r="N1104" s="1">
        <v>101838.336270186</v>
      </c>
      <c r="O1104" s="1">
        <v>133747.50679647501</v>
      </c>
      <c r="P1104" s="1">
        <v>152817.26322982801</v>
      </c>
      <c r="Q1104" s="1">
        <v>188870.77326407499</v>
      </c>
      <c r="R1104" s="1">
        <v>234387.345514783</v>
      </c>
      <c r="S1104" s="1">
        <v>267592.05702585401</v>
      </c>
      <c r="T1104" s="1">
        <v>234107.29839965201</v>
      </c>
      <c r="U1104" s="1">
        <v>297316.26896755799</v>
      </c>
      <c r="V1104" s="1">
        <v>332994.22124366497</v>
      </c>
      <c r="W1104" s="1">
        <v>347166.99192874401</v>
      </c>
    </row>
    <row r="1105" spans="1:23" x14ac:dyDescent="0.25">
      <c r="A1105" s="1" t="s">
        <v>42</v>
      </c>
      <c r="B1105" s="1" t="s">
        <v>21</v>
      </c>
      <c r="C1105" s="1">
        <v>194784.008845331</v>
      </c>
      <c r="D1105" s="1">
        <v>255815.997207256</v>
      </c>
      <c r="E1105" s="1">
        <v>292290.31269428099</v>
      </c>
      <c r="F1105" s="1">
        <v>361249.09064195101</v>
      </c>
      <c r="G1105" s="1">
        <v>448307.66540469101</v>
      </c>
      <c r="H1105" s="1">
        <v>511817.607314186</v>
      </c>
      <c r="I1105" s="1">
        <v>447772.02527398302</v>
      </c>
      <c r="J1105" s="1">
        <v>568670.47209795902</v>
      </c>
      <c r="K1105" s="1">
        <v>636910.928749713</v>
      </c>
      <c r="L1105" s="1">
        <v>664018.88427601999</v>
      </c>
      <c r="M1105" s="1"/>
      <c r="N1105" s="1">
        <v>0</v>
      </c>
      <c r="O1105" s="1">
        <v>0</v>
      </c>
      <c r="P1105" s="1">
        <v>0</v>
      </c>
      <c r="Q1105" s="1">
        <v>0</v>
      </c>
      <c r="R1105" s="1">
        <v>0</v>
      </c>
      <c r="S1105" s="1">
        <v>0</v>
      </c>
      <c r="T1105" s="1">
        <v>0</v>
      </c>
      <c r="U1105" s="1">
        <v>0</v>
      </c>
      <c r="V1105" s="1">
        <v>0</v>
      </c>
      <c r="W1105" s="1">
        <v>0</v>
      </c>
    </row>
    <row r="1106" spans="1:23" x14ac:dyDescent="0.25">
      <c r="A1106" s="1" t="s">
        <v>43</v>
      </c>
      <c r="B1106" s="1" t="s">
        <v>21</v>
      </c>
      <c r="C1106" s="1">
        <v>0</v>
      </c>
      <c r="D1106" s="1">
        <v>0</v>
      </c>
      <c r="E1106" s="1">
        <v>0</v>
      </c>
      <c r="F1106" s="1">
        <v>0</v>
      </c>
      <c r="G1106" s="1">
        <v>0</v>
      </c>
      <c r="H1106" s="1">
        <v>0</v>
      </c>
      <c r="I1106" s="1">
        <v>0</v>
      </c>
      <c r="J1106" s="1">
        <v>0</v>
      </c>
      <c r="K1106" s="1">
        <v>0</v>
      </c>
      <c r="L1106" s="1">
        <v>0</v>
      </c>
      <c r="M1106" s="1"/>
      <c r="N1106" s="1">
        <v>169580.45581987099</v>
      </c>
      <c r="O1106" s="1">
        <v>222715.374170517</v>
      </c>
      <c r="P1106" s="1">
        <v>254470.19368919299</v>
      </c>
      <c r="Q1106" s="1">
        <v>314506.23600328597</v>
      </c>
      <c r="R1106" s="1">
        <v>390300.10059622902</v>
      </c>
      <c r="S1106" s="1">
        <v>445592.344358692</v>
      </c>
      <c r="T1106" s="1">
        <v>389833.76817982999</v>
      </c>
      <c r="U1106" s="1">
        <v>495088.88558838499</v>
      </c>
      <c r="V1106" s="1">
        <v>554499.55185899104</v>
      </c>
      <c r="W1106" s="1">
        <v>578099.94637672696</v>
      </c>
    </row>
    <row r="1107" spans="1:23" x14ac:dyDescent="0.25">
      <c r="A1107" s="1" t="s">
        <v>44</v>
      </c>
      <c r="B1107" s="1" t="s">
        <v>21</v>
      </c>
      <c r="C1107" s="1">
        <v>6830212.3258327898</v>
      </c>
      <c r="D1107" s="1">
        <v>9850378.9460566491</v>
      </c>
      <c r="E1107" s="1">
        <v>11497178.6847823</v>
      </c>
      <c r="F1107" s="1">
        <v>12006778.4163175</v>
      </c>
      <c r="G1107" s="1">
        <v>13688283.449188501</v>
      </c>
      <c r="H1107" s="1">
        <v>15953695.931894399</v>
      </c>
      <c r="I1107" s="1">
        <v>6661379.3765779696</v>
      </c>
      <c r="J1107" s="1">
        <v>8459951.8082540203</v>
      </c>
      <c r="K1107" s="1">
        <v>13891771.718478501</v>
      </c>
      <c r="L1107" s="1">
        <v>220260349.313804</v>
      </c>
      <c r="M1107" s="1"/>
      <c r="N1107" s="1">
        <v>161904760.847435</v>
      </c>
      <c r="O1107" s="1">
        <v>206800650.154787</v>
      </c>
      <c r="P1107" s="1">
        <v>264652760.64167699</v>
      </c>
      <c r="Q1107" s="1">
        <v>278998103.293881</v>
      </c>
      <c r="R1107" s="1">
        <v>339193014.57515597</v>
      </c>
      <c r="S1107" s="1">
        <v>426944812.86644399</v>
      </c>
      <c r="T1107" s="1">
        <v>370076125.01298398</v>
      </c>
      <c r="U1107" s="1">
        <v>469996678.76648998</v>
      </c>
      <c r="V1107" s="1">
        <v>463326095.39246601</v>
      </c>
      <c r="W1107" s="1">
        <v>538455359.93795002</v>
      </c>
    </row>
    <row r="1108" spans="1:23" x14ac:dyDescent="0.25">
      <c r="A1108" s="1" t="s">
        <v>45</v>
      </c>
      <c r="B1108" s="1" t="s">
        <v>21</v>
      </c>
      <c r="C1108" s="1">
        <v>0</v>
      </c>
      <c r="D1108" s="1">
        <v>0</v>
      </c>
      <c r="E1108" s="1">
        <v>0</v>
      </c>
      <c r="F1108" s="1">
        <v>0</v>
      </c>
      <c r="G1108" s="1">
        <v>0</v>
      </c>
      <c r="H1108" s="1">
        <v>0</v>
      </c>
      <c r="I1108" s="1">
        <v>0</v>
      </c>
      <c r="J1108" s="1">
        <v>0</v>
      </c>
      <c r="K1108" s="1">
        <v>0</v>
      </c>
      <c r="L1108" s="1">
        <v>0</v>
      </c>
      <c r="M1108" s="1"/>
      <c r="N1108" s="1">
        <v>0</v>
      </c>
      <c r="O1108" s="1">
        <v>0</v>
      </c>
      <c r="P1108" s="1">
        <v>0</v>
      </c>
      <c r="Q1108" s="1">
        <v>0</v>
      </c>
      <c r="R1108" s="1">
        <v>0</v>
      </c>
      <c r="S1108" s="1">
        <v>0</v>
      </c>
      <c r="T1108" s="1">
        <v>0</v>
      </c>
      <c r="U1108" s="1">
        <v>0</v>
      </c>
      <c r="V1108" s="1">
        <v>0</v>
      </c>
      <c r="W1108" s="1">
        <v>0</v>
      </c>
    </row>
    <row r="1109" spans="1:23" x14ac:dyDescent="0.25">
      <c r="A1109" s="1" t="s">
        <v>46</v>
      </c>
      <c r="B1109" s="1" t="s">
        <v>21</v>
      </c>
      <c r="C1109" s="1">
        <v>0</v>
      </c>
      <c r="D1109" s="1">
        <v>0</v>
      </c>
      <c r="E1109" s="1">
        <v>0</v>
      </c>
      <c r="F1109" s="1">
        <v>0</v>
      </c>
      <c r="G1109" s="1">
        <v>0</v>
      </c>
      <c r="H1109" s="1">
        <v>0</v>
      </c>
      <c r="I1109" s="1">
        <v>0</v>
      </c>
      <c r="J1109" s="1">
        <v>0</v>
      </c>
      <c r="K1109" s="1">
        <v>0</v>
      </c>
      <c r="L1109" s="1">
        <v>0</v>
      </c>
      <c r="M1109" s="1"/>
      <c r="N1109" s="1">
        <v>0</v>
      </c>
      <c r="O1109" s="1">
        <v>0</v>
      </c>
      <c r="P1109" s="1">
        <v>0</v>
      </c>
      <c r="Q1109" s="1">
        <v>0</v>
      </c>
      <c r="R1109" s="1">
        <v>0</v>
      </c>
      <c r="S1109" s="1">
        <v>0</v>
      </c>
      <c r="T1109" s="1">
        <v>0</v>
      </c>
      <c r="U1109" s="1">
        <v>0</v>
      </c>
      <c r="V1109" s="1">
        <v>0</v>
      </c>
      <c r="W1109" s="1">
        <v>0</v>
      </c>
    </row>
    <row r="1110" spans="1:23" x14ac:dyDescent="0.25">
      <c r="A1110" s="1" t="s">
        <v>47</v>
      </c>
      <c r="B1110" s="1" t="s">
        <v>21</v>
      </c>
      <c r="C1110" s="1">
        <v>439680.33450441097</v>
      </c>
      <c r="D1110" s="1">
        <v>577446.08446260402</v>
      </c>
      <c r="E1110" s="1">
        <v>659778.50656040094</v>
      </c>
      <c r="F1110" s="1">
        <v>815437.17040442606</v>
      </c>
      <c r="G1110" s="1">
        <v>1011951.98442878</v>
      </c>
      <c r="H1110" s="1">
        <v>1155311.1475790599</v>
      </c>
      <c r="I1110" s="1">
        <v>1010742.8993851</v>
      </c>
      <c r="J1110" s="1">
        <v>1283643.48221907</v>
      </c>
      <c r="K1110" s="1">
        <v>1437680.7000853601</v>
      </c>
      <c r="L1110" s="1">
        <v>1498870.7075412699</v>
      </c>
      <c r="M1110" s="1"/>
      <c r="N1110" s="1">
        <v>6138.7004676973602</v>
      </c>
      <c r="O1110" s="1">
        <v>8062.14940851541</v>
      </c>
      <c r="P1110" s="1">
        <v>9211.6528963347791</v>
      </c>
      <c r="Q1110" s="1">
        <v>11384.9179654162</v>
      </c>
      <c r="R1110" s="1">
        <v>14128.6057906188</v>
      </c>
      <c r="S1110" s="1">
        <v>16130.148486112001</v>
      </c>
      <c r="T1110" s="1">
        <v>14111.724865226701</v>
      </c>
      <c r="U1110" s="1">
        <v>17921.890578837902</v>
      </c>
      <c r="V1110" s="1">
        <v>20072.517448298498</v>
      </c>
      <c r="W1110" s="1">
        <v>20926.836138287999</v>
      </c>
    </row>
    <row r="1111" spans="1:23" x14ac:dyDescent="0.25">
      <c r="A1111" s="1" t="s">
        <v>48</v>
      </c>
      <c r="B1111" s="1" t="s">
        <v>21</v>
      </c>
      <c r="C1111" s="1">
        <v>12312188.0438745</v>
      </c>
      <c r="D1111" s="1">
        <v>8852501.3408577107</v>
      </c>
      <c r="E1111" s="1">
        <v>7305530.0418498404</v>
      </c>
      <c r="F1111" s="1">
        <v>11421643.848037699</v>
      </c>
      <c r="G1111" s="1">
        <v>27559177.008148</v>
      </c>
      <c r="H1111" s="1">
        <v>32265284.371311899</v>
      </c>
      <c r="I1111" s="1">
        <v>40111624.821043603</v>
      </c>
      <c r="J1111" s="1">
        <v>31738640.3238656</v>
      </c>
      <c r="K1111" s="1">
        <v>32319715.383393001</v>
      </c>
      <c r="L1111" s="1">
        <v>33695294.554181904</v>
      </c>
      <c r="M1111" s="1"/>
      <c r="N1111" s="1">
        <v>69990303.716021299</v>
      </c>
      <c r="O1111" s="1">
        <v>71260054.265284896</v>
      </c>
      <c r="P1111" s="1">
        <v>84435659.625058502</v>
      </c>
      <c r="Q1111" s="1">
        <v>79202191.210353702</v>
      </c>
      <c r="R1111" s="1">
        <v>18011289.498712599</v>
      </c>
      <c r="S1111" s="1">
        <v>83709266.169639006</v>
      </c>
      <c r="T1111" s="1">
        <v>92696831.603076503</v>
      </c>
      <c r="U1111" s="1">
        <v>70104646.883947402</v>
      </c>
      <c r="V1111" s="1">
        <v>58265857.904540703</v>
      </c>
      <c r="W1111" s="1">
        <v>60745746.713921003</v>
      </c>
    </row>
    <row r="1112" spans="1:23" x14ac:dyDescent="0.25">
      <c r="A1112" s="1" t="s">
        <v>49</v>
      </c>
      <c r="B1112" s="1" t="s">
        <v>21</v>
      </c>
      <c r="C1112" s="1">
        <v>1391670.4786261299</v>
      </c>
      <c r="D1112" s="1">
        <v>2466830.0065206201</v>
      </c>
      <c r="E1112" s="1">
        <v>154855.390479572</v>
      </c>
      <c r="F1112" s="1">
        <v>486443.29131171998</v>
      </c>
      <c r="G1112" s="1">
        <v>203848.307282814</v>
      </c>
      <c r="H1112" s="1">
        <v>35884.303445528203</v>
      </c>
      <c r="I1112" s="1">
        <v>127363.954480653</v>
      </c>
      <c r="J1112" s="1">
        <v>161752.22219042899</v>
      </c>
      <c r="K1112" s="1">
        <v>181162.48885328</v>
      </c>
      <c r="L1112" s="1">
        <v>188873.05632699301</v>
      </c>
      <c r="M1112" s="1"/>
      <c r="N1112" s="1">
        <v>3406214.0409044102</v>
      </c>
      <c r="O1112" s="1">
        <v>4496114.8699282696</v>
      </c>
      <c r="P1112" s="1">
        <v>5341913.4701847201</v>
      </c>
      <c r="Q1112" s="1">
        <v>6024505.8507541204</v>
      </c>
      <c r="R1112" s="1">
        <v>8170804.5498591997</v>
      </c>
      <c r="S1112" s="1">
        <v>10317551.093286101</v>
      </c>
      <c r="T1112" s="1">
        <v>11872684.4531669</v>
      </c>
      <c r="U1112" s="1">
        <v>15078309.255522</v>
      </c>
      <c r="V1112" s="1">
        <v>16887706.3661846</v>
      </c>
      <c r="W1112" s="1">
        <v>17606474.364112601</v>
      </c>
    </row>
    <row r="1113" spans="1:23" x14ac:dyDescent="0.25">
      <c r="A1113" s="1" t="s">
        <v>50</v>
      </c>
      <c r="B1113" s="1" t="s">
        <v>21</v>
      </c>
      <c r="C1113" s="1">
        <v>51128.181818181802</v>
      </c>
      <c r="D1113" s="1">
        <v>127514.872727273</v>
      </c>
      <c r="E1113" s="1">
        <v>83272.681818181794</v>
      </c>
      <c r="F1113" s="1">
        <v>85476.263636363597</v>
      </c>
      <c r="G1113" s="1">
        <v>220369.281818182</v>
      </c>
      <c r="H1113" s="1">
        <v>304305.227272727</v>
      </c>
      <c r="I1113" s="1">
        <v>266226.41732159897</v>
      </c>
      <c r="J1113" s="1">
        <v>338107.549998431</v>
      </c>
      <c r="K1113" s="1">
        <v>378680.45599824301</v>
      </c>
      <c r="L1113" s="1">
        <v>394797.70645904599</v>
      </c>
      <c r="M1113" s="1"/>
      <c r="N1113" s="1">
        <v>186347.7</v>
      </c>
      <c r="O1113" s="1">
        <v>36910.269</v>
      </c>
      <c r="P1113" s="1">
        <v>112739.902</v>
      </c>
      <c r="Q1113" s="1">
        <v>14624.269</v>
      </c>
      <c r="R1113" s="1">
        <v>21729.850999999999</v>
      </c>
      <c r="S1113" s="1">
        <v>13281.114</v>
      </c>
      <c r="T1113" s="1">
        <v>11619.2003336534</v>
      </c>
      <c r="U1113" s="1">
        <v>14756.384423739801</v>
      </c>
      <c r="V1113" s="1">
        <v>16527.150554588599</v>
      </c>
      <c r="W1113" s="1">
        <v>17230.572716129798</v>
      </c>
    </row>
    <row r="1114" spans="1:23" x14ac:dyDescent="0.25">
      <c r="A1114" s="1" t="s">
        <v>51</v>
      </c>
      <c r="B1114" s="1" t="s">
        <v>21</v>
      </c>
      <c r="C1114" s="1">
        <v>38995.874293699701</v>
      </c>
      <c r="D1114" s="1">
        <v>94546.087027977293</v>
      </c>
      <c r="E1114" s="1">
        <v>1600619.54985773</v>
      </c>
      <c r="F1114" s="1">
        <v>225734.39169359501</v>
      </c>
      <c r="G1114" s="1">
        <v>109867.013703716</v>
      </c>
      <c r="H1114" s="1">
        <v>0</v>
      </c>
      <c r="I1114" s="1">
        <v>0</v>
      </c>
      <c r="J1114" s="1">
        <v>0</v>
      </c>
      <c r="K1114" s="1">
        <v>350758.59642334701</v>
      </c>
      <c r="L1114" s="1">
        <v>388567.21147543303</v>
      </c>
      <c r="M1114" s="1"/>
      <c r="N1114" s="1">
        <v>2846.2109960859698</v>
      </c>
      <c r="O1114" s="1">
        <v>10041.801620567299</v>
      </c>
      <c r="P1114" s="1">
        <v>13382.908164820599</v>
      </c>
      <c r="Q1114" s="1">
        <v>461016.73544911802</v>
      </c>
      <c r="R1114" s="1">
        <v>102690.51310433701</v>
      </c>
      <c r="S1114" s="1">
        <v>0</v>
      </c>
      <c r="T1114" s="1">
        <v>0</v>
      </c>
      <c r="U1114" s="1">
        <v>0</v>
      </c>
      <c r="V1114" s="1">
        <v>436267.07542257599</v>
      </c>
      <c r="W1114" s="1">
        <v>405372.33494415501</v>
      </c>
    </row>
    <row r="1115" spans="1:23" x14ac:dyDescent="0.25">
      <c r="A1115" s="1" t="s">
        <v>52</v>
      </c>
      <c r="B1115" s="1" t="s">
        <v>21</v>
      </c>
      <c r="C1115" s="1">
        <v>11102.3198983684</v>
      </c>
      <c r="D1115" s="1">
        <v>61753.056554084098</v>
      </c>
      <c r="E1115" s="1">
        <v>4727.7054899546401</v>
      </c>
      <c r="F1115" s="1">
        <v>3510.6285151163302</v>
      </c>
      <c r="G1115" s="1">
        <v>4356.6661189877996</v>
      </c>
      <c r="H1115" s="1">
        <v>4973.8574665553397</v>
      </c>
      <c r="I1115" s="1">
        <v>4351.4607535892001</v>
      </c>
      <c r="J1115" s="1">
        <v>5526.3551570582904</v>
      </c>
      <c r="K1115" s="1">
        <v>6189.5177759052804</v>
      </c>
      <c r="L1115" s="1">
        <v>6452.9536270185599</v>
      </c>
      <c r="M1115" s="1"/>
      <c r="N1115" s="1">
        <v>358917.54758860398</v>
      </c>
      <c r="O1115" s="1">
        <v>309741.89785492897</v>
      </c>
      <c r="P1115" s="1">
        <v>46130.898936700898</v>
      </c>
      <c r="Q1115" s="1">
        <v>6627.6602468282099</v>
      </c>
      <c r="R1115" s="1">
        <v>8224.8813057800508</v>
      </c>
      <c r="S1115" s="1">
        <v>9390.0671240306492</v>
      </c>
      <c r="T1115" s="1">
        <v>8215.0541784796405</v>
      </c>
      <c r="U1115" s="1">
        <v>10433.118806669099</v>
      </c>
      <c r="V1115" s="1">
        <v>11685.0930634694</v>
      </c>
      <c r="W1115" s="1">
        <v>12182.429455085599</v>
      </c>
    </row>
    <row r="1116" spans="1:23" x14ac:dyDescent="0.25">
      <c r="A1116" s="1" t="s">
        <v>53</v>
      </c>
      <c r="B1116" s="1" t="s">
        <v>21</v>
      </c>
      <c r="C1116" s="1">
        <v>0</v>
      </c>
      <c r="D1116" s="1">
        <v>0</v>
      </c>
      <c r="E1116" s="1">
        <v>0</v>
      </c>
      <c r="F1116" s="1">
        <v>0</v>
      </c>
      <c r="G1116" s="1">
        <v>0</v>
      </c>
      <c r="H1116" s="1">
        <v>0</v>
      </c>
      <c r="I1116" s="1">
        <v>0</v>
      </c>
      <c r="J1116" s="1">
        <v>0</v>
      </c>
      <c r="K1116" s="1">
        <v>0</v>
      </c>
      <c r="L1116" s="1">
        <v>0</v>
      </c>
      <c r="M1116" s="1"/>
      <c r="N1116" s="1">
        <v>0</v>
      </c>
      <c r="O1116" s="1">
        <v>0</v>
      </c>
      <c r="P1116" s="1">
        <v>0</v>
      </c>
      <c r="Q1116" s="1">
        <v>0</v>
      </c>
      <c r="R1116" s="1">
        <v>0</v>
      </c>
      <c r="S1116" s="1">
        <v>0</v>
      </c>
      <c r="T1116" s="1">
        <v>0</v>
      </c>
      <c r="U1116" s="1">
        <v>0</v>
      </c>
      <c r="V1116" s="1">
        <v>0</v>
      </c>
      <c r="W1116" s="1">
        <v>0</v>
      </c>
    </row>
    <row r="1117" spans="1:23" x14ac:dyDescent="0.25">
      <c r="A1117" s="1" t="s">
        <v>0</v>
      </c>
      <c r="B1117" s="1" t="s">
        <v>22</v>
      </c>
      <c r="C1117" s="1">
        <v>373894.44898910198</v>
      </c>
      <c r="D1117" s="1">
        <v>0</v>
      </c>
      <c r="E1117" s="1">
        <v>913900.75187991804</v>
      </c>
      <c r="F1117" s="1">
        <v>3203794.9901898401</v>
      </c>
      <c r="G1117" s="1">
        <v>913788.846831428</v>
      </c>
      <c r="H1117" s="1">
        <v>3318500.8193287598</v>
      </c>
      <c r="I1117" s="1">
        <v>10213990.1740025</v>
      </c>
      <c r="J1117" s="1">
        <v>5819938.0956199598</v>
      </c>
      <c r="K1117" s="1">
        <v>10382467.505610799</v>
      </c>
      <c r="L1117" s="1">
        <v>6031967.1703481898</v>
      </c>
      <c r="M1117" s="1"/>
      <c r="N1117" s="1">
        <v>29678.901977083598</v>
      </c>
      <c r="O1117" s="1">
        <v>7534.7673864785302</v>
      </c>
      <c r="P1117" s="1">
        <v>170216.446309783</v>
      </c>
      <c r="Q1117" s="1">
        <v>1769987.1210431801</v>
      </c>
      <c r="R1117" s="1">
        <v>170195.603696798</v>
      </c>
      <c r="S1117" s="1">
        <v>9731467.8947471995</v>
      </c>
      <c r="T1117" s="1">
        <v>10966246.792441599</v>
      </c>
      <c r="U1117" s="1">
        <v>13849790.6975755</v>
      </c>
      <c r="V1117" s="1">
        <v>13503889.7756151</v>
      </c>
      <c r="W1117" s="1">
        <v>17005487.940435398</v>
      </c>
    </row>
    <row r="1118" spans="1:23" x14ac:dyDescent="0.25">
      <c r="A1118" s="1" t="s">
        <v>1</v>
      </c>
      <c r="B1118" s="1" t="s">
        <v>22</v>
      </c>
      <c r="C1118" s="1">
        <v>8597.2312643070109</v>
      </c>
      <c r="D1118" s="1">
        <v>0</v>
      </c>
      <c r="E1118" s="1">
        <v>0</v>
      </c>
      <c r="F1118" s="1">
        <v>0</v>
      </c>
      <c r="G1118" s="1">
        <v>0</v>
      </c>
      <c r="H1118" s="1">
        <v>0</v>
      </c>
      <c r="I1118" s="1">
        <v>0</v>
      </c>
      <c r="J1118" s="1">
        <v>0</v>
      </c>
      <c r="K1118" s="1">
        <v>0</v>
      </c>
      <c r="L1118" s="1">
        <v>0</v>
      </c>
      <c r="M1118" s="1"/>
      <c r="N1118" s="1">
        <v>755.69367956698795</v>
      </c>
      <c r="O1118" s="1">
        <v>0</v>
      </c>
      <c r="P1118" s="1">
        <v>0</v>
      </c>
      <c r="Q1118" s="1">
        <v>0</v>
      </c>
      <c r="R1118" s="1">
        <v>0</v>
      </c>
      <c r="S1118" s="1">
        <v>0</v>
      </c>
      <c r="T1118" s="1">
        <v>0</v>
      </c>
      <c r="U1118" s="1">
        <v>0</v>
      </c>
      <c r="V1118" s="1">
        <v>0</v>
      </c>
      <c r="W1118" s="1">
        <v>0</v>
      </c>
    </row>
    <row r="1119" spans="1:23" x14ac:dyDescent="0.25">
      <c r="A1119" s="1" t="s">
        <v>3</v>
      </c>
      <c r="B1119" s="1" t="s">
        <v>22</v>
      </c>
      <c r="C1119" s="1">
        <v>31192.192172902702</v>
      </c>
      <c r="D1119" s="1">
        <v>0</v>
      </c>
      <c r="E1119" s="1">
        <v>119381.002074369</v>
      </c>
      <c r="F1119" s="1">
        <v>147546.04092677601</v>
      </c>
      <c r="G1119" s="1">
        <v>183103.63364526199</v>
      </c>
      <c r="H1119" s="1">
        <v>209043.188182502</v>
      </c>
      <c r="I1119" s="1">
        <v>182884.86055297</v>
      </c>
      <c r="J1119" s="1">
        <v>232263.772902272</v>
      </c>
      <c r="K1119" s="1">
        <v>260135.425650544</v>
      </c>
      <c r="L1119" s="1">
        <v>271207.20858131401</v>
      </c>
      <c r="M1119" s="1"/>
      <c r="N1119" s="1">
        <v>4897.0235115196101</v>
      </c>
      <c r="O1119" s="1">
        <v>64485.5999933153</v>
      </c>
      <c r="P1119" s="1">
        <v>80354.6291379662</v>
      </c>
      <c r="Q1119" s="1">
        <v>99312.346130756603</v>
      </c>
      <c r="R1119" s="1">
        <v>123245.946337537</v>
      </c>
      <c r="S1119" s="1">
        <v>140705.703322535</v>
      </c>
      <c r="T1119" s="1">
        <v>123098.691494714</v>
      </c>
      <c r="U1119" s="1">
        <v>156335.33819828701</v>
      </c>
      <c r="V1119" s="1">
        <v>175095.57878208201</v>
      </c>
      <c r="W1119" s="1">
        <v>182547.92878617899</v>
      </c>
    </row>
    <row r="1120" spans="1:23" x14ac:dyDescent="0.25">
      <c r="A1120" s="1" t="s">
        <v>4</v>
      </c>
      <c r="B1120" s="1" t="s">
        <v>22</v>
      </c>
      <c r="C1120" s="1">
        <v>0</v>
      </c>
      <c r="D1120" s="1">
        <v>0</v>
      </c>
      <c r="E1120" s="1">
        <v>0</v>
      </c>
      <c r="F1120" s="1">
        <v>0</v>
      </c>
      <c r="G1120" s="1">
        <v>0</v>
      </c>
      <c r="H1120" s="1">
        <v>0</v>
      </c>
      <c r="I1120" s="1">
        <v>0</v>
      </c>
      <c r="J1120" s="1">
        <v>0</v>
      </c>
      <c r="K1120" s="1">
        <v>0</v>
      </c>
      <c r="L1120" s="1">
        <v>0</v>
      </c>
      <c r="M1120" s="1"/>
      <c r="N1120" s="1">
        <v>19395.533220608999</v>
      </c>
      <c r="O1120" s="1">
        <v>128524.508048096</v>
      </c>
      <c r="P1120" s="1">
        <v>146849.56787835801</v>
      </c>
      <c r="Q1120" s="1">
        <v>181495.14559077099</v>
      </c>
      <c r="R1120" s="1">
        <v>225234.24171807201</v>
      </c>
      <c r="S1120" s="1">
        <v>257142.269867961</v>
      </c>
      <c r="T1120" s="1">
        <v>224965.130774889</v>
      </c>
      <c r="U1120" s="1">
        <v>285705.71608410799</v>
      </c>
      <c r="V1120" s="1">
        <v>319990.40201420098</v>
      </c>
      <c r="W1120" s="1">
        <v>333609.70919687802</v>
      </c>
    </row>
    <row r="1121" spans="1:23" x14ac:dyDescent="0.25">
      <c r="A1121" s="1" t="s">
        <v>5</v>
      </c>
      <c r="B1121" s="1" t="s">
        <v>22</v>
      </c>
      <c r="C1121" s="1">
        <v>3872.1844900169699</v>
      </c>
      <c r="D1121" s="1">
        <v>0</v>
      </c>
      <c r="E1121" s="1">
        <v>0</v>
      </c>
      <c r="F1121" s="1">
        <v>0</v>
      </c>
      <c r="G1121" s="1">
        <v>0</v>
      </c>
      <c r="H1121" s="1">
        <v>0</v>
      </c>
      <c r="I1121" s="1">
        <v>0</v>
      </c>
      <c r="J1121" s="1">
        <v>0</v>
      </c>
      <c r="K1121" s="1">
        <v>0</v>
      </c>
      <c r="L1121" s="1">
        <v>0</v>
      </c>
      <c r="M1121" s="1"/>
      <c r="N1121" s="1">
        <v>1610.0396424309399</v>
      </c>
      <c r="O1121" s="1">
        <v>1247.0248364338299</v>
      </c>
      <c r="P1121" s="1">
        <v>0</v>
      </c>
      <c r="Q1121" s="1">
        <v>0</v>
      </c>
      <c r="R1121" s="1">
        <v>0</v>
      </c>
      <c r="S1121" s="1">
        <v>0</v>
      </c>
      <c r="T1121" s="1">
        <v>0</v>
      </c>
      <c r="U1121" s="1">
        <v>0</v>
      </c>
      <c r="V1121" s="1">
        <v>0</v>
      </c>
      <c r="W1121" s="1">
        <v>0</v>
      </c>
    </row>
    <row r="1122" spans="1:23" x14ac:dyDescent="0.25">
      <c r="A1122" s="1" t="s">
        <v>6</v>
      </c>
      <c r="B1122" s="1" t="s">
        <v>22</v>
      </c>
      <c r="C1122" s="1">
        <v>0</v>
      </c>
      <c r="D1122" s="1">
        <v>0</v>
      </c>
      <c r="E1122" s="1">
        <v>0</v>
      </c>
      <c r="F1122" s="1">
        <v>0</v>
      </c>
      <c r="G1122" s="1">
        <v>0</v>
      </c>
      <c r="H1122" s="1">
        <v>0</v>
      </c>
      <c r="I1122" s="1">
        <v>0</v>
      </c>
      <c r="J1122" s="1">
        <v>0</v>
      </c>
      <c r="K1122" s="1">
        <v>0</v>
      </c>
      <c r="L1122" s="1">
        <v>0</v>
      </c>
      <c r="M1122" s="1"/>
      <c r="N1122" s="1">
        <v>0</v>
      </c>
      <c r="O1122" s="1">
        <v>1336.93935587376</v>
      </c>
      <c r="P1122" s="1">
        <v>1527.5605382295</v>
      </c>
      <c r="Q1122" s="1">
        <v>1887.9512298894399</v>
      </c>
      <c r="R1122" s="1">
        <v>2342.9346403768</v>
      </c>
      <c r="S1122" s="1">
        <v>2674.8487573789098</v>
      </c>
      <c r="T1122" s="1">
        <v>2340.1352909258499</v>
      </c>
      <c r="U1122" s="1">
        <v>2971.9718194758302</v>
      </c>
      <c r="V1122" s="1">
        <v>3328.6084378129399</v>
      </c>
      <c r="W1122" s="1">
        <v>3470.2793770663202</v>
      </c>
    </row>
    <row r="1123" spans="1:23" x14ac:dyDescent="0.25">
      <c r="A1123" s="1" t="s">
        <v>7</v>
      </c>
      <c r="B1123" s="1" t="s">
        <v>22</v>
      </c>
      <c r="C1123" s="1">
        <v>9139549.0841307491</v>
      </c>
      <c r="D1123" s="1">
        <v>6014.5848942564498</v>
      </c>
      <c r="E1123" s="1">
        <v>6872.1460685049597</v>
      </c>
      <c r="F1123" s="1">
        <v>8493.4615010750895</v>
      </c>
      <c r="G1123" s="1">
        <v>10540.327976979001</v>
      </c>
      <c r="H1123" s="1">
        <v>12033.5338023148</v>
      </c>
      <c r="I1123" s="1">
        <v>10527.7343429839</v>
      </c>
      <c r="J1123" s="1">
        <v>13370.222615589601</v>
      </c>
      <c r="K1123" s="1">
        <v>14974.649329460401</v>
      </c>
      <c r="L1123" s="1">
        <v>15611.994536963601</v>
      </c>
      <c r="M1123" s="1"/>
      <c r="N1123" s="1">
        <v>2598459.3501664102</v>
      </c>
      <c r="O1123" s="1">
        <v>1117871.6923702499</v>
      </c>
      <c r="P1123" s="1">
        <v>1277258.14680099</v>
      </c>
      <c r="Q1123" s="1">
        <v>1578596.0875463099</v>
      </c>
      <c r="R1123" s="1">
        <v>1959027.0119912601</v>
      </c>
      <c r="S1123" s="1">
        <v>2236554.4810306001</v>
      </c>
      <c r="T1123" s="1">
        <v>1956686.3572005101</v>
      </c>
      <c r="U1123" s="1">
        <v>2484991.6736446298</v>
      </c>
      <c r="V1123" s="1">
        <v>2783190.6744819898</v>
      </c>
      <c r="W1123" s="1">
        <v>2901647.7547729402</v>
      </c>
    </row>
    <row r="1124" spans="1:23" x14ac:dyDescent="0.25">
      <c r="A1124" s="1" t="s">
        <v>8</v>
      </c>
      <c r="B1124" s="1" t="s">
        <v>22</v>
      </c>
      <c r="C1124" s="1">
        <v>0</v>
      </c>
      <c r="D1124" s="1">
        <v>0</v>
      </c>
      <c r="E1124" s="1">
        <v>71131.730074661798</v>
      </c>
      <c r="F1124" s="1">
        <v>166437.77265212699</v>
      </c>
      <c r="G1124" s="1">
        <v>72411.447140713601</v>
      </c>
      <c r="H1124" s="1">
        <v>30297.080517582301</v>
      </c>
      <c r="I1124" s="1">
        <v>53799.789352633998</v>
      </c>
      <c r="J1124" s="1">
        <v>11243.3423931624</v>
      </c>
      <c r="K1124" s="1">
        <v>12592.543480341899</v>
      </c>
      <c r="L1124" s="1">
        <v>13128.5024240803</v>
      </c>
      <c r="M1124" s="1"/>
      <c r="N1124" s="1">
        <v>68003.614734767296</v>
      </c>
      <c r="O1124" s="1">
        <v>17051.4493258205</v>
      </c>
      <c r="P1124" s="1">
        <v>56221.748464258402</v>
      </c>
      <c r="Q1124" s="1">
        <v>949433.63709355402</v>
      </c>
      <c r="R1124" s="1">
        <v>17066.456768693901</v>
      </c>
      <c r="S1124" s="1">
        <v>0</v>
      </c>
      <c r="T1124" s="1">
        <v>14027.419964725999</v>
      </c>
      <c r="U1124" s="1">
        <v>0</v>
      </c>
      <c r="V1124" s="1">
        <v>0</v>
      </c>
      <c r="W1124" s="1">
        <v>0</v>
      </c>
    </row>
    <row r="1125" spans="1:23" x14ac:dyDescent="0.25">
      <c r="A1125" s="1" t="s">
        <v>9</v>
      </c>
      <c r="B1125" s="1" t="s">
        <v>22</v>
      </c>
      <c r="C1125" s="1">
        <v>0</v>
      </c>
      <c r="D1125" s="1">
        <v>2590.9884716833499</v>
      </c>
      <c r="E1125" s="1">
        <v>2960.4123230887699</v>
      </c>
      <c r="F1125" s="1">
        <v>3658.8494835257302</v>
      </c>
      <c r="G1125" s="1">
        <v>4540.6073330502504</v>
      </c>
      <c r="H1125" s="1">
        <v>5183.8568918003302</v>
      </c>
      <c r="I1125" s="1">
        <v>4535.1821938142903</v>
      </c>
      <c r="J1125" s="1">
        <v>5759.6813861441497</v>
      </c>
      <c r="K1125" s="1">
        <v>6450.8431524814396</v>
      </c>
      <c r="L1125" s="1">
        <v>6725.4014327545001</v>
      </c>
      <c r="M1125" s="1"/>
      <c r="N1125" s="1">
        <v>7474.7148043540501</v>
      </c>
      <c r="O1125" s="1">
        <v>6880.1760303485198</v>
      </c>
      <c r="P1125" s="1">
        <v>7861.1534276841903</v>
      </c>
      <c r="Q1125" s="1">
        <v>9715.8010505742495</v>
      </c>
      <c r="R1125" s="1">
        <v>12057.243047392099</v>
      </c>
      <c r="S1125" s="1">
        <v>13765.344123106001</v>
      </c>
      <c r="T1125" s="1">
        <v>12042.8369960567</v>
      </c>
      <c r="U1125" s="1">
        <v>15294.402984992001</v>
      </c>
      <c r="V1125" s="1">
        <v>17129.731343191099</v>
      </c>
      <c r="W1125" s="1">
        <v>17858.800314169999</v>
      </c>
    </row>
    <row r="1126" spans="1:23" x14ac:dyDescent="0.25">
      <c r="A1126" s="1" t="s">
        <v>10</v>
      </c>
      <c r="B1126" s="1" t="s">
        <v>22</v>
      </c>
      <c r="C1126" s="1">
        <v>0</v>
      </c>
      <c r="D1126" s="1">
        <v>0</v>
      </c>
      <c r="E1126" s="1">
        <v>0</v>
      </c>
      <c r="F1126" s="1">
        <v>0</v>
      </c>
      <c r="G1126" s="1">
        <v>0</v>
      </c>
      <c r="H1126" s="1">
        <v>0</v>
      </c>
      <c r="I1126" s="1">
        <v>0</v>
      </c>
      <c r="J1126" s="1">
        <v>0</v>
      </c>
      <c r="K1126" s="1">
        <v>0</v>
      </c>
      <c r="L1126" s="1">
        <v>0</v>
      </c>
      <c r="M1126" s="1"/>
      <c r="N1126" s="1">
        <v>0</v>
      </c>
      <c r="O1126" s="1">
        <v>0</v>
      </c>
      <c r="P1126" s="1">
        <v>0</v>
      </c>
      <c r="Q1126" s="1">
        <v>0</v>
      </c>
      <c r="R1126" s="1">
        <v>0</v>
      </c>
      <c r="S1126" s="1">
        <v>0</v>
      </c>
      <c r="T1126" s="1">
        <v>0</v>
      </c>
      <c r="U1126" s="1">
        <v>0</v>
      </c>
      <c r="V1126" s="1">
        <v>0</v>
      </c>
      <c r="W1126" s="1">
        <v>0</v>
      </c>
    </row>
    <row r="1127" spans="1:23" x14ac:dyDescent="0.25">
      <c r="A1127" s="1" t="s">
        <v>11</v>
      </c>
      <c r="B1127" s="1" t="s">
        <v>22</v>
      </c>
      <c r="C1127" s="1">
        <v>0</v>
      </c>
      <c r="D1127" s="1">
        <v>15350.050497313599</v>
      </c>
      <c r="E1127" s="1">
        <v>17538.664933834501</v>
      </c>
      <c r="F1127" s="1">
        <v>21676.485614658301</v>
      </c>
      <c r="G1127" s="1">
        <v>26900.371272401298</v>
      </c>
      <c r="H1127" s="1">
        <v>30711.238559963302</v>
      </c>
      <c r="I1127" s="1">
        <v>26868.230580871001</v>
      </c>
      <c r="J1127" s="1">
        <v>34122.652837706097</v>
      </c>
      <c r="K1127" s="1">
        <v>38217.371178230896</v>
      </c>
      <c r="L1127" s="1">
        <v>39843.9640838755</v>
      </c>
      <c r="M1127" s="1"/>
      <c r="N1127" s="1">
        <v>0</v>
      </c>
      <c r="O1127" s="1">
        <v>4969.9089488592799</v>
      </c>
      <c r="P1127" s="1">
        <v>5678.51993848251</v>
      </c>
      <c r="Q1127" s="1">
        <v>7018.2283670639399</v>
      </c>
      <c r="R1127" s="1">
        <v>8709.5736875746607</v>
      </c>
      <c r="S1127" s="1">
        <v>9943.4239240077095</v>
      </c>
      <c r="T1127" s="1">
        <v>8699.1674475113505</v>
      </c>
      <c r="U1127" s="1">
        <v>11047.9426583394</v>
      </c>
      <c r="V1127" s="1">
        <v>12373.695777340101</v>
      </c>
      <c r="W1127" s="1">
        <v>12900.3402101601</v>
      </c>
    </row>
    <row r="1128" spans="1:23" x14ac:dyDescent="0.25">
      <c r="A1128" s="1" t="s">
        <v>12</v>
      </c>
      <c r="B1128" s="1" t="s">
        <v>22</v>
      </c>
      <c r="C1128" s="1">
        <v>0</v>
      </c>
      <c r="D1128" s="1">
        <v>6152.96703051843</v>
      </c>
      <c r="E1128" s="1">
        <v>7030.2587679486596</v>
      </c>
      <c r="F1128" s="1">
        <v>8688.8770397102107</v>
      </c>
      <c r="G1128" s="1">
        <v>10782.8373318223</v>
      </c>
      <c r="H1128" s="1">
        <v>12310.3984810286</v>
      </c>
      <c r="I1128" s="1">
        <v>10769.9539464968</v>
      </c>
      <c r="J1128" s="1">
        <v>13677.8415120509</v>
      </c>
      <c r="K1128" s="1">
        <v>15319.182493497099</v>
      </c>
      <c r="L1128" s="1">
        <v>15971.191587686</v>
      </c>
      <c r="M1128" s="1"/>
      <c r="N1128" s="1">
        <v>2196.0639694699798</v>
      </c>
      <c r="O1128" s="1">
        <v>4703.5754771898601</v>
      </c>
      <c r="P1128" s="1">
        <v>5374.2125669144198</v>
      </c>
      <c r="Q1128" s="1">
        <v>6642.1270852893504</v>
      </c>
      <c r="R1128" s="1">
        <v>8242.8345539523198</v>
      </c>
      <c r="S1128" s="1">
        <v>9410.5637365852308</v>
      </c>
      <c r="T1128" s="1">
        <v>8232.9859760256095</v>
      </c>
      <c r="U1128" s="1">
        <v>10455.8921895525</v>
      </c>
      <c r="V1128" s="1">
        <v>11710.5992522988</v>
      </c>
      <c r="W1128" s="1">
        <v>12209.0212284155</v>
      </c>
    </row>
    <row r="1129" spans="1:23" x14ac:dyDescent="0.25">
      <c r="A1129" s="1" t="s">
        <v>13</v>
      </c>
      <c r="B1129" s="1" t="s">
        <v>22</v>
      </c>
      <c r="C1129" s="1">
        <v>53176321.192484602</v>
      </c>
      <c r="D1129" s="1">
        <v>103365.274671405</v>
      </c>
      <c r="E1129" s="1">
        <v>8608621.2917245906</v>
      </c>
      <c r="F1129" s="1">
        <v>9309064.6207054406</v>
      </c>
      <c r="G1129" s="1">
        <v>16391965.8878773</v>
      </c>
      <c r="H1129" s="1">
        <v>24334945.410987601</v>
      </c>
      <c r="I1129" s="1">
        <v>20432682.271488</v>
      </c>
      <c r="J1129" s="1">
        <v>14463940.8073394</v>
      </c>
      <c r="K1129" s="1">
        <v>15087503.565341599</v>
      </c>
      <c r="L1129" s="1">
        <v>165851.27670750901</v>
      </c>
      <c r="M1129" s="1"/>
      <c r="N1129" s="1">
        <v>48889101.596843697</v>
      </c>
      <c r="O1129" s="1">
        <v>170830650.827649</v>
      </c>
      <c r="P1129" s="1">
        <v>96793831.360393494</v>
      </c>
      <c r="Q1129" s="1">
        <v>78543654.024117902</v>
      </c>
      <c r="R1129" s="1">
        <v>71202395.325325206</v>
      </c>
      <c r="S1129" s="1">
        <v>63300852.550867498</v>
      </c>
      <c r="T1129" s="1">
        <v>79479817.487212598</v>
      </c>
      <c r="U1129" s="1">
        <v>61331318.047895402</v>
      </c>
      <c r="V1129" s="1">
        <v>64305240.420654699</v>
      </c>
      <c r="W1129" s="1">
        <v>98290547.137239397</v>
      </c>
    </row>
    <row r="1130" spans="1:23" x14ac:dyDescent="0.25">
      <c r="A1130" s="1" t="s">
        <v>14</v>
      </c>
      <c r="B1130" s="1" t="s">
        <v>22</v>
      </c>
      <c r="C1130" s="1">
        <v>0</v>
      </c>
      <c r="D1130" s="1">
        <v>0</v>
      </c>
      <c r="E1130" s="1">
        <v>0</v>
      </c>
      <c r="F1130" s="1">
        <v>0</v>
      </c>
      <c r="G1130" s="1">
        <v>0</v>
      </c>
      <c r="H1130" s="1">
        <v>0</v>
      </c>
      <c r="I1130" s="1">
        <v>0</v>
      </c>
      <c r="J1130" s="1">
        <v>0</v>
      </c>
      <c r="K1130" s="1">
        <v>0</v>
      </c>
      <c r="L1130" s="1">
        <v>0</v>
      </c>
      <c r="M1130" s="1"/>
      <c r="N1130" s="1">
        <v>1821.7779583045999</v>
      </c>
      <c r="O1130" s="1">
        <v>0</v>
      </c>
      <c r="P1130" s="1">
        <v>0</v>
      </c>
      <c r="Q1130" s="1">
        <v>0</v>
      </c>
      <c r="R1130" s="1">
        <v>0</v>
      </c>
      <c r="S1130" s="1">
        <v>0</v>
      </c>
      <c r="T1130" s="1">
        <v>0</v>
      </c>
      <c r="U1130" s="1">
        <v>0</v>
      </c>
      <c r="V1130" s="1">
        <v>0</v>
      </c>
      <c r="W1130" s="1">
        <v>0</v>
      </c>
    </row>
    <row r="1131" spans="1:23" x14ac:dyDescent="0.25">
      <c r="A1131" s="1" t="s">
        <v>15</v>
      </c>
      <c r="B1131" s="1" t="s">
        <v>22</v>
      </c>
      <c r="C1131" s="1">
        <v>0</v>
      </c>
      <c r="D1131" s="1">
        <v>0</v>
      </c>
      <c r="E1131" s="1">
        <v>0</v>
      </c>
      <c r="F1131" s="1">
        <v>1015546.36363636</v>
      </c>
      <c r="G1131" s="1">
        <v>2705007.2727272701</v>
      </c>
      <c r="H1131" s="1">
        <v>3668.1818181818198</v>
      </c>
      <c r="I1131" s="1">
        <v>1208148.18181818</v>
      </c>
      <c r="J1131" s="1">
        <v>574538.181818182</v>
      </c>
      <c r="K1131" s="1">
        <v>263330.909090909</v>
      </c>
      <c r="L1131" s="1">
        <v>365990.909090909</v>
      </c>
      <c r="M1131" s="1"/>
      <c r="N1131" s="1">
        <v>3607188.7336148298</v>
      </c>
      <c r="O1131" s="1">
        <v>4686840.1685657697</v>
      </c>
      <c r="P1131" s="1">
        <v>2352720.7000000002</v>
      </c>
      <c r="Q1131" s="1">
        <v>2546661.7000000002</v>
      </c>
      <c r="R1131" s="1">
        <v>4303212.0999999996</v>
      </c>
      <c r="S1131" s="1">
        <v>17417185.5</v>
      </c>
      <c r="T1131" s="1">
        <v>12406194.9</v>
      </c>
      <c r="U1131" s="1">
        <v>11756988.1</v>
      </c>
      <c r="V1131" s="1">
        <v>16851480.800000001</v>
      </c>
      <c r="W1131" s="1">
        <v>27654405.899999999</v>
      </c>
    </row>
    <row r="1132" spans="1:23" x14ac:dyDescent="0.25">
      <c r="A1132" s="1" t="s">
        <v>16</v>
      </c>
      <c r="B1132" s="1" t="s">
        <v>22</v>
      </c>
      <c r="C1132" s="1">
        <v>0</v>
      </c>
      <c r="D1132" s="1">
        <v>5273.2070111328003</v>
      </c>
      <c r="E1132" s="1">
        <v>6025.0623221852502</v>
      </c>
      <c r="F1132" s="1">
        <v>7446.5289830766596</v>
      </c>
      <c r="G1132" s="1">
        <v>9241.0918400905393</v>
      </c>
      <c r="H1132" s="1">
        <v>10550.2401131067</v>
      </c>
      <c r="I1132" s="1">
        <v>9230.0505396108001</v>
      </c>
      <c r="J1132" s="1">
        <v>11722.164185305701</v>
      </c>
      <c r="K1132" s="1">
        <v>13128.823887542399</v>
      </c>
      <c r="L1132" s="1">
        <v>13687.607789641301</v>
      </c>
      <c r="M1132" s="1"/>
      <c r="N1132" s="1">
        <v>4304.6720131994498</v>
      </c>
      <c r="O1132" s="1">
        <v>34665.857075612301</v>
      </c>
      <c r="P1132" s="1">
        <v>39608.5245452296</v>
      </c>
      <c r="Q1132" s="1">
        <v>48953.190893464598</v>
      </c>
      <c r="R1132" s="1">
        <v>60750.5770729012</v>
      </c>
      <c r="S1132" s="1">
        <v>69356.866723080006</v>
      </c>
      <c r="T1132" s="1">
        <v>60677.991994494099</v>
      </c>
      <c r="U1132" s="1">
        <v>77061.049833007506</v>
      </c>
      <c r="V1132" s="1">
        <v>86308.375812968501</v>
      </c>
      <c r="W1132" s="1">
        <v>89981.799375786897</v>
      </c>
    </row>
    <row r="1133" spans="1:23" x14ac:dyDescent="0.25">
      <c r="A1133" s="1" t="s">
        <v>17</v>
      </c>
      <c r="B1133" s="1" t="s">
        <v>22</v>
      </c>
      <c r="C1133" s="1">
        <v>0</v>
      </c>
      <c r="D1133" s="1">
        <v>0</v>
      </c>
      <c r="E1133" s="1">
        <v>0</v>
      </c>
      <c r="F1133" s="1">
        <v>0</v>
      </c>
      <c r="G1133" s="1">
        <v>0</v>
      </c>
      <c r="H1133" s="1">
        <v>0</v>
      </c>
      <c r="I1133" s="1">
        <v>0</v>
      </c>
      <c r="J1133" s="1">
        <v>0</v>
      </c>
      <c r="K1133" s="1">
        <v>0</v>
      </c>
      <c r="L1133" s="1">
        <v>0</v>
      </c>
      <c r="M1133" s="1"/>
      <c r="N1133" s="1">
        <v>0</v>
      </c>
      <c r="O1133" s="1">
        <v>0</v>
      </c>
      <c r="P1133" s="1">
        <v>0</v>
      </c>
      <c r="Q1133" s="1">
        <v>0</v>
      </c>
      <c r="R1133" s="1">
        <v>0</v>
      </c>
      <c r="S1133" s="1">
        <v>0</v>
      </c>
      <c r="T1133" s="1">
        <v>0</v>
      </c>
      <c r="U1133" s="1">
        <v>0</v>
      </c>
      <c r="V1133" s="1">
        <v>0</v>
      </c>
      <c r="W1133" s="1">
        <v>0</v>
      </c>
    </row>
    <row r="1134" spans="1:23" x14ac:dyDescent="0.25">
      <c r="A1134" s="1" t="s">
        <v>18</v>
      </c>
      <c r="B1134" s="1" t="s">
        <v>22</v>
      </c>
      <c r="C1134" s="1">
        <v>0</v>
      </c>
      <c r="D1134" s="1">
        <v>7041.2139409351303</v>
      </c>
      <c r="E1134" s="1">
        <v>8045.1521680087099</v>
      </c>
      <c r="F1134" s="1">
        <v>9943.2098107510392</v>
      </c>
      <c r="G1134" s="1">
        <v>12339.455772651199</v>
      </c>
      <c r="H1134" s="1">
        <v>14087.5367888623</v>
      </c>
      <c r="I1134" s="1">
        <v>12324.7125322095</v>
      </c>
      <c r="J1134" s="1">
        <v>15652.384915906099</v>
      </c>
      <c r="K1134" s="1">
        <v>17530.671105814901</v>
      </c>
      <c r="L1134" s="1">
        <v>18276.804719216099</v>
      </c>
      <c r="M1134" s="1"/>
      <c r="N1134" s="1">
        <v>60106.130627949999</v>
      </c>
      <c r="O1134" s="1">
        <v>4456.4645195792</v>
      </c>
      <c r="P1134" s="1">
        <v>0</v>
      </c>
      <c r="Q1134" s="1">
        <v>0</v>
      </c>
      <c r="R1134" s="1">
        <v>0</v>
      </c>
      <c r="S1134" s="1">
        <v>0</v>
      </c>
      <c r="T1134" s="1">
        <v>0</v>
      </c>
      <c r="U1134" s="1">
        <v>0</v>
      </c>
      <c r="V1134" s="1">
        <v>0</v>
      </c>
      <c r="W1134" s="1">
        <v>0</v>
      </c>
    </row>
    <row r="1135" spans="1:23" x14ac:dyDescent="0.25">
      <c r="A1135" s="1" t="s">
        <v>19</v>
      </c>
      <c r="B1135" s="1" t="s">
        <v>22</v>
      </c>
      <c r="C1135" s="1">
        <v>2971.1119717622501</v>
      </c>
      <c r="D1135" s="1">
        <v>891.29290391584004</v>
      </c>
      <c r="E1135" s="1">
        <v>1018.373692153</v>
      </c>
      <c r="F1135" s="1">
        <v>1258.63415325963</v>
      </c>
      <c r="G1135" s="1">
        <v>1561.95642691787</v>
      </c>
      <c r="H1135" s="1">
        <v>1783.23250491927</v>
      </c>
      <c r="I1135" s="1">
        <v>1560.09019395057</v>
      </c>
      <c r="J1135" s="1">
        <v>1981.31454631722</v>
      </c>
      <c r="K1135" s="1">
        <v>2219.0722918752899</v>
      </c>
      <c r="L1135" s="1">
        <v>2313.5195847108798</v>
      </c>
      <c r="M1135" s="1"/>
      <c r="N1135" s="1">
        <v>2227883.1178661701</v>
      </c>
      <c r="O1135" s="1">
        <v>6583092.2649702402</v>
      </c>
      <c r="P1135" s="1">
        <v>7521711.3770431597</v>
      </c>
      <c r="Q1135" s="1">
        <v>9296275.91821732</v>
      </c>
      <c r="R1135" s="1">
        <v>11536615.210429801</v>
      </c>
      <c r="S1135" s="1">
        <v>13170961.0367167</v>
      </c>
      <c r="T1135" s="1">
        <v>11522831.20771</v>
      </c>
      <c r="U1135" s="1">
        <v>14633995.6337917</v>
      </c>
      <c r="V1135" s="1">
        <v>16390075.1098467</v>
      </c>
      <c r="W1135" s="1">
        <v>17087663.119559102</v>
      </c>
    </row>
    <row r="1136" spans="1:23" x14ac:dyDescent="0.25">
      <c r="A1136" s="1" t="s">
        <v>20</v>
      </c>
      <c r="B1136" s="1" t="s">
        <v>22</v>
      </c>
      <c r="C1136" s="1">
        <v>4379.30180201455</v>
      </c>
      <c r="D1136" s="1">
        <v>37305.231610816998</v>
      </c>
      <c r="E1136" s="1">
        <v>42624.221830131297</v>
      </c>
      <c r="F1136" s="1">
        <v>52680.3684785855</v>
      </c>
      <c r="G1136" s="1">
        <v>65375.979115477698</v>
      </c>
      <c r="H1136" s="1">
        <v>74637.530849491101</v>
      </c>
      <c r="I1136" s="1">
        <v>65297.867584712403</v>
      </c>
      <c r="J1136" s="1">
        <v>82928.2918325848</v>
      </c>
      <c r="K1136" s="1">
        <v>92879.686852494895</v>
      </c>
      <c r="L1136" s="1">
        <v>96832.796002996198</v>
      </c>
      <c r="M1136" s="1"/>
      <c r="N1136" s="1">
        <v>86327.800018262598</v>
      </c>
      <c r="O1136" s="1">
        <v>263935.44900272699</v>
      </c>
      <c r="P1136" s="1">
        <v>301567.438167719</v>
      </c>
      <c r="Q1136" s="1">
        <v>372714.92784387001</v>
      </c>
      <c r="R1136" s="1">
        <v>462536.69141765102</v>
      </c>
      <c r="S1136" s="1">
        <v>528062.40215120895</v>
      </c>
      <c r="T1136" s="1">
        <v>461984.050378991</v>
      </c>
      <c r="U1136" s="1">
        <v>586719.74398131797</v>
      </c>
      <c r="V1136" s="1">
        <v>657126.11325907696</v>
      </c>
      <c r="W1136" s="1">
        <v>685094.45961540402</v>
      </c>
    </row>
    <row r="1137" spans="1:23" x14ac:dyDescent="0.25">
      <c r="A1137" s="1" t="s">
        <v>21</v>
      </c>
      <c r="B1137" s="1" t="s">
        <v>22</v>
      </c>
      <c r="C1137" s="1">
        <v>12064.0143078003</v>
      </c>
      <c r="D1137" s="1">
        <v>103565.672967922</v>
      </c>
      <c r="E1137" s="1">
        <v>118332.09520381399</v>
      </c>
      <c r="F1137" s="1">
        <v>146249.67003557799</v>
      </c>
      <c r="G1137" s="1">
        <v>181494.84618312999</v>
      </c>
      <c r="H1137" s="1">
        <v>207206.49027817001</v>
      </c>
      <c r="I1137" s="1">
        <v>181277.995277749</v>
      </c>
      <c r="J1137" s="1">
        <v>230223.054002741</v>
      </c>
      <c r="K1137" s="1">
        <v>257849.820483071</v>
      </c>
      <c r="L1137" s="1">
        <v>268824.32437460002</v>
      </c>
      <c r="M1137" s="1"/>
      <c r="N1137" s="1">
        <v>390953.93555822101</v>
      </c>
      <c r="O1137" s="1">
        <v>908682.15503482998</v>
      </c>
      <c r="P1137" s="1">
        <v>1038242.30749597</v>
      </c>
      <c r="Q1137" s="1">
        <v>1283190.28431577</v>
      </c>
      <c r="R1137" s="1">
        <v>1592430.4186048501</v>
      </c>
      <c r="S1137" s="1">
        <v>1818023.6243092699</v>
      </c>
      <c r="T1137" s="1">
        <v>1590527.77516735</v>
      </c>
      <c r="U1137" s="1">
        <v>2019970.2744625399</v>
      </c>
      <c r="V1137" s="1">
        <v>2262366.7073980402</v>
      </c>
      <c r="W1137" s="1">
        <v>2358656.6803283598</v>
      </c>
    </row>
    <row r="1138" spans="1:23" x14ac:dyDescent="0.25">
      <c r="A1138" s="1" t="s">
        <v>22</v>
      </c>
      <c r="B1138" s="1" t="s">
        <v>22</v>
      </c>
      <c r="C1138" s="1">
        <v>0</v>
      </c>
      <c r="D1138" s="1">
        <v>0</v>
      </c>
      <c r="E1138" s="1">
        <v>0</v>
      </c>
      <c r="F1138" s="1">
        <v>0</v>
      </c>
      <c r="G1138" s="1">
        <v>0</v>
      </c>
      <c r="H1138" s="1">
        <v>0</v>
      </c>
      <c r="I1138" s="1">
        <v>0</v>
      </c>
      <c r="J1138" s="1">
        <v>0</v>
      </c>
      <c r="K1138" s="1">
        <v>0</v>
      </c>
      <c r="L1138" s="1">
        <v>0</v>
      </c>
      <c r="M1138" s="1"/>
      <c r="N1138" s="1">
        <v>0</v>
      </c>
      <c r="O1138" s="1">
        <v>0</v>
      </c>
      <c r="P1138" s="1">
        <v>0</v>
      </c>
      <c r="Q1138" s="1">
        <v>0</v>
      </c>
      <c r="R1138" s="1">
        <v>0</v>
      </c>
      <c r="S1138" s="1">
        <v>0</v>
      </c>
      <c r="T1138" s="1">
        <v>0</v>
      </c>
      <c r="U1138" s="1">
        <v>0</v>
      </c>
      <c r="V1138" s="1">
        <v>0</v>
      </c>
      <c r="W1138" s="1">
        <v>0</v>
      </c>
    </row>
    <row r="1139" spans="1:23" x14ac:dyDescent="0.25">
      <c r="A1139" s="1" t="s">
        <v>23</v>
      </c>
      <c r="B1139" s="1" t="s">
        <v>22</v>
      </c>
      <c r="C1139" s="1">
        <v>310482.96307491802</v>
      </c>
      <c r="D1139" s="1">
        <v>224421.54098972501</v>
      </c>
      <c r="E1139" s="1">
        <v>256419.626244385</v>
      </c>
      <c r="F1139" s="1">
        <v>316915.589674093</v>
      </c>
      <c r="G1139" s="1">
        <v>393290.09212084301</v>
      </c>
      <c r="H1139" s="1">
        <v>449005.91594381299</v>
      </c>
      <c r="I1139" s="1">
        <v>392820.18724835</v>
      </c>
      <c r="J1139" s="1">
        <v>498881.63780540501</v>
      </c>
      <c r="K1139" s="1">
        <v>558747.43434205395</v>
      </c>
      <c r="L1139" s="1">
        <v>582528.62558384298</v>
      </c>
      <c r="M1139" s="1"/>
      <c r="N1139" s="1">
        <v>1577158.27135071</v>
      </c>
      <c r="O1139" s="1">
        <v>282358.13196148502</v>
      </c>
      <c r="P1139" s="1">
        <v>322616.83234739897</v>
      </c>
      <c r="Q1139" s="1">
        <v>398730.41373486799</v>
      </c>
      <c r="R1139" s="1">
        <v>494821.732532733</v>
      </c>
      <c r="S1139" s="1">
        <v>564921.13504984404</v>
      </c>
      <c r="T1139" s="1">
        <v>494230.51717340801</v>
      </c>
      <c r="U1139" s="1">
        <v>627672.75681022904</v>
      </c>
      <c r="V1139" s="1">
        <v>702993.48762745701</v>
      </c>
      <c r="W1139" s="1">
        <v>732914.02335338201</v>
      </c>
    </row>
    <row r="1140" spans="1:23" x14ac:dyDescent="0.25">
      <c r="A1140" s="1" t="s">
        <v>24</v>
      </c>
      <c r="B1140" s="1" t="s">
        <v>22</v>
      </c>
      <c r="C1140" s="1">
        <v>36887.188913973703</v>
      </c>
      <c r="D1140" s="1">
        <v>1378.39383448134</v>
      </c>
      <c r="E1140" s="1">
        <v>1574.9256078383901</v>
      </c>
      <c r="F1140" s="1">
        <v>87539.090909090897</v>
      </c>
      <c r="G1140" s="1">
        <v>173090.909090909</v>
      </c>
      <c r="H1140" s="1">
        <v>291759.090909091</v>
      </c>
      <c r="I1140" s="1">
        <v>1364460.9090909101</v>
      </c>
      <c r="J1140" s="1">
        <v>5320.9090909090901</v>
      </c>
      <c r="K1140" s="1">
        <v>36578.181818181802</v>
      </c>
      <c r="L1140" s="1">
        <v>20506.3636363636</v>
      </c>
      <c r="M1140" s="1"/>
      <c r="N1140" s="1">
        <v>525011.91917856096</v>
      </c>
      <c r="O1140" s="1">
        <v>1246060.10144027</v>
      </c>
      <c r="P1140" s="1">
        <v>1423723.6946162099</v>
      </c>
      <c r="Q1140" s="1">
        <v>452263.9</v>
      </c>
      <c r="R1140" s="1">
        <v>784677.3</v>
      </c>
      <c r="S1140" s="1">
        <v>1694028.6</v>
      </c>
      <c r="T1140" s="1">
        <v>156168.1</v>
      </c>
      <c r="U1140" s="1">
        <v>645542.69999999995</v>
      </c>
      <c r="V1140" s="1">
        <v>540498.19999999995</v>
      </c>
      <c r="W1140" s="1">
        <v>3724485.6</v>
      </c>
    </row>
    <row r="1141" spans="1:23" x14ac:dyDescent="0.25">
      <c r="A1141" s="1" t="s">
        <v>25</v>
      </c>
      <c r="B1141" s="1" t="s">
        <v>22</v>
      </c>
      <c r="C1141" s="1">
        <v>0</v>
      </c>
      <c r="D1141" s="1">
        <v>0</v>
      </c>
      <c r="E1141" s="1">
        <v>0</v>
      </c>
      <c r="F1141" s="1">
        <v>0</v>
      </c>
      <c r="G1141" s="1">
        <v>0</v>
      </c>
      <c r="H1141" s="1">
        <v>0</v>
      </c>
      <c r="I1141" s="1">
        <v>0</v>
      </c>
      <c r="J1141" s="1">
        <v>0</v>
      </c>
      <c r="K1141" s="1">
        <v>0</v>
      </c>
      <c r="L1141" s="1">
        <v>0</v>
      </c>
      <c r="M1141" s="1"/>
      <c r="N1141" s="1">
        <v>988722.64618736797</v>
      </c>
      <c r="O1141" s="1">
        <v>373813.87776474899</v>
      </c>
      <c r="P1141" s="1">
        <v>427112.36362907599</v>
      </c>
      <c r="Q1141" s="1">
        <v>527879.11970356898</v>
      </c>
      <c r="R1141" s="1">
        <v>655094.39857592899</v>
      </c>
      <c r="S1141" s="1">
        <v>747898.98437580699</v>
      </c>
      <c r="T1141" s="1">
        <v>654311.68867298297</v>
      </c>
      <c r="U1141" s="1">
        <v>830975.84461468796</v>
      </c>
      <c r="V1141" s="1">
        <v>930692.94596845098</v>
      </c>
      <c r="W1141" s="1">
        <v>970304.73758503702</v>
      </c>
    </row>
    <row r="1142" spans="1:23" x14ac:dyDescent="0.25">
      <c r="A1142" s="1" t="s">
        <v>26</v>
      </c>
      <c r="B1142" s="1" t="s">
        <v>22</v>
      </c>
      <c r="C1142" s="1">
        <v>269410.31635226699</v>
      </c>
      <c r="D1142" s="1">
        <v>716717.80719663296</v>
      </c>
      <c r="E1142" s="1">
        <v>818907.62996084301</v>
      </c>
      <c r="F1142" s="1">
        <v>1012108.93346483</v>
      </c>
      <c r="G1142" s="1">
        <v>1256020.3052429699</v>
      </c>
      <c r="H1142" s="1">
        <v>1433955.6446958799</v>
      </c>
      <c r="I1142" s="1">
        <v>1254519.6062088199</v>
      </c>
      <c r="J1142" s="1">
        <v>1593239.89988519</v>
      </c>
      <c r="K1142" s="1">
        <v>1784428.68787141</v>
      </c>
      <c r="L1142" s="1">
        <v>1860376.8484809999</v>
      </c>
      <c r="M1142" s="1"/>
      <c r="N1142" s="1">
        <v>1803025.7204122299</v>
      </c>
      <c r="O1142" s="1">
        <v>58153.296808892897</v>
      </c>
      <c r="P1142" s="1">
        <v>66444.809918214698</v>
      </c>
      <c r="Q1142" s="1">
        <v>82120.843963577601</v>
      </c>
      <c r="R1142" s="1">
        <v>101911.409030683</v>
      </c>
      <c r="S1142" s="1">
        <v>116348.788015963</v>
      </c>
      <c r="T1142" s="1">
        <v>101789.64479449901</v>
      </c>
      <c r="U1142" s="1">
        <v>129272.848889013</v>
      </c>
      <c r="V1142" s="1">
        <v>144785.59075569501</v>
      </c>
      <c r="W1142" s="1">
        <v>150947.89882404599</v>
      </c>
    </row>
    <row r="1143" spans="1:23" x14ac:dyDescent="0.25">
      <c r="A1143" s="1" t="s">
        <v>27</v>
      </c>
      <c r="B1143" s="1" t="s">
        <v>22</v>
      </c>
      <c r="C1143" s="1">
        <v>0</v>
      </c>
      <c r="D1143" s="1">
        <v>0</v>
      </c>
      <c r="E1143" s="1">
        <v>0</v>
      </c>
      <c r="F1143" s="1">
        <v>0</v>
      </c>
      <c r="G1143" s="1">
        <v>0</v>
      </c>
      <c r="H1143" s="1">
        <v>0</v>
      </c>
      <c r="I1143" s="1">
        <v>0</v>
      </c>
      <c r="J1143" s="1">
        <v>0</v>
      </c>
      <c r="K1143" s="1">
        <v>0</v>
      </c>
      <c r="L1143" s="1">
        <v>0</v>
      </c>
      <c r="M1143" s="1"/>
      <c r="N1143" s="1">
        <v>7556.9367956698798</v>
      </c>
      <c r="O1143" s="1">
        <v>0</v>
      </c>
      <c r="P1143" s="1">
        <v>0</v>
      </c>
      <c r="Q1143" s="1">
        <v>0</v>
      </c>
      <c r="R1143" s="1">
        <v>0</v>
      </c>
      <c r="S1143" s="1">
        <v>0</v>
      </c>
      <c r="T1143" s="1">
        <v>0</v>
      </c>
      <c r="U1143" s="1">
        <v>0</v>
      </c>
      <c r="V1143" s="1">
        <v>0</v>
      </c>
      <c r="W1143" s="1">
        <v>0</v>
      </c>
    </row>
    <row r="1144" spans="1:23" x14ac:dyDescent="0.25">
      <c r="A1144" s="1" t="s">
        <v>28</v>
      </c>
      <c r="B1144" s="1" t="s">
        <v>22</v>
      </c>
      <c r="C1144" s="1">
        <v>0</v>
      </c>
      <c r="D1144" s="1">
        <v>0</v>
      </c>
      <c r="E1144" s="1">
        <v>825.52377858936995</v>
      </c>
      <c r="F1144" s="1">
        <v>77947.726995130099</v>
      </c>
      <c r="G1144" s="1">
        <v>7014.1901580470103</v>
      </c>
      <c r="H1144" s="1">
        <v>25125.213437665101</v>
      </c>
      <c r="I1144" s="1">
        <v>14519.8505595073</v>
      </c>
      <c r="J1144" s="1">
        <v>18440.2102105743</v>
      </c>
      <c r="K1144" s="1">
        <v>20653.035435843201</v>
      </c>
      <c r="L1144" s="1">
        <v>21532.0619069026</v>
      </c>
      <c r="M1144" s="1"/>
      <c r="N1144" s="1">
        <v>4772.31843672167</v>
      </c>
      <c r="O1144" s="1">
        <v>3503.8952285191399</v>
      </c>
      <c r="P1144" s="1">
        <v>23472.642847425399</v>
      </c>
      <c r="Q1144" s="1">
        <v>0</v>
      </c>
      <c r="R1144" s="1">
        <v>0</v>
      </c>
      <c r="S1144" s="1">
        <v>6614.2782231609499</v>
      </c>
      <c r="T1144" s="1">
        <v>562545.53137940902</v>
      </c>
      <c r="U1144" s="1">
        <v>714432.824851849</v>
      </c>
      <c r="V1144" s="1">
        <v>800164.763834071</v>
      </c>
      <c r="W1144" s="1">
        <v>834221.06566941901</v>
      </c>
    </row>
    <row r="1145" spans="1:23" x14ac:dyDescent="0.25">
      <c r="A1145" s="1" t="s">
        <v>29</v>
      </c>
      <c r="B1145" s="1" t="s">
        <v>22</v>
      </c>
      <c r="C1145" s="1">
        <v>0</v>
      </c>
      <c r="D1145" s="1">
        <v>0</v>
      </c>
      <c r="E1145" s="1">
        <v>0</v>
      </c>
      <c r="F1145" s="1">
        <v>0</v>
      </c>
      <c r="G1145" s="1">
        <v>0</v>
      </c>
      <c r="H1145" s="1">
        <v>0</v>
      </c>
      <c r="I1145" s="1">
        <v>0</v>
      </c>
      <c r="J1145" s="1">
        <v>0</v>
      </c>
      <c r="K1145" s="1">
        <v>0</v>
      </c>
      <c r="L1145" s="1">
        <v>0</v>
      </c>
      <c r="M1145" s="1"/>
      <c r="N1145" s="1">
        <v>0</v>
      </c>
      <c r="O1145" s="1">
        <v>109840.865222586</v>
      </c>
      <c r="P1145" s="1">
        <v>125502.006102101</v>
      </c>
      <c r="Q1145" s="1">
        <v>155111.14672330901</v>
      </c>
      <c r="R1145" s="1">
        <v>192491.87850466499</v>
      </c>
      <c r="S1145" s="1">
        <v>219761.42789067701</v>
      </c>
      <c r="T1145" s="1">
        <v>192261.888292766</v>
      </c>
      <c r="U1145" s="1">
        <v>244172.59813181299</v>
      </c>
      <c r="V1145" s="1">
        <v>273473.30990763003</v>
      </c>
      <c r="W1145" s="1">
        <v>285112.77468673303</v>
      </c>
    </row>
    <row r="1146" spans="1:23" x14ac:dyDescent="0.25">
      <c r="A1146" s="1" t="s">
        <v>30</v>
      </c>
      <c r="B1146" s="1" t="s">
        <v>22</v>
      </c>
      <c r="C1146" s="1">
        <v>1013522.06782981</v>
      </c>
      <c r="D1146" s="1">
        <v>1845589.91190127</v>
      </c>
      <c r="E1146" s="1">
        <v>2108734.6309229699</v>
      </c>
      <c r="F1146" s="1">
        <v>2606239.1900852802</v>
      </c>
      <c r="G1146" s="1">
        <v>3234325.1154406001</v>
      </c>
      <c r="H1146" s="1">
        <v>3692518.9319853801</v>
      </c>
      <c r="I1146" s="1">
        <v>3230460.7284107301</v>
      </c>
      <c r="J1146" s="1">
        <v>4102685.1250816202</v>
      </c>
      <c r="K1146" s="1">
        <v>4595007.3400914101</v>
      </c>
      <c r="L1146" s="1">
        <v>4790578.2574609304</v>
      </c>
      <c r="M1146" s="1"/>
      <c r="N1146" s="1">
        <v>11971.332004571899</v>
      </c>
      <c r="O1146" s="1">
        <v>66806.838221982107</v>
      </c>
      <c r="P1146" s="1">
        <v>76332.1756543597</v>
      </c>
      <c r="Q1146" s="1">
        <v>94340.892750355793</v>
      </c>
      <c r="R1146" s="1">
        <v>117076.406492675</v>
      </c>
      <c r="S1146" s="1">
        <v>133662.14960864501</v>
      </c>
      <c r="T1146" s="1">
        <v>116936.5230454</v>
      </c>
      <c r="U1146" s="1">
        <v>148509.384267658</v>
      </c>
      <c r="V1146" s="1">
        <v>166330.510379777</v>
      </c>
      <c r="W1146" s="1">
        <v>173409.80494753399</v>
      </c>
    </row>
    <row r="1147" spans="1:23" x14ac:dyDescent="0.25">
      <c r="A1147" s="1" t="s">
        <v>31</v>
      </c>
      <c r="B1147" s="1" t="s">
        <v>22</v>
      </c>
      <c r="C1147" s="1">
        <v>193896.13116323299</v>
      </c>
      <c r="D1147" s="1">
        <v>47172.898011024197</v>
      </c>
      <c r="E1147" s="1">
        <v>53898.822829155899</v>
      </c>
      <c r="F1147" s="1">
        <v>66614.936890055804</v>
      </c>
      <c r="G1147" s="1">
        <v>82668.683774933495</v>
      </c>
      <c r="H1147" s="1">
        <v>94380.023351384705</v>
      </c>
      <c r="I1147" s="1">
        <v>82569.910838399795</v>
      </c>
      <c r="J1147" s="1">
        <v>104863.786764768</v>
      </c>
      <c r="K1147" s="1">
        <v>117447.44117654</v>
      </c>
      <c r="L1147" s="1">
        <v>122446.193542655</v>
      </c>
      <c r="M1147" s="1"/>
      <c r="N1147" s="1">
        <v>43185.610584749498</v>
      </c>
      <c r="O1147" s="1">
        <v>27887.276403856002</v>
      </c>
      <c r="P1147" s="1">
        <v>31863.451970406</v>
      </c>
      <c r="Q1147" s="1">
        <v>39380.857144800801</v>
      </c>
      <c r="R1147" s="1">
        <v>48871.375971765803</v>
      </c>
      <c r="S1147" s="1">
        <v>55794.787031895903</v>
      </c>
      <c r="T1147" s="1">
        <v>48812.984219330101</v>
      </c>
      <c r="U1147" s="1">
        <v>61992.489958549297</v>
      </c>
      <c r="V1147" s="1">
        <v>69431.588753575299</v>
      </c>
      <c r="W1147" s="1">
        <v>72386.709061759393</v>
      </c>
    </row>
    <row r="1148" spans="1:23" x14ac:dyDescent="0.25">
      <c r="A1148" s="1" t="s">
        <v>32</v>
      </c>
      <c r="B1148" s="1" t="s">
        <v>22</v>
      </c>
      <c r="C1148" s="1">
        <v>0</v>
      </c>
      <c r="D1148" s="1">
        <v>0</v>
      </c>
      <c r="E1148" s="1">
        <v>116800.42967992699</v>
      </c>
      <c r="F1148" s="1">
        <v>123416.54384478299</v>
      </c>
      <c r="G1148" s="1">
        <v>79110.909090909103</v>
      </c>
      <c r="H1148" s="1">
        <v>87888.181818181794</v>
      </c>
      <c r="I1148" s="1">
        <v>133535.454545455</v>
      </c>
      <c r="J1148" s="1">
        <v>9218498.1818181798</v>
      </c>
      <c r="K1148" s="1">
        <v>44545.4545454545</v>
      </c>
      <c r="L1148" s="1">
        <v>35906.411980986399</v>
      </c>
      <c r="M1148" s="1"/>
      <c r="N1148" s="1">
        <v>109434.944409284</v>
      </c>
      <c r="O1148" s="1">
        <v>62815.394188213199</v>
      </c>
      <c r="P1148" s="1">
        <v>532159.76164188201</v>
      </c>
      <c r="Q1148" s="1">
        <v>394132.07154436002</v>
      </c>
      <c r="R1148" s="1">
        <v>487950.1</v>
      </c>
      <c r="S1148" s="1">
        <v>39278.800000000003</v>
      </c>
      <c r="T1148" s="1">
        <v>699.6</v>
      </c>
      <c r="U1148" s="1">
        <v>110424.6</v>
      </c>
      <c r="V1148" s="1">
        <v>401.5</v>
      </c>
      <c r="W1148" s="1">
        <v>73747.573069206104</v>
      </c>
    </row>
    <row r="1149" spans="1:23" x14ac:dyDescent="0.25">
      <c r="A1149" s="1" t="s">
        <v>33</v>
      </c>
      <c r="B1149" s="1" t="s">
        <v>22</v>
      </c>
      <c r="C1149" s="1">
        <v>907134.92369068204</v>
      </c>
      <c r="D1149" s="1">
        <v>921628.300332285</v>
      </c>
      <c r="E1149" s="1">
        <v>6666748.1818181798</v>
      </c>
      <c r="F1149" s="1">
        <v>13412250</v>
      </c>
      <c r="G1149" s="1">
        <v>10898875.4545455</v>
      </c>
      <c r="H1149" s="1">
        <v>9607630.9090909008</v>
      </c>
      <c r="I1149" s="1">
        <v>15002319.090909099</v>
      </c>
      <c r="J1149" s="1">
        <v>7606181.81818181</v>
      </c>
      <c r="K1149" s="1">
        <v>13207645.454545399</v>
      </c>
      <c r="L1149" s="1">
        <v>22724357.272727299</v>
      </c>
      <c r="M1149" s="1"/>
      <c r="N1149" s="1">
        <v>4698263.2501755403</v>
      </c>
      <c r="O1149" s="1">
        <v>3875966.7801765301</v>
      </c>
      <c r="P1149" s="1">
        <v>19863946.300000001</v>
      </c>
      <c r="Q1149" s="1">
        <v>23974704.600000001</v>
      </c>
      <c r="R1149" s="1">
        <v>24998135.800000001</v>
      </c>
      <c r="S1149" s="1">
        <v>27636386.800000001</v>
      </c>
      <c r="T1149" s="1">
        <v>32199270.399999999</v>
      </c>
      <c r="U1149" s="1">
        <v>38055598.899999999</v>
      </c>
      <c r="V1149" s="1">
        <v>59260701.5</v>
      </c>
      <c r="W1149" s="1">
        <v>94530951.900000006</v>
      </c>
    </row>
    <row r="1150" spans="1:23" x14ac:dyDescent="0.25">
      <c r="A1150" s="1" t="s">
        <v>34</v>
      </c>
      <c r="B1150" s="1" t="s">
        <v>22</v>
      </c>
      <c r="C1150" s="1">
        <v>0</v>
      </c>
      <c r="D1150" s="1">
        <v>0</v>
      </c>
      <c r="E1150" s="1">
        <v>0</v>
      </c>
      <c r="F1150" s="1">
        <v>0</v>
      </c>
      <c r="G1150" s="1">
        <v>0</v>
      </c>
      <c r="H1150" s="1">
        <v>0</v>
      </c>
      <c r="I1150" s="1">
        <v>0</v>
      </c>
      <c r="J1150" s="1">
        <v>0</v>
      </c>
      <c r="K1150" s="1">
        <v>0</v>
      </c>
      <c r="L1150" s="1">
        <v>0</v>
      </c>
      <c r="M1150" s="1"/>
      <c r="N1150" s="1">
        <v>10158.346794126999</v>
      </c>
      <c r="O1150" s="1">
        <v>165152.55803848701</v>
      </c>
      <c r="P1150" s="1">
        <v>188700.05534572</v>
      </c>
      <c r="Q1150" s="1">
        <v>233219.23593488001</v>
      </c>
      <c r="R1150" s="1">
        <v>289423.486170266</v>
      </c>
      <c r="S1150" s="1">
        <v>330424.94613264297</v>
      </c>
      <c r="T1150" s="1">
        <v>289077.68161253701</v>
      </c>
      <c r="U1150" s="1">
        <v>367128.65564792301</v>
      </c>
      <c r="V1150" s="1">
        <v>411184.094325674</v>
      </c>
      <c r="W1150" s="1">
        <v>428684.75201415998</v>
      </c>
    </row>
    <row r="1151" spans="1:23" x14ac:dyDescent="0.25">
      <c r="A1151" s="1" t="s">
        <v>35</v>
      </c>
      <c r="B1151" s="1" t="s">
        <v>22</v>
      </c>
      <c r="C1151" s="1">
        <v>0</v>
      </c>
      <c r="D1151" s="1">
        <v>0</v>
      </c>
      <c r="E1151" s="1">
        <v>0</v>
      </c>
      <c r="F1151" s="1">
        <v>0</v>
      </c>
      <c r="G1151" s="1">
        <v>0</v>
      </c>
      <c r="H1151" s="1">
        <v>0</v>
      </c>
      <c r="I1151" s="1">
        <v>0</v>
      </c>
      <c r="J1151" s="1">
        <v>0</v>
      </c>
      <c r="K1151" s="1">
        <v>0</v>
      </c>
      <c r="L1151" s="1">
        <v>0</v>
      </c>
      <c r="M1151" s="1"/>
      <c r="N1151" s="1">
        <v>6035.6558948830098</v>
      </c>
      <c r="O1151" s="1">
        <v>0</v>
      </c>
      <c r="P1151" s="1">
        <v>0</v>
      </c>
      <c r="Q1151" s="1">
        <v>0</v>
      </c>
      <c r="R1151" s="1">
        <v>0</v>
      </c>
      <c r="S1151" s="1">
        <v>0</v>
      </c>
      <c r="T1151" s="1">
        <v>0</v>
      </c>
      <c r="U1151" s="1">
        <v>0</v>
      </c>
      <c r="V1151" s="1">
        <v>0</v>
      </c>
      <c r="W1151" s="1">
        <v>0</v>
      </c>
    </row>
    <row r="1152" spans="1:23" x14ac:dyDescent="0.25">
      <c r="A1152" s="1" t="s">
        <v>36</v>
      </c>
      <c r="B1152" s="1" t="s">
        <v>22</v>
      </c>
      <c r="C1152" s="1">
        <v>72291.625213719599</v>
      </c>
      <c r="D1152" s="1">
        <v>35644.623247704199</v>
      </c>
      <c r="E1152" s="1">
        <v>40726.843468277897</v>
      </c>
      <c r="F1152" s="1">
        <v>50335.3499197934</v>
      </c>
      <c r="G1152" s="1">
        <v>62465.827027469502</v>
      </c>
      <c r="H1152" s="1">
        <v>71315.109232496994</v>
      </c>
      <c r="I1152" s="1">
        <v>62391.192560259296</v>
      </c>
      <c r="J1152" s="1">
        <v>79236.814551529402</v>
      </c>
      <c r="K1152" s="1">
        <v>88745.232297712995</v>
      </c>
      <c r="L1152" s="1">
        <v>92522.372399580505</v>
      </c>
      <c r="M1152" s="1"/>
      <c r="N1152" s="1">
        <v>12533.1766528438</v>
      </c>
      <c r="O1152" s="1">
        <v>0</v>
      </c>
      <c r="P1152" s="1">
        <v>0</v>
      </c>
      <c r="Q1152" s="1">
        <v>0</v>
      </c>
      <c r="R1152" s="1">
        <v>0</v>
      </c>
      <c r="S1152" s="1">
        <v>0</v>
      </c>
      <c r="T1152" s="1">
        <v>0</v>
      </c>
      <c r="U1152" s="1">
        <v>0</v>
      </c>
      <c r="V1152" s="1">
        <v>0</v>
      </c>
      <c r="W1152" s="1">
        <v>0</v>
      </c>
    </row>
    <row r="1153" spans="1:23" x14ac:dyDescent="0.25">
      <c r="A1153" s="1" t="s">
        <v>37</v>
      </c>
      <c r="B1153" s="1" t="s">
        <v>22</v>
      </c>
      <c r="C1153" s="1">
        <v>77056.921240975003</v>
      </c>
      <c r="D1153" s="1">
        <v>45455.938099707797</v>
      </c>
      <c r="E1153" s="1">
        <v>57879.208396424801</v>
      </c>
      <c r="F1153" s="1">
        <v>71452.063588493605</v>
      </c>
      <c r="G1153" s="1">
        <v>92560.269780236194</v>
      </c>
      <c r="H1153" s="1">
        <v>116921.780276562</v>
      </c>
      <c r="I1153" s="1">
        <v>109576.618208951</v>
      </c>
      <c r="J1153" s="1">
        <v>126013.110940293</v>
      </c>
      <c r="K1153" s="1">
        <v>144915.077581338</v>
      </c>
      <c r="L1153" s="1">
        <v>161621.279074461</v>
      </c>
      <c r="M1153" s="1"/>
      <c r="N1153" s="1">
        <v>1637108.0509715399</v>
      </c>
      <c r="O1153" s="1">
        <v>3979337.1583910999</v>
      </c>
      <c r="P1153" s="1">
        <v>5413057.2587023601</v>
      </c>
      <c r="Q1153" s="1">
        <v>6805217.3011791399</v>
      </c>
      <c r="R1153" s="1">
        <v>8209686.7998569496</v>
      </c>
      <c r="S1153" s="1">
        <v>10791224.5469233</v>
      </c>
      <c r="T1153" s="1">
        <v>7515833.1490613604</v>
      </c>
      <c r="U1153" s="1">
        <v>9845741.4252703693</v>
      </c>
      <c r="V1153" s="1">
        <v>12504091.6100934</v>
      </c>
      <c r="W1153" s="1">
        <v>13677362.4747301</v>
      </c>
    </row>
    <row r="1154" spans="1:23" x14ac:dyDescent="0.25">
      <c r="A1154" s="1" t="s">
        <v>38</v>
      </c>
      <c r="B1154" s="1" t="s">
        <v>22</v>
      </c>
      <c r="C1154" s="1">
        <v>0</v>
      </c>
      <c r="D1154" s="1">
        <v>118.54195622080699</v>
      </c>
      <c r="E1154" s="1">
        <v>135.44370105634999</v>
      </c>
      <c r="F1154" s="1">
        <v>167.39834238353001</v>
      </c>
      <c r="G1154" s="1">
        <v>207.74020478007699</v>
      </c>
      <c r="H1154" s="1">
        <v>0</v>
      </c>
      <c r="I1154" s="1">
        <v>0</v>
      </c>
      <c r="J1154" s="1">
        <v>0</v>
      </c>
      <c r="K1154" s="1">
        <v>0</v>
      </c>
      <c r="L1154" s="1">
        <v>0</v>
      </c>
      <c r="M1154" s="1"/>
      <c r="N1154" s="1">
        <v>0</v>
      </c>
      <c r="O1154" s="1">
        <v>23866.016394218899</v>
      </c>
      <c r="P1154" s="1">
        <v>27268.8395987271</v>
      </c>
      <c r="Q1154" s="1">
        <v>33702.257926710103</v>
      </c>
      <c r="R1154" s="1">
        <v>41824.272950115897</v>
      </c>
      <c r="S1154" s="1">
        <v>0</v>
      </c>
      <c r="T1154" s="1">
        <v>0</v>
      </c>
      <c r="U1154" s="1">
        <v>0</v>
      </c>
      <c r="V1154" s="1">
        <v>0</v>
      </c>
      <c r="W1154" s="1">
        <v>0</v>
      </c>
    </row>
    <row r="1155" spans="1:23" x14ac:dyDescent="0.25">
      <c r="A1155" s="1" t="s">
        <v>39</v>
      </c>
      <c r="B1155" s="1" t="s">
        <v>22</v>
      </c>
      <c r="C1155" s="1">
        <v>0</v>
      </c>
      <c r="D1155" s="1">
        <v>0</v>
      </c>
      <c r="E1155" s="1">
        <v>0</v>
      </c>
      <c r="F1155" s="1">
        <v>0</v>
      </c>
      <c r="G1155" s="1">
        <v>0</v>
      </c>
      <c r="H1155" s="1">
        <v>0</v>
      </c>
      <c r="I1155" s="1">
        <v>0</v>
      </c>
      <c r="J1155" s="1">
        <v>0</v>
      </c>
      <c r="K1155" s="1">
        <v>0</v>
      </c>
      <c r="L1155" s="1">
        <v>0</v>
      </c>
      <c r="M1155" s="1"/>
      <c r="N1155" s="1">
        <v>15638.1728586318</v>
      </c>
      <c r="O1155" s="1">
        <v>0</v>
      </c>
      <c r="P1155" s="1">
        <v>0</v>
      </c>
      <c r="Q1155" s="1">
        <v>0</v>
      </c>
      <c r="R1155" s="1">
        <v>0</v>
      </c>
      <c r="S1155" s="1">
        <v>0</v>
      </c>
      <c r="T1155" s="1">
        <v>0</v>
      </c>
      <c r="U1155" s="1">
        <v>0</v>
      </c>
      <c r="V1155" s="1">
        <v>0</v>
      </c>
      <c r="W1155" s="1">
        <v>0</v>
      </c>
    </row>
    <row r="1156" spans="1:23" x14ac:dyDescent="0.25">
      <c r="A1156" s="1" t="s">
        <v>40</v>
      </c>
      <c r="B1156" s="1" t="s">
        <v>22</v>
      </c>
      <c r="C1156" s="1">
        <v>326453.72175988503</v>
      </c>
      <c r="D1156" s="1">
        <v>1370143.3424041001</v>
      </c>
      <c r="E1156" s="1">
        <v>2050726.86491553</v>
      </c>
      <c r="F1156" s="1">
        <v>2095048.62207412</v>
      </c>
      <c r="G1156" s="1">
        <v>2655864.5454545398</v>
      </c>
      <c r="H1156" s="1">
        <v>3363503.63636364</v>
      </c>
      <c r="I1156" s="1">
        <v>2362229.0909090899</v>
      </c>
      <c r="J1156" s="1">
        <v>2199661.8181818202</v>
      </c>
      <c r="K1156" s="1">
        <v>270743.636363636</v>
      </c>
      <c r="L1156" s="1">
        <v>200247.272727273</v>
      </c>
      <c r="M1156" s="1"/>
      <c r="N1156" s="1">
        <v>4515501.8658706704</v>
      </c>
      <c r="O1156" s="1">
        <v>5224079.2038526097</v>
      </c>
      <c r="P1156" s="1">
        <v>43897214.159952603</v>
      </c>
      <c r="Q1156" s="1">
        <v>40749894.521161497</v>
      </c>
      <c r="R1156" s="1">
        <v>46280390.200000003</v>
      </c>
      <c r="S1156" s="1">
        <v>81164591.200000003</v>
      </c>
      <c r="T1156" s="1">
        <v>64536851.5</v>
      </c>
      <c r="U1156" s="1">
        <v>75407292.400000006</v>
      </c>
      <c r="V1156" s="1">
        <v>126084365</v>
      </c>
      <c r="W1156" s="1">
        <v>108750956.59999999</v>
      </c>
    </row>
    <row r="1157" spans="1:23" x14ac:dyDescent="0.25">
      <c r="A1157" s="1" t="s">
        <v>41</v>
      </c>
      <c r="B1157" s="1" t="s">
        <v>22</v>
      </c>
      <c r="C1157" s="1">
        <v>261295.524970953</v>
      </c>
      <c r="D1157" s="1">
        <v>0</v>
      </c>
      <c r="E1157" s="1">
        <v>0</v>
      </c>
      <c r="F1157" s="1">
        <v>0</v>
      </c>
      <c r="G1157" s="1">
        <v>0</v>
      </c>
      <c r="H1157" s="1">
        <v>0</v>
      </c>
      <c r="I1157" s="1">
        <v>0</v>
      </c>
      <c r="J1157" s="1">
        <v>0</v>
      </c>
      <c r="K1157" s="1">
        <v>0</v>
      </c>
      <c r="L1157" s="1">
        <v>0</v>
      </c>
      <c r="M1157" s="1"/>
      <c r="N1157" s="1">
        <v>12127.044702429899</v>
      </c>
      <c r="O1157" s="1">
        <v>2228.2322597896</v>
      </c>
      <c r="P1157" s="1">
        <v>2545.9342303825001</v>
      </c>
      <c r="Q1157" s="1">
        <v>3146.5853831490599</v>
      </c>
      <c r="R1157" s="1">
        <v>3904.8910672946699</v>
      </c>
      <c r="S1157" s="1">
        <v>4458.0812622981903</v>
      </c>
      <c r="T1157" s="1">
        <v>3900.2254848764101</v>
      </c>
      <c r="U1157" s="1">
        <v>4953.2863657930502</v>
      </c>
      <c r="V1157" s="1">
        <v>5547.6807296882098</v>
      </c>
      <c r="W1157" s="1">
        <v>5783.79896177719</v>
      </c>
    </row>
    <row r="1158" spans="1:23" x14ac:dyDescent="0.25">
      <c r="A1158" s="1" t="s">
        <v>42</v>
      </c>
      <c r="B1158" s="1" t="s">
        <v>22</v>
      </c>
      <c r="C1158" s="1">
        <v>1616143.6488039601</v>
      </c>
      <c r="D1158" s="1">
        <v>1988499.1396238201</v>
      </c>
      <c r="E1158" s="1">
        <v>2272019.8957771398</v>
      </c>
      <c r="F1158" s="1">
        <v>2808047.6349155898</v>
      </c>
      <c r="G1158" s="1">
        <v>3484768.0234076702</v>
      </c>
      <c r="H1158" s="1">
        <v>3978441.0783506501</v>
      </c>
      <c r="I1158" s="1">
        <v>3480604.4060002901</v>
      </c>
      <c r="J1158" s="1">
        <v>4420367.5956203695</v>
      </c>
      <c r="K1158" s="1">
        <v>4950811.7070948202</v>
      </c>
      <c r="L1158" s="1">
        <v>5161526.2317121001</v>
      </c>
      <c r="M1158" s="1"/>
      <c r="N1158" s="1">
        <v>185683.31270919301</v>
      </c>
      <c r="O1158" s="1">
        <v>582058.23195340799</v>
      </c>
      <c r="P1158" s="1">
        <v>665048.25531339704</v>
      </c>
      <c r="Q1158" s="1">
        <v>821950.18798404897</v>
      </c>
      <c r="R1158" s="1">
        <v>1020034.594964</v>
      </c>
      <c r="S1158" s="1">
        <v>1164538.78900529</v>
      </c>
      <c r="T1158" s="1">
        <v>1018815.85277881</v>
      </c>
      <c r="U1158" s="1">
        <v>1293896.13302909</v>
      </c>
      <c r="V1158" s="1">
        <v>1449163.6689925799</v>
      </c>
      <c r="W1158" s="1">
        <v>1510842.4101102799</v>
      </c>
    </row>
    <row r="1159" spans="1:23" x14ac:dyDescent="0.25">
      <c r="A1159" s="1" t="s">
        <v>43</v>
      </c>
      <c r="B1159" s="1" t="s">
        <v>22</v>
      </c>
      <c r="C1159" s="1">
        <v>0</v>
      </c>
      <c r="D1159" s="1">
        <v>0</v>
      </c>
      <c r="E1159" s="1">
        <v>0</v>
      </c>
      <c r="F1159" s="1">
        <v>0</v>
      </c>
      <c r="G1159" s="1">
        <v>0</v>
      </c>
      <c r="H1159" s="1">
        <v>0</v>
      </c>
      <c r="I1159" s="1">
        <v>0</v>
      </c>
      <c r="J1159" s="1">
        <v>0</v>
      </c>
      <c r="K1159" s="1">
        <v>0</v>
      </c>
      <c r="L1159" s="1">
        <v>0</v>
      </c>
      <c r="M1159" s="1"/>
      <c r="N1159" s="1">
        <v>0</v>
      </c>
      <c r="O1159" s="1">
        <v>32022.371451888299</v>
      </c>
      <c r="P1159" s="1">
        <v>36588.1300116731</v>
      </c>
      <c r="Q1159" s="1">
        <v>45220.2078583119</v>
      </c>
      <c r="R1159" s="1">
        <v>56117.970506305501</v>
      </c>
      <c r="S1159" s="1">
        <v>64067.9774367399</v>
      </c>
      <c r="T1159" s="1">
        <v>56050.920488256103</v>
      </c>
      <c r="U1159" s="1">
        <v>71184.669020085305</v>
      </c>
      <c r="V1159" s="1">
        <v>79726.829302495506</v>
      </c>
      <c r="W1159" s="1">
        <v>83120.131639492698</v>
      </c>
    </row>
    <row r="1160" spans="1:23" x14ac:dyDescent="0.25">
      <c r="A1160" s="1" t="s">
        <v>44</v>
      </c>
      <c r="B1160" s="1" t="s">
        <v>22</v>
      </c>
      <c r="C1160" s="1">
        <v>297063.09727352002</v>
      </c>
      <c r="D1160" s="1">
        <v>914985.339234435</v>
      </c>
      <c r="E1160" s="1">
        <v>1765713.3621123401</v>
      </c>
      <c r="F1160" s="1">
        <v>1963693.64691186</v>
      </c>
      <c r="G1160" s="1">
        <v>2921155.2955663102</v>
      </c>
      <c r="H1160" s="1">
        <v>3217503.72989984</v>
      </c>
      <c r="I1160" s="1">
        <v>1098271.1511258001</v>
      </c>
      <c r="J1160" s="1">
        <v>1394804.3619297701</v>
      </c>
      <c r="K1160" s="1">
        <v>41360342.234089099</v>
      </c>
      <c r="L1160" s="1">
        <v>4485017.3831449402</v>
      </c>
      <c r="M1160" s="1"/>
      <c r="N1160" s="1">
        <v>18811786.816294</v>
      </c>
      <c r="O1160" s="1">
        <v>52449603.232273698</v>
      </c>
      <c r="P1160" s="1">
        <v>41018473.426370703</v>
      </c>
      <c r="Q1160" s="1">
        <v>41355998.936504602</v>
      </c>
      <c r="R1160" s="1">
        <v>45475640.337238498</v>
      </c>
      <c r="S1160" s="1">
        <v>41909731.037103698</v>
      </c>
      <c r="T1160" s="1">
        <v>35005167.384024397</v>
      </c>
      <c r="U1160" s="1">
        <v>44456562.577710897</v>
      </c>
      <c r="V1160" s="1">
        <v>52678384.820605002</v>
      </c>
      <c r="W1160" s="1">
        <v>49968943.240759499</v>
      </c>
    </row>
    <row r="1161" spans="1:23" x14ac:dyDescent="0.25">
      <c r="A1161" s="1" t="s">
        <v>45</v>
      </c>
      <c r="B1161" s="1" t="s">
        <v>22</v>
      </c>
      <c r="C1161" s="1">
        <v>0</v>
      </c>
      <c r="D1161" s="1">
        <v>0</v>
      </c>
      <c r="E1161" s="1">
        <v>0</v>
      </c>
      <c r="F1161" s="1">
        <v>0</v>
      </c>
      <c r="G1161" s="1">
        <v>0</v>
      </c>
      <c r="H1161" s="1">
        <v>0</v>
      </c>
      <c r="I1161" s="1">
        <v>0</v>
      </c>
      <c r="J1161" s="1">
        <v>0</v>
      </c>
      <c r="K1161" s="1">
        <v>0</v>
      </c>
      <c r="L1161" s="1">
        <v>0</v>
      </c>
      <c r="M1161" s="1"/>
      <c r="N1161" s="1">
        <v>0</v>
      </c>
      <c r="O1161" s="1">
        <v>4593.1095259714402</v>
      </c>
      <c r="P1161" s="1">
        <v>5247.9963498826801</v>
      </c>
      <c r="Q1161" s="1">
        <v>6486.1332269685199</v>
      </c>
      <c r="R1161" s="1">
        <v>8049.2472363565803</v>
      </c>
      <c r="S1161" s="1">
        <v>9189.5516831580808</v>
      </c>
      <c r="T1161" s="1">
        <v>8039.6299574776003</v>
      </c>
      <c r="U1161" s="1">
        <v>10210.330045996499</v>
      </c>
      <c r="V1161" s="1">
        <v>11435.5696515161</v>
      </c>
      <c r="W1161" s="1">
        <v>11922.285924606</v>
      </c>
    </row>
    <row r="1162" spans="1:23" x14ac:dyDescent="0.25">
      <c r="A1162" s="1" t="s">
        <v>46</v>
      </c>
      <c r="B1162" s="1" t="s">
        <v>22</v>
      </c>
      <c r="C1162" s="1">
        <v>0</v>
      </c>
      <c r="D1162" s="1">
        <v>0</v>
      </c>
      <c r="E1162" s="1">
        <v>0</v>
      </c>
      <c r="F1162" s="1">
        <v>0</v>
      </c>
      <c r="G1162" s="1">
        <v>0</v>
      </c>
      <c r="H1162" s="1">
        <v>0</v>
      </c>
      <c r="I1162" s="1">
        <v>0</v>
      </c>
      <c r="J1162" s="1">
        <v>0</v>
      </c>
      <c r="K1162" s="1">
        <v>0</v>
      </c>
      <c r="L1162" s="1">
        <v>0</v>
      </c>
      <c r="M1162" s="1"/>
      <c r="N1162" s="1">
        <v>0</v>
      </c>
      <c r="O1162" s="1">
        <v>0</v>
      </c>
      <c r="P1162" s="1">
        <v>0</v>
      </c>
      <c r="Q1162" s="1">
        <v>0</v>
      </c>
      <c r="R1162" s="1">
        <v>0</v>
      </c>
      <c r="S1162" s="1">
        <v>0</v>
      </c>
      <c r="T1162" s="1">
        <v>0</v>
      </c>
      <c r="U1162" s="1">
        <v>0</v>
      </c>
      <c r="V1162" s="1">
        <v>0</v>
      </c>
      <c r="W1162" s="1">
        <v>0</v>
      </c>
    </row>
    <row r="1163" spans="1:23" x14ac:dyDescent="0.25">
      <c r="A1163" s="1" t="s">
        <v>47</v>
      </c>
      <c r="B1163" s="1" t="s">
        <v>22</v>
      </c>
      <c r="C1163" s="1">
        <v>54971.422813762401</v>
      </c>
      <c r="D1163" s="1">
        <v>38003.265474376698</v>
      </c>
      <c r="E1163" s="1">
        <v>43421.781554614601</v>
      </c>
      <c r="F1163" s="1">
        <v>53666.092988393699</v>
      </c>
      <c r="G1163" s="1">
        <v>66599.2565303468</v>
      </c>
      <c r="H1163" s="1">
        <v>76034.105050368496</v>
      </c>
      <c r="I1163" s="1">
        <v>66519.683421908499</v>
      </c>
      <c r="J1163" s="1">
        <v>84479.997945823794</v>
      </c>
      <c r="K1163" s="1">
        <v>94617.597699322694</v>
      </c>
      <c r="L1163" s="1">
        <v>98644.675136153906</v>
      </c>
      <c r="M1163" s="1"/>
      <c r="N1163" s="1">
        <v>121153.442971891</v>
      </c>
      <c r="O1163" s="1">
        <v>0</v>
      </c>
      <c r="P1163" s="1">
        <v>0</v>
      </c>
      <c r="Q1163" s="1">
        <v>0</v>
      </c>
      <c r="R1163" s="1">
        <v>0</v>
      </c>
      <c r="S1163" s="1">
        <v>0</v>
      </c>
      <c r="T1163" s="1">
        <v>0</v>
      </c>
      <c r="U1163" s="1">
        <v>0</v>
      </c>
      <c r="V1163" s="1">
        <v>0</v>
      </c>
      <c r="W1163" s="1">
        <v>0</v>
      </c>
    </row>
    <row r="1164" spans="1:23" x14ac:dyDescent="0.25">
      <c r="A1164" s="1" t="s">
        <v>48</v>
      </c>
      <c r="B1164" s="1" t="s">
        <v>22</v>
      </c>
      <c r="C1164" s="1">
        <v>11133.2536076501</v>
      </c>
      <c r="D1164" s="1">
        <v>7954.7891674488701</v>
      </c>
      <c r="E1164" s="1">
        <v>38348.673585201599</v>
      </c>
      <c r="F1164" s="1">
        <v>24560.775060738099</v>
      </c>
      <c r="G1164" s="1">
        <v>654528.29108711903</v>
      </c>
      <c r="H1164" s="1">
        <v>410469.84657487698</v>
      </c>
      <c r="I1164" s="1">
        <v>378082.80660554999</v>
      </c>
      <c r="J1164" s="1">
        <v>3782.0535109402999</v>
      </c>
      <c r="K1164" s="1">
        <v>29823.027271538998</v>
      </c>
      <c r="L1164" s="1">
        <v>31092.343372808798</v>
      </c>
      <c r="M1164" s="1"/>
      <c r="N1164" s="1">
        <v>1830310.0936115501</v>
      </c>
      <c r="O1164" s="1">
        <v>4123841.42918817</v>
      </c>
      <c r="P1164" s="1">
        <v>70225.171515687194</v>
      </c>
      <c r="Q1164" s="1">
        <v>694113.63789253205</v>
      </c>
      <c r="R1164" s="1">
        <v>183063.32670568899</v>
      </c>
      <c r="S1164" s="1">
        <v>3652473.5705743199</v>
      </c>
      <c r="T1164" s="1">
        <v>2923567.1791793602</v>
      </c>
      <c r="U1164" s="1">
        <v>3099760.4018950998</v>
      </c>
      <c r="V1164" s="1">
        <v>1996733.46764064</v>
      </c>
      <c r="W1164" s="1">
        <v>2081717.6618119399</v>
      </c>
    </row>
    <row r="1165" spans="1:23" x14ac:dyDescent="0.25">
      <c r="A1165" s="1" t="s">
        <v>49</v>
      </c>
      <c r="B1165" s="1" t="s">
        <v>22</v>
      </c>
      <c r="C1165" s="1">
        <v>0</v>
      </c>
      <c r="D1165" s="1">
        <v>0</v>
      </c>
      <c r="E1165" s="1">
        <v>23174.425964550101</v>
      </c>
      <c r="F1165" s="1">
        <v>14582.746379669799</v>
      </c>
      <c r="G1165" s="1">
        <v>16761.332227341602</v>
      </c>
      <c r="H1165" s="1">
        <v>0</v>
      </c>
      <c r="I1165" s="1">
        <v>0</v>
      </c>
      <c r="J1165" s="1">
        <v>0</v>
      </c>
      <c r="K1165" s="1">
        <v>0</v>
      </c>
      <c r="L1165" s="1">
        <v>0</v>
      </c>
      <c r="M1165" s="1"/>
      <c r="N1165" s="1">
        <v>2094326.22112227</v>
      </c>
      <c r="O1165" s="1">
        <v>1117919.7749485399</v>
      </c>
      <c r="P1165" s="1">
        <v>1049784.5746730701</v>
      </c>
      <c r="Q1165" s="1">
        <v>1945663.4548562199</v>
      </c>
      <c r="R1165" s="1">
        <v>3097948.4791529798</v>
      </c>
      <c r="S1165" s="1">
        <v>2648782.0258763498</v>
      </c>
      <c r="T1165" s="1">
        <v>4637546.7219640501</v>
      </c>
      <c r="U1165" s="1">
        <v>5889684.3368943399</v>
      </c>
      <c r="V1165" s="1">
        <v>6596446.4573216597</v>
      </c>
      <c r="W1165" s="1">
        <v>6877201.8488922901</v>
      </c>
    </row>
    <row r="1166" spans="1:23" x14ac:dyDescent="0.25">
      <c r="A1166" s="1" t="s">
        <v>50</v>
      </c>
      <c r="B1166" s="1" t="s">
        <v>22</v>
      </c>
      <c r="C1166" s="1">
        <v>4168.5902219535301</v>
      </c>
      <c r="D1166" s="1">
        <v>0</v>
      </c>
      <c r="E1166" s="1">
        <v>6925.4090909090901</v>
      </c>
      <c r="F1166" s="1">
        <v>15849.2818181818</v>
      </c>
      <c r="G1166" s="1">
        <v>35763.254545454503</v>
      </c>
      <c r="H1166" s="1">
        <v>102146.363636364</v>
      </c>
      <c r="I1166" s="1">
        <v>89364.4209698911</v>
      </c>
      <c r="J1166" s="1">
        <v>113492.814631762</v>
      </c>
      <c r="K1166" s="1">
        <v>127111.95238757299</v>
      </c>
      <c r="L1166" s="1">
        <v>132522.04192544401</v>
      </c>
      <c r="M1166" s="1"/>
      <c r="N1166" s="1">
        <v>0</v>
      </c>
      <c r="O1166" s="1">
        <v>3396.9757317653998</v>
      </c>
      <c r="P1166" s="1">
        <v>28143.379000000001</v>
      </c>
      <c r="Q1166" s="1">
        <v>880.14300000000003</v>
      </c>
      <c r="R1166" s="1">
        <v>110</v>
      </c>
      <c r="S1166" s="1">
        <v>5930.5619999999999</v>
      </c>
      <c r="T1166" s="1">
        <v>5188.4494003403597</v>
      </c>
      <c r="U1166" s="1">
        <v>6589.3307384322597</v>
      </c>
      <c r="V1166" s="1">
        <v>7380.0504270441297</v>
      </c>
      <c r="W1166" s="1">
        <v>7694.1572663645602</v>
      </c>
    </row>
    <row r="1167" spans="1:23" x14ac:dyDescent="0.25">
      <c r="A1167" s="1" t="s">
        <v>51</v>
      </c>
      <c r="B1167" s="1" t="s">
        <v>22</v>
      </c>
      <c r="C1167" s="1">
        <v>0</v>
      </c>
      <c r="D1167" s="1">
        <v>0</v>
      </c>
      <c r="E1167" s="1">
        <v>0</v>
      </c>
      <c r="F1167" s="1">
        <v>0</v>
      </c>
      <c r="G1167" s="1">
        <v>20260.362786103298</v>
      </c>
      <c r="H1167" s="1">
        <v>0</v>
      </c>
      <c r="I1167" s="1">
        <v>0</v>
      </c>
      <c r="J1167" s="1">
        <v>0</v>
      </c>
      <c r="K1167" s="1">
        <v>3524.76984059181</v>
      </c>
      <c r="L1167" s="1">
        <v>1342764.48052897</v>
      </c>
      <c r="M1167" s="1"/>
      <c r="N1167" s="1">
        <v>2013.2470583049201</v>
      </c>
      <c r="O1167" s="1">
        <v>0</v>
      </c>
      <c r="P1167" s="1">
        <v>1886.90995292207</v>
      </c>
      <c r="Q1167" s="1">
        <v>0</v>
      </c>
      <c r="R1167" s="1">
        <v>3229.4097790583501</v>
      </c>
      <c r="S1167" s="1">
        <v>0</v>
      </c>
      <c r="T1167" s="1">
        <v>0</v>
      </c>
      <c r="U1167" s="1">
        <v>0</v>
      </c>
      <c r="V1167" s="1">
        <v>42405.838051352999</v>
      </c>
      <c r="W1167" s="1">
        <v>4045.7680076633401</v>
      </c>
    </row>
    <row r="1168" spans="1:23" x14ac:dyDescent="0.25">
      <c r="A1168" s="1" t="s">
        <v>52</v>
      </c>
      <c r="B1168" s="1" t="s">
        <v>22</v>
      </c>
      <c r="C1168" s="1">
        <v>0</v>
      </c>
      <c r="D1168" s="1">
        <v>0</v>
      </c>
      <c r="E1168" s="1">
        <v>0</v>
      </c>
      <c r="F1168" s="1">
        <v>0</v>
      </c>
      <c r="G1168" s="1">
        <v>0</v>
      </c>
      <c r="H1168" s="1">
        <v>0</v>
      </c>
      <c r="I1168" s="1">
        <v>0</v>
      </c>
      <c r="J1168" s="1">
        <v>0</v>
      </c>
      <c r="K1168" s="1">
        <v>0</v>
      </c>
      <c r="L1168" s="1">
        <v>0</v>
      </c>
      <c r="M1168" s="1"/>
      <c r="N1168" s="1">
        <v>0</v>
      </c>
      <c r="O1168" s="1">
        <v>0</v>
      </c>
      <c r="P1168" s="1">
        <v>8042.0298136054498</v>
      </c>
      <c r="Q1168" s="1">
        <v>0</v>
      </c>
      <c r="R1168" s="1">
        <v>0</v>
      </c>
      <c r="S1168" s="1">
        <v>0</v>
      </c>
      <c r="T1168" s="1">
        <v>0</v>
      </c>
      <c r="U1168" s="1">
        <v>0</v>
      </c>
      <c r="V1168" s="1">
        <v>0</v>
      </c>
      <c r="W1168" s="1">
        <v>0</v>
      </c>
    </row>
    <row r="1169" spans="1:23" x14ac:dyDescent="0.25">
      <c r="A1169" s="1" t="s">
        <v>53</v>
      </c>
      <c r="B1169" s="1" t="s">
        <v>22</v>
      </c>
      <c r="C1169" s="1">
        <v>0</v>
      </c>
      <c r="D1169" s="1">
        <v>0</v>
      </c>
      <c r="E1169" s="1">
        <v>0</v>
      </c>
      <c r="F1169" s="1">
        <v>0</v>
      </c>
      <c r="G1169" s="1">
        <v>0</v>
      </c>
      <c r="H1169" s="1">
        <v>0</v>
      </c>
      <c r="I1169" s="1">
        <v>0</v>
      </c>
      <c r="J1169" s="1">
        <v>0</v>
      </c>
      <c r="K1169" s="1">
        <v>0</v>
      </c>
      <c r="L1169" s="1">
        <v>0</v>
      </c>
      <c r="M1169" s="1"/>
      <c r="N1169" s="1">
        <v>6467.08343173095</v>
      </c>
      <c r="O1169" s="1">
        <v>0</v>
      </c>
      <c r="P1169" s="1">
        <v>0</v>
      </c>
      <c r="Q1169" s="1">
        <v>0</v>
      </c>
      <c r="R1169" s="1">
        <v>0</v>
      </c>
      <c r="S1169" s="1">
        <v>0</v>
      </c>
      <c r="T1169" s="1">
        <v>0</v>
      </c>
      <c r="U1169" s="1">
        <v>0</v>
      </c>
      <c r="V1169" s="1">
        <v>0</v>
      </c>
      <c r="W1169" s="1">
        <v>0</v>
      </c>
    </row>
    <row r="1170" spans="1:23" x14ac:dyDescent="0.25">
      <c r="A1170" s="1" t="s">
        <v>0</v>
      </c>
      <c r="B1170" s="1" t="s">
        <v>23</v>
      </c>
      <c r="C1170" s="1">
        <v>0</v>
      </c>
      <c r="D1170" s="1">
        <v>0</v>
      </c>
      <c r="E1170" s="1">
        <v>0</v>
      </c>
      <c r="F1170" s="1">
        <v>1085.45130811426</v>
      </c>
      <c r="G1170" s="1">
        <v>0</v>
      </c>
      <c r="H1170" s="1">
        <v>0</v>
      </c>
      <c r="I1170" s="1">
        <v>0</v>
      </c>
      <c r="J1170" s="1">
        <v>2114.27906475294</v>
      </c>
      <c r="K1170" s="1">
        <v>0</v>
      </c>
      <c r="L1170" s="1">
        <v>482.06367101812998</v>
      </c>
      <c r="M1170" s="1"/>
      <c r="N1170" s="1">
        <v>0</v>
      </c>
      <c r="O1170" s="1">
        <v>0</v>
      </c>
      <c r="P1170" s="1">
        <v>0</v>
      </c>
      <c r="Q1170" s="1">
        <v>0</v>
      </c>
      <c r="R1170" s="1">
        <v>0</v>
      </c>
      <c r="S1170" s="1">
        <v>0</v>
      </c>
      <c r="T1170" s="1">
        <v>0</v>
      </c>
      <c r="U1170" s="1">
        <v>0</v>
      </c>
      <c r="V1170" s="1">
        <v>0</v>
      </c>
      <c r="W1170" s="1">
        <v>9079.6997866366601</v>
      </c>
    </row>
    <row r="1171" spans="1:23" x14ac:dyDescent="0.25">
      <c r="A1171" s="1" t="s">
        <v>1</v>
      </c>
      <c r="B1171" s="1" t="s">
        <v>23</v>
      </c>
      <c r="C1171" s="1">
        <v>6619.6994144970504</v>
      </c>
      <c r="D1171" s="1">
        <v>8693.8605328557405</v>
      </c>
      <c r="E1171" s="1">
        <v>9933.4335671358203</v>
      </c>
      <c r="F1171" s="1">
        <v>12276.9852000992</v>
      </c>
      <c r="G1171" s="1">
        <v>15235.6551638202</v>
      </c>
      <c r="H1171" s="1">
        <v>17394.0290866346</v>
      </c>
      <c r="I1171" s="1">
        <v>15217.451530572</v>
      </c>
      <c r="J1171" s="1">
        <v>19326.163443826499</v>
      </c>
      <c r="K1171" s="1">
        <v>21645.303057085599</v>
      </c>
      <c r="L1171" s="1">
        <v>22566.562037170599</v>
      </c>
      <c r="M1171" s="1"/>
      <c r="N1171" s="1">
        <v>0</v>
      </c>
      <c r="O1171" s="1">
        <v>0</v>
      </c>
      <c r="P1171" s="1">
        <v>0</v>
      </c>
      <c r="Q1171" s="1">
        <v>0</v>
      </c>
      <c r="R1171" s="1">
        <v>0</v>
      </c>
      <c r="S1171" s="1">
        <v>0</v>
      </c>
      <c r="T1171" s="1">
        <v>0</v>
      </c>
      <c r="U1171" s="1">
        <v>0</v>
      </c>
      <c r="V1171" s="1">
        <v>0</v>
      </c>
      <c r="W1171" s="1">
        <v>0</v>
      </c>
    </row>
    <row r="1172" spans="1:23" x14ac:dyDescent="0.25">
      <c r="A1172" s="1" t="s">
        <v>3</v>
      </c>
      <c r="B1172" s="1" t="s">
        <v>23</v>
      </c>
      <c r="C1172" s="1">
        <v>0</v>
      </c>
      <c r="D1172" s="1">
        <v>0</v>
      </c>
      <c r="E1172" s="1">
        <v>6167.0092369495596</v>
      </c>
      <c r="F1172" s="1">
        <v>7621.9648139988803</v>
      </c>
      <c r="G1172" s="1">
        <v>9458.8065135013694</v>
      </c>
      <c r="H1172" s="1">
        <v>10798.797547701801</v>
      </c>
      <c r="I1172" s="1">
        <v>9447.5050864944096</v>
      </c>
      <c r="J1172" s="1">
        <v>11998.331459847899</v>
      </c>
      <c r="K1172" s="1">
        <v>13438.131235029699</v>
      </c>
      <c r="L1172" s="1">
        <v>14010.079756294601</v>
      </c>
      <c r="M1172" s="1"/>
      <c r="N1172" s="1">
        <v>0</v>
      </c>
      <c r="O1172" s="1">
        <v>8331.00824116076</v>
      </c>
      <c r="P1172" s="1">
        <v>0</v>
      </c>
      <c r="Q1172" s="1">
        <v>0</v>
      </c>
      <c r="R1172" s="1">
        <v>0</v>
      </c>
      <c r="S1172" s="1">
        <v>0</v>
      </c>
      <c r="T1172" s="1">
        <v>0</v>
      </c>
      <c r="U1172" s="1">
        <v>0</v>
      </c>
      <c r="V1172" s="1">
        <v>0</v>
      </c>
      <c r="W1172" s="1">
        <v>0</v>
      </c>
    </row>
    <row r="1173" spans="1:23" x14ac:dyDescent="0.25">
      <c r="A1173" s="1" t="s">
        <v>4</v>
      </c>
      <c r="B1173" s="1" t="s">
        <v>23</v>
      </c>
      <c r="C1173" s="1">
        <v>0</v>
      </c>
      <c r="D1173" s="1">
        <v>0</v>
      </c>
      <c r="E1173" s="1">
        <v>0</v>
      </c>
      <c r="F1173" s="1">
        <v>0</v>
      </c>
      <c r="G1173" s="1">
        <v>0</v>
      </c>
      <c r="H1173" s="1">
        <v>0</v>
      </c>
      <c r="I1173" s="1">
        <v>0</v>
      </c>
      <c r="J1173" s="1">
        <v>0</v>
      </c>
      <c r="K1173" s="1">
        <v>0</v>
      </c>
      <c r="L1173" s="1">
        <v>0</v>
      </c>
      <c r="M1173" s="1"/>
      <c r="N1173" s="1">
        <v>0</v>
      </c>
      <c r="O1173" s="1">
        <v>0</v>
      </c>
      <c r="P1173" s="1">
        <v>0</v>
      </c>
      <c r="Q1173" s="1">
        <v>0</v>
      </c>
      <c r="R1173" s="1">
        <v>0</v>
      </c>
      <c r="S1173" s="1">
        <v>0</v>
      </c>
      <c r="T1173" s="1">
        <v>0</v>
      </c>
      <c r="U1173" s="1">
        <v>0</v>
      </c>
      <c r="V1173" s="1">
        <v>0</v>
      </c>
      <c r="W1173" s="1">
        <v>0</v>
      </c>
    </row>
    <row r="1174" spans="1:23" x14ac:dyDescent="0.25">
      <c r="A1174" s="1" t="s">
        <v>5</v>
      </c>
      <c r="B1174" s="1" t="s">
        <v>23</v>
      </c>
      <c r="C1174" s="1">
        <v>0</v>
      </c>
      <c r="D1174" s="1">
        <v>0</v>
      </c>
      <c r="E1174" s="1">
        <v>0</v>
      </c>
      <c r="F1174" s="1">
        <v>0</v>
      </c>
      <c r="G1174" s="1">
        <v>0</v>
      </c>
      <c r="H1174" s="1">
        <v>0</v>
      </c>
      <c r="I1174" s="1">
        <v>0</v>
      </c>
      <c r="J1174" s="1">
        <v>0</v>
      </c>
      <c r="K1174" s="1">
        <v>0</v>
      </c>
      <c r="L1174" s="1">
        <v>0</v>
      </c>
      <c r="M1174" s="1"/>
      <c r="N1174" s="1">
        <v>0</v>
      </c>
      <c r="O1174" s="1">
        <v>0</v>
      </c>
      <c r="P1174" s="1">
        <v>0</v>
      </c>
      <c r="Q1174" s="1">
        <v>0</v>
      </c>
      <c r="R1174" s="1">
        <v>0</v>
      </c>
      <c r="S1174" s="1">
        <v>0</v>
      </c>
      <c r="T1174" s="1">
        <v>0</v>
      </c>
      <c r="U1174" s="1">
        <v>0</v>
      </c>
      <c r="V1174" s="1">
        <v>0</v>
      </c>
      <c r="W1174" s="1">
        <v>0</v>
      </c>
    </row>
    <row r="1175" spans="1:23" x14ac:dyDescent="0.25">
      <c r="A1175" s="1" t="s">
        <v>6</v>
      </c>
      <c r="B1175" s="1" t="s">
        <v>23</v>
      </c>
      <c r="C1175" s="1">
        <v>0</v>
      </c>
      <c r="D1175" s="1">
        <v>0</v>
      </c>
      <c r="E1175" s="1">
        <v>0</v>
      </c>
      <c r="F1175" s="1">
        <v>0</v>
      </c>
      <c r="G1175" s="1">
        <v>0</v>
      </c>
      <c r="H1175" s="1">
        <v>0</v>
      </c>
      <c r="I1175" s="1">
        <v>0</v>
      </c>
      <c r="J1175" s="1">
        <v>0</v>
      </c>
      <c r="K1175" s="1">
        <v>0</v>
      </c>
      <c r="L1175" s="1">
        <v>0</v>
      </c>
      <c r="M1175" s="1"/>
      <c r="N1175" s="1">
        <v>0</v>
      </c>
      <c r="O1175" s="1">
        <v>0</v>
      </c>
      <c r="P1175" s="1">
        <v>0</v>
      </c>
      <c r="Q1175" s="1">
        <v>0</v>
      </c>
      <c r="R1175" s="1">
        <v>0</v>
      </c>
      <c r="S1175" s="1">
        <v>0</v>
      </c>
      <c r="T1175" s="1">
        <v>0</v>
      </c>
      <c r="U1175" s="1">
        <v>0</v>
      </c>
      <c r="V1175" s="1">
        <v>0</v>
      </c>
      <c r="W1175" s="1">
        <v>0</v>
      </c>
    </row>
    <row r="1176" spans="1:23" x14ac:dyDescent="0.25">
      <c r="A1176" s="1" t="s">
        <v>7</v>
      </c>
      <c r="B1176" s="1" t="s">
        <v>23</v>
      </c>
      <c r="C1176" s="1">
        <v>0</v>
      </c>
      <c r="D1176" s="1">
        <v>0</v>
      </c>
      <c r="E1176" s="1">
        <v>0</v>
      </c>
      <c r="F1176" s="1">
        <v>0</v>
      </c>
      <c r="G1176" s="1">
        <v>0</v>
      </c>
      <c r="H1176" s="1">
        <v>0</v>
      </c>
      <c r="I1176" s="1">
        <v>0</v>
      </c>
      <c r="J1176" s="1">
        <v>0</v>
      </c>
      <c r="K1176" s="1">
        <v>0</v>
      </c>
      <c r="L1176" s="1">
        <v>0</v>
      </c>
      <c r="M1176" s="1"/>
      <c r="N1176" s="1">
        <v>0</v>
      </c>
      <c r="O1176" s="1">
        <v>0</v>
      </c>
      <c r="P1176" s="1">
        <v>0</v>
      </c>
      <c r="Q1176" s="1">
        <v>0</v>
      </c>
      <c r="R1176" s="1">
        <v>0</v>
      </c>
      <c r="S1176" s="1">
        <v>0</v>
      </c>
      <c r="T1176" s="1">
        <v>0</v>
      </c>
      <c r="U1176" s="1">
        <v>0</v>
      </c>
      <c r="V1176" s="1">
        <v>0</v>
      </c>
      <c r="W1176" s="1">
        <v>0</v>
      </c>
    </row>
    <row r="1177" spans="1:23" x14ac:dyDescent="0.25">
      <c r="A1177" s="1" t="s">
        <v>8</v>
      </c>
      <c r="B1177" s="1" t="s">
        <v>23</v>
      </c>
      <c r="C1177" s="1">
        <v>0</v>
      </c>
      <c r="D1177" s="1">
        <v>0</v>
      </c>
      <c r="E1177" s="1">
        <v>0</v>
      </c>
      <c r="F1177" s="1">
        <v>0</v>
      </c>
      <c r="G1177" s="1">
        <v>2369.20784215925</v>
      </c>
      <c r="H1177" s="1">
        <v>249293.82733417401</v>
      </c>
      <c r="I1177" s="1">
        <v>178696.01545247901</v>
      </c>
      <c r="J1177" s="1">
        <v>222130.61534745299</v>
      </c>
      <c r="K1177" s="1">
        <v>248786.28918914701</v>
      </c>
      <c r="L1177" s="1">
        <v>259375.03458268699</v>
      </c>
      <c r="M1177" s="1"/>
      <c r="N1177" s="1">
        <v>0</v>
      </c>
      <c r="O1177" s="1">
        <v>18591.877575322502</v>
      </c>
      <c r="P1177" s="1">
        <v>0</v>
      </c>
      <c r="Q1177" s="1">
        <v>0</v>
      </c>
      <c r="R1177" s="1">
        <v>19360.188558406298</v>
      </c>
      <c r="S1177" s="1">
        <v>8450.0283420591295</v>
      </c>
      <c r="T1177" s="1">
        <v>0</v>
      </c>
      <c r="U1177" s="1">
        <v>181703.222413215</v>
      </c>
      <c r="V1177" s="1">
        <v>203507.609102802</v>
      </c>
      <c r="W1177" s="1">
        <v>212169.22090408401</v>
      </c>
    </row>
    <row r="1178" spans="1:23" x14ac:dyDescent="0.25">
      <c r="A1178" s="1" t="s">
        <v>9</v>
      </c>
      <c r="B1178" s="1" t="s">
        <v>23</v>
      </c>
      <c r="C1178" s="1">
        <v>0</v>
      </c>
      <c r="D1178" s="1">
        <v>0</v>
      </c>
      <c r="E1178" s="1">
        <v>0</v>
      </c>
      <c r="F1178" s="1">
        <v>0</v>
      </c>
      <c r="G1178" s="1">
        <v>0</v>
      </c>
      <c r="H1178" s="1">
        <v>0</v>
      </c>
      <c r="I1178" s="1">
        <v>0</v>
      </c>
      <c r="J1178" s="1">
        <v>0</v>
      </c>
      <c r="K1178" s="1">
        <v>0</v>
      </c>
      <c r="L1178" s="1">
        <v>0</v>
      </c>
      <c r="M1178" s="1"/>
      <c r="N1178" s="1">
        <v>0</v>
      </c>
      <c r="O1178" s="1">
        <v>0</v>
      </c>
      <c r="P1178" s="1">
        <v>0</v>
      </c>
      <c r="Q1178" s="1">
        <v>0</v>
      </c>
      <c r="R1178" s="1">
        <v>0</v>
      </c>
      <c r="S1178" s="1">
        <v>0</v>
      </c>
      <c r="T1178" s="1">
        <v>0</v>
      </c>
      <c r="U1178" s="1">
        <v>0</v>
      </c>
      <c r="V1178" s="1">
        <v>0</v>
      </c>
      <c r="W1178" s="1">
        <v>0</v>
      </c>
    </row>
    <row r="1179" spans="1:23" x14ac:dyDescent="0.25">
      <c r="A1179" s="1" t="s">
        <v>10</v>
      </c>
      <c r="B1179" s="1" t="s">
        <v>23</v>
      </c>
      <c r="C1179" s="1">
        <v>0</v>
      </c>
      <c r="D1179" s="1">
        <v>0</v>
      </c>
      <c r="E1179" s="1">
        <v>0</v>
      </c>
      <c r="F1179" s="1">
        <v>0</v>
      </c>
      <c r="G1179" s="1">
        <v>0</v>
      </c>
      <c r="H1179" s="1">
        <v>0</v>
      </c>
      <c r="I1179" s="1">
        <v>0</v>
      </c>
      <c r="J1179" s="1">
        <v>0</v>
      </c>
      <c r="K1179" s="1">
        <v>0</v>
      </c>
      <c r="L1179" s="1">
        <v>0</v>
      </c>
      <c r="M1179" s="1"/>
      <c r="N1179" s="1">
        <v>0</v>
      </c>
      <c r="O1179" s="1">
        <v>0</v>
      </c>
      <c r="P1179" s="1">
        <v>0</v>
      </c>
      <c r="Q1179" s="1">
        <v>0</v>
      </c>
      <c r="R1179" s="1">
        <v>0</v>
      </c>
      <c r="S1179" s="1">
        <v>0</v>
      </c>
      <c r="T1179" s="1">
        <v>0</v>
      </c>
      <c r="U1179" s="1">
        <v>0</v>
      </c>
      <c r="V1179" s="1">
        <v>0</v>
      </c>
      <c r="W1179" s="1">
        <v>0</v>
      </c>
    </row>
    <row r="1180" spans="1:23" x14ac:dyDescent="0.25">
      <c r="A1180" s="1" t="s">
        <v>11</v>
      </c>
      <c r="B1180" s="1" t="s">
        <v>23</v>
      </c>
      <c r="C1180" s="1">
        <v>0</v>
      </c>
      <c r="D1180" s="1">
        <v>0</v>
      </c>
      <c r="E1180" s="1">
        <v>0</v>
      </c>
      <c r="F1180" s="1">
        <v>0</v>
      </c>
      <c r="G1180" s="1">
        <v>0</v>
      </c>
      <c r="H1180" s="1">
        <v>0</v>
      </c>
      <c r="I1180" s="1">
        <v>0</v>
      </c>
      <c r="J1180" s="1">
        <v>0</v>
      </c>
      <c r="K1180" s="1">
        <v>0</v>
      </c>
      <c r="L1180" s="1">
        <v>0</v>
      </c>
      <c r="M1180" s="1"/>
      <c r="N1180" s="1">
        <v>0</v>
      </c>
      <c r="O1180" s="1">
        <v>0</v>
      </c>
      <c r="P1180" s="1">
        <v>0</v>
      </c>
      <c r="Q1180" s="1">
        <v>0</v>
      </c>
      <c r="R1180" s="1">
        <v>0</v>
      </c>
      <c r="S1180" s="1">
        <v>0</v>
      </c>
      <c r="T1180" s="1">
        <v>0</v>
      </c>
      <c r="U1180" s="1">
        <v>0</v>
      </c>
      <c r="V1180" s="1">
        <v>0</v>
      </c>
      <c r="W1180" s="1">
        <v>0</v>
      </c>
    </row>
    <row r="1181" spans="1:23" x14ac:dyDescent="0.25">
      <c r="A1181" s="1" t="s">
        <v>12</v>
      </c>
      <c r="B1181" s="1" t="s">
        <v>23</v>
      </c>
      <c r="C1181" s="1">
        <v>0</v>
      </c>
      <c r="D1181" s="1">
        <v>0</v>
      </c>
      <c r="E1181" s="1">
        <v>0</v>
      </c>
      <c r="F1181" s="1">
        <v>0</v>
      </c>
      <c r="G1181" s="1">
        <v>0</v>
      </c>
      <c r="H1181" s="1">
        <v>0</v>
      </c>
      <c r="I1181" s="1">
        <v>0</v>
      </c>
      <c r="J1181" s="1">
        <v>0</v>
      </c>
      <c r="K1181" s="1">
        <v>0</v>
      </c>
      <c r="L1181" s="1">
        <v>0</v>
      </c>
      <c r="M1181" s="1"/>
      <c r="N1181" s="1">
        <v>0</v>
      </c>
      <c r="O1181" s="1">
        <v>0</v>
      </c>
      <c r="P1181" s="1">
        <v>0</v>
      </c>
      <c r="Q1181" s="1">
        <v>0</v>
      </c>
      <c r="R1181" s="1">
        <v>0</v>
      </c>
      <c r="S1181" s="1">
        <v>0</v>
      </c>
      <c r="T1181" s="1">
        <v>0</v>
      </c>
      <c r="U1181" s="1">
        <v>0</v>
      </c>
      <c r="V1181" s="1">
        <v>0</v>
      </c>
      <c r="W1181" s="1">
        <v>0</v>
      </c>
    </row>
    <row r="1182" spans="1:23" x14ac:dyDescent="0.25">
      <c r="A1182" s="1" t="s">
        <v>13</v>
      </c>
      <c r="B1182" s="1" t="s">
        <v>23</v>
      </c>
      <c r="C1182" s="1">
        <v>123185.91417105</v>
      </c>
      <c r="D1182" s="1">
        <v>3950.2247308545402</v>
      </c>
      <c r="E1182" s="1">
        <v>113921.099958034</v>
      </c>
      <c r="F1182" s="1">
        <v>564574.04232585605</v>
      </c>
      <c r="G1182" s="1">
        <v>1011.31013860333</v>
      </c>
      <c r="H1182" s="1">
        <v>423.23820700163202</v>
      </c>
      <c r="I1182" s="1">
        <v>10065.6367153101</v>
      </c>
      <c r="J1182" s="1">
        <v>1933460.3508101399</v>
      </c>
      <c r="K1182" s="1">
        <v>1322027.0274644501</v>
      </c>
      <c r="L1182" s="1">
        <v>499.94272268678299</v>
      </c>
      <c r="M1182" s="1"/>
      <c r="N1182" s="1">
        <v>909798.70252937998</v>
      </c>
      <c r="O1182" s="1">
        <v>1366773.0065325701</v>
      </c>
      <c r="P1182" s="1">
        <v>8963536.0170411691</v>
      </c>
      <c r="Q1182" s="1">
        <v>6748779.4408059902</v>
      </c>
      <c r="R1182" s="1">
        <v>11625931.545941601</v>
      </c>
      <c r="S1182" s="1">
        <v>9732025.1148931105</v>
      </c>
      <c r="T1182" s="1">
        <v>7306068.4701776803</v>
      </c>
      <c r="U1182" s="1">
        <v>3128550.4703623899</v>
      </c>
      <c r="V1182" s="1">
        <v>833570.63165105297</v>
      </c>
      <c r="W1182" s="1">
        <v>713800.66045281</v>
      </c>
    </row>
    <row r="1183" spans="1:23" x14ac:dyDescent="0.25">
      <c r="A1183" s="1" t="s">
        <v>14</v>
      </c>
      <c r="B1183" s="1" t="s">
        <v>23</v>
      </c>
      <c r="C1183" s="1">
        <v>0</v>
      </c>
      <c r="D1183" s="1">
        <v>0</v>
      </c>
      <c r="E1183" s="1">
        <v>0</v>
      </c>
      <c r="F1183" s="1">
        <v>0</v>
      </c>
      <c r="G1183" s="1">
        <v>0</v>
      </c>
      <c r="H1183" s="1">
        <v>0</v>
      </c>
      <c r="I1183" s="1">
        <v>0</v>
      </c>
      <c r="J1183" s="1">
        <v>0</v>
      </c>
      <c r="K1183" s="1">
        <v>0</v>
      </c>
      <c r="L1183" s="1">
        <v>0</v>
      </c>
      <c r="M1183" s="1"/>
      <c r="N1183" s="1">
        <v>0</v>
      </c>
      <c r="O1183" s="1">
        <v>0</v>
      </c>
      <c r="P1183" s="1">
        <v>0</v>
      </c>
      <c r="Q1183" s="1">
        <v>0</v>
      </c>
      <c r="R1183" s="1">
        <v>0</v>
      </c>
      <c r="S1183" s="1">
        <v>0</v>
      </c>
      <c r="T1183" s="1">
        <v>0</v>
      </c>
      <c r="U1183" s="1">
        <v>0</v>
      </c>
      <c r="V1183" s="1">
        <v>0</v>
      </c>
      <c r="W1183" s="1">
        <v>0</v>
      </c>
    </row>
    <row r="1184" spans="1:23" x14ac:dyDescent="0.25">
      <c r="A1184" s="1" t="s">
        <v>15</v>
      </c>
      <c r="B1184" s="1" t="s">
        <v>23</v>
      </c>
      <c r="C1184" s="1">
        <v>0</v>
      </c>
      <c r="D1184" s="1">
        <v>0</v>
      </c>
      <c r="E1184" s="1">
        <v>0</v>
      </c>
      <c r="F1184" s="1">
        <v>0</v>
      </c>
      <c r="G1184" s="1">
        <v>0</v>
      </c>
      <c r="H1184" s="1">
        <v>0</v>
      </c>
      <c r="I1184" s="1">
        <v>10018.1818181818</v>
      </c>
      <c r="J1184" s="1">
        <v>95769.090909090897</v>
      </c>
      <c r="K1184" s="1">
        <v>140</v>
      </c>
      <c r="L1184" s="1">
        <v>0</v>
      </c>
      <c r="M1184" s="1"/>
      <c r="N1184" s="1">
        <v>319968</v>
      </c>
      <c r="O1184" s="1">
        <v>331507</v>
      </c>
      <c r="P1184" s="1">
        <v>145247.29999999999</v>
      </c>
      <c r="Q1184" s="1">
        <v>12237.5</v>
      </c>
      <c r="R1184" s="1">
        <v>243299.1</v>
      </c>
      <c r="S1184" s="1">
        <v>2325391.2000000002</v>
      </c>
      <c r="T1184" s="1">
        <v>865304</v>
      </c>
      <c r="U1184" s="1">
        <v>4755748.8</v>
      </c>
      <c r="V1184" s="1">
        <v>5155617.5</v>
      </c>
      <c r="W1184" s="1">
        <v>1321838.1000000001</v>
      </c>
    </row>
    <row r="1185" spans="1:23" x14ac:dyDescent="0.25">
      <c r="A1185" s="1" t="s">
        <v>16</v>
      </c>
      <c r="B1185" s="1" t="s">
        <v>23</v>
      </c>
      <c r="C1185" s="1">
        <v>0</v>
      </c>
      <c r="D1185" s="1">
        <v>0</v>
      </c>
      <c r="E1185" s="1">
        <v>0</v>
      </c>
      <c r="F1185" s="1">
        <v>0</v>
      </c>
      <c r="G1185" s="1">
        <v>0</v>
      </c>
      <c r="H1185" s="1">
        <v>0</v>
      </c>
      <c r="I1185" s="1">
        <v>0</v>
      </c>
      <c r="J1185" s="1">
        <v>0</v>
      </c>
      <c r="K1185" s="1">
        <v>0</v>
      </c>
      <c r="L1185" s="1">
        <v>0</v>
      </c>
      <c r="M1185" s="1"/>
      <c r="N1185" s="1">
        <v>0</v>
      </c>
      <c r="O1185" s="1">
        <v>0</v>
      </c>
      <c r="P1185" s="1">
        <v>0</v>
      </c>
      <c r="Q1185" s="1">
        <v>0</v>
      </c>
      <c r="R1185" s="1">
        <v>0</v>
      </c>
      <c r="S1185" s="1">
        <v>0</v>
      </c>
      <c r="T1185" s="1">
        <v>0</v>
      </c>
      <c r="U1185" s="1">
        <v>0</v>
      </c>
      <c r="V1185" s="1">
        <v>0</v>
      </c>
      <c r="W1185" s="1">
        <v>0</v>
      </c>
    </row>
    <row r="1186" spans="1:23" x14ac:dyDescent="0.25">
      <c r="A1186" s="1" t="s">
        <v>17</v>
      </c>
      <c r="B1186" s="1" t="s">
        <v>23</v>
      </c>
      <c r="C1186" s="1">
        <v>0</v>
      </c>
      <c r="D1186" s="1">
        <v>0</v>
      </c>
      <c r="E1186" s="1">
        <v>0</v>
      </c>
      <c r="F1186" s="1">
        <v>0</v>
      </c>
      <c r="G1186" s="1">
        <v>0</v>
      </c>
      <c r="H1186" s="1">
        <v>0</v>
      </c>
      <c r="I1186" s="1">
        <v>0</v>
      </c>
      <c r="J1186" s="1">
        <v>0</v>
      </c>
      <c r="K1186" s="1">
        <v>0</v>
      </c>
      <c r="L1186" s="1">
        <v>0</v>
      </c>
      <c r="M1186" s="1"/>
      <c r="N1186" s="1">
        <v>0</v>
      </c>
      <c r="O1186" s="1">
        <v>0</v>
      </c>
      <c r="P1186" s="1">
        <v>0</v>
      </c>
      <c r="Q1186" s="1">
        <v>0</v>
      </c>
      <c r="R1186" s="1">
        <v>0</v>
      </c>
      <c r="S1186" s="1">
        <v>0</v>
      </c>
      <c r="T1186" s="1">
        <v>0</v>
      </c>
      <c r="U1186" s="1">
        <v>0</v>
      </c>
      <c r="V1186" s="1">
        <v>0</v>
      </c>
      <c r="W1186" s="1">
        <v>0</v>
      </c>
    </row>
    <row r="1187" spans="1:23" x14ac:dyDescent="0.25">
      <c r="A1187" s="1" t="s">
        <v>18</v>
      </c>
      <c r="B1187" s="1" t="s">
        <v>23</v>
      </c>
      <c r="C1187" s="1">
        <v>0</v>
      </c>
      <c r="D1187" s="1">
        <v>0</v>
      </c>
      <c r="E1187" s="1">
        <v>0</v>
      </c>
      <c r="F1187" s="1">
        <v>0</v>
      </c>
      <c r="G1187" s="1">
        <v>0</v>
      </c>
      <c r="H1187" s="1">
        <v>0</v>
      </c>
      <c r="I1187" s="1">
        <v>0</v>
      </c>
      <c r="J1187" s="1">
        <v>0</v>
      </c>
      <c r="K1187" s="1">
        <v>0</v>
      </c>
      <c r="L1187" s="1">
        <v>0</v>
      </c>
      <c r="M1187" s="1"/>
      <c r="N1187" s="1">
        <v>0</v>
      </c>
      <c r="O1187" s="1">
        <v>0</v>
      </c>
      <c r="P1187" s="1">
        <v>0</v>
      </c>
      <c r="Q1187" s="1">
        <v>0</v>
      </c>
      <c r="R1187" s="1">
        <v>0</v>
      </c>
      <c r="S1187" s="1">
        <v>0</v>
      </c>
      <c r="T1187" s="1">
        <v>0</v>
      </c>
      <c r="U1187" s="1">
        <v>0</v>
      </c>
      <c r="V1187" s="1">
        <v>0</v>
      </c>
      <c r="W1187" s="1">
        <v>0</v>
      </c>
    </row>
    <row r="1188" spans="1:23" x14ac:dyDescent="0.25">
      <c r="A1188" s="1" t="s">
        <v>19</v>
      </c>
      <c r="B1188" s="1" t="s">
        <v>23</v>
      </c>
      <c r="C1188" s="1">
        <v>0</v>
      </c>
      <c r="D1188" s="1">
        <v>0</v>
      </c>
      <c r="E1188" s="1">
        <v>0</v>
      </c>
      <c r="F1188" s="1">
        <v>0</v>
      </c>
      <c r="G1188" s="1">
        <v>0</v>
      </c>
      <c r="H1188" s="1">
        <v>0</v>
      </c>
      <c r="I1188" s="1">
        <v>0</v>
      </c>
      <c r="J1188" s="1">
        <v>0</v>
      </c>
      <c r="K1188" s="1">
        <v>0</v>
      </c>
      <c r="L1188" s="1">
        <v>0</v>
      </c>
      <c r="M1188" s="1"/>
      <c r="N1188" s="1">
        <v>0</v>
      </c>
      <c r="O1188" s="1">
        <v>0</v>
      </c>
      <c r="P1188" s="1">
        <v>0</v>
      </c>
      <c r="Q1188" s="1">
        <v>0</v>
      </c>
      <c r="R1188" s="1">
        <v>0</v>
      </c>
      <c r="S1188" s="1">
        <v>0</v>
      </c>
      <c r="T1188" s="1">
        <v>0</v>
      </c>
      <c r="U1188" s="1">
        <v>0</v>
      </c>
      <c r="V1188" s="1">
        <v>0</v>
      </c>
      <c r="W1188" s="1">
        <v>0</v>
      </c>
    </row>
    <row r="1189" spans="1:23" x14ac:dyDescent="0.25">
      <c r="A1189" s="1" t="s">
        <v>20</v>
      </c>
      <c r="B1189" s="1" t="s">
        <v>23</v>
      </c>
      <c r="C1189" s="1">
        <v>127303.160306919</v>
      </c>
      <c r="D1189" s="1">
        <v>167191.26531279599</v>
      </c>
      <c r="E1189" s="1">
        <v>191029.44206588299</v>
      </c>
      <c r="F1189" s="1">
        <v>236098.18469871499</v>
      </c>
      <c r="G1189" s="1">
        <v>292996.24201261601</v>
      </c>
      <c r="H1189" s="1">
        <v>334503.83990997402</v>
      </c>
      <c r="I1189" s="1">
        <v>292646.16870921402</v>
      </c>
      <c r="J1189" s="1">
        <v>371660.63426070201</v>
      </c>
      <c r="K1189" s="1">
        <v>416259.91037198598</v>
      </c>
      <c r="L1189" s="1">
        <v>433976.60297121498</v>
      </c>
      <c r="M1189" s="1"/>
      <c r="N1189" s="1">
        <v>441908.92122934799</v>
      </c>
      <c r="O1189" s="1">
        <v>580372.95786860003</v>
      </c>
      <c r="P1189" s="1">
        <v>663122.69438444101</v>
      </c>
      <c r="Q1189" s="1">
        <v>819570.33786808304</v>
      </c>
      <c r="R1189" s="1">
        <v>1017081.21715035</v>
      </c>
      <c r="S1189" s="1">
        <v>1161167.01804815</v>
      </c>
      <c r="T1189" s="1">
        <v>1015866.00367502</v>
      </c>
      <c r="U1189" s="1">
        <v>1290149.8246672801</v>
      </c>
      <c r="V1189" s="1">
        <v>1444967.8036273499</v>
      </c>
      <c r="W1189" s="1">
        <v>1506467.9619533599</v>
      </c>
    </row>
    <row r="1190" spans="1:23" x14ac:dyDescent="0.25">
      <c r="A1190" s="1" t="s">
        <v>21</v>
      </c>
      <c r="B1190" s="1" t="s">
        <v>23</v>
      </c>
      <c r="C1190" s="1">
        <v>0</v>
      </c>
      <c r="D1190" s="1">
        <v>0</v>
      </c>
      <c r="E1190" s="1">
        <v>0</v>
      </c>
      <c r="F1190" s="1">
        <v>0</v>
      </c>
      <c r="G1190" s="1">
        <v>0</v>
      </c>
      <c r="H1190" s="1">
        <v>0</v>
      </c>
      <c r="I1190" s="1">
        <v>0</v>
      </c>
      <c r="J1190" s="1">
        <v>0</v>
      </c>
      <c r="K1190" s="1">
        <v>0</v>
      </c>
      <c r="L1190" s="1">
        <v>0</v>
      </c>
      <c r="M1190" s="1"/>
      <c r="N1190" s="1">
        <v>0</v>
      </c>
      <c r="O1190" s="1">
        <v>0</v>
      </c>
      <c r="P1190" s="1">
        <v>0</v>
      </c>
      <c r="Q1190" s="1">
        <v>0</v>
      </c>
      <c r="R1190" s="1">
        <v>0</v>
      </c>
      <c r="S1190" s="1">
        <v>0</v>
      </c>
      <c r="T1190" s="1">
        <v>0</v>
      </c>
      <c r="U1190" s="1">
        <v>0</v>
      </c>
      <c r="V1190" s="1">
        <v>0</v>
      </c>
      <c r="W1190" s="1">
        <v>0</v>
      </c>
    </row>
    <row r="1191" spans="1:23" x14ac:dyDescent="0.25">
      <c r="A1191" s="1" t="s">
        <v>22</v>
      </c>
      <c r="B1191" s="1" t="s">
        <v>23</v>
      </c>
      <c r="C1191" s="1">
        <v>1433780.24668246</v>
      </c>
      <c r="D1191" s="1">
        <v>256689.21087407801</v>
      </c>
      <c r="E1191" s="1">
        <v>293288.02940672601</v>
      </c>
      <c r="F1191" s="1">
        <v>362482.19430442399</v>
      </c>
      <c r="G1191" s="1">
        <v>449837.93866612099</v>
      </c>
      <c r="H1191" s="1">
        <v>513564.66822713002</v>
      </c>
      <c r="I1191" s="1">
        <v>449300.47015764302</v>
      </c>
      <c r="J1191" s="1">
        <v>570611.597100207</v>
      </c>
      <c r="K1191" s="1">
        <v>639084.98875223298</v>
      </c>
      <c r="L1191" s="1">
        <v>666285.47577580204</v>
      </c>
      <c r="M1191" s="1"/>
      <c r="N1191" s="1">
        <v>341531.25938240899</v>
      </c>
      <c r="O1191" s="1">
        <v>246863.695088698</v>
      </c>
      <c r="P1191" s="1">
        <v>282061.58886882401</v>
      </c>
      <c r="Q1191" s="1">
        <v>348607.14864150202</v>
      </c>
      <c r="R1191" s="1">
        <v>432619.10133292701</v>
      </c>
      <c r="S1191" s="1">
        <v>493906.50753819302</v>
      </c>
      <c r="T1191" s="1">
        <v>432102.20597318502</v>
      </c>
      <c r="U1191" s="1">
        <v>548769.80158594495</v>
      </c>
      <c r="V1191" s="1">
        <v>614622.17777625902</v>
      </c>
      <c r="W1191" s="1">
        <v>640781.48814222706</v>
      </c>
    </row>
    <row r="1192" spans="1:23" x14ac:dyDescent="0.25">
      <c r="A1192" s="1" t="s">
        <v>23</v>
      </c>
      <c r="B1192" s="1" t="s">
        <v>23</v>
      </c>
      <c r="C1192" s="1">
        <v>0</v>
      </c>
      <c r="D1192" s="1">
        <v>0</v>
      </c>
      <c r="E1192" s="1">
        <v>0</v>
      </c>
      <c r="F1192" s="1">
        <v>0</v>
      </c>
      <c r="G1192" s="1">
        <v>0</v>
      </c>
      <c r="H1192" s="1">
        <v>0</v>
      </c>
      <c r="I1192" s="1">
        <v>0</v>
      </c>
      <c r="J1192" s="1">
        <v>0</v>
      </c>
      <c r="K1192" s="1">
        <v>0</v>
      </c>
      <c r="L1192" s="1">
        <v>0</v>
      </c>
      <c r="M1192" s="1"/>
      <c r="N1192" s="1">
        <v>0</v>
      </c>
      <c r="O1192" s="1">
        <v>0</v>
      </c>
      <c r="P1192" s="1">
        <v>0</v>
      </c>
      <c r="Q1192" s="1">
        <v>0</v>
      </c>
      <c r="R1192" s="1">
        <v>0</v>
      </c>
      <c r="S1192" s="1">
        <v>0</v>
      </c>
      <c r="T1192" s="1">
        <v>0</v>
      </c>
      <c r="U1192" s="1">
        <v>0</v>
      </c>
      <c r="V1192" s="1">
        <v>0</v>
      </c>
      <c r="W1192" s="1">
        <v>0</v>
      </c>
    </row>
    <row r="1193" spans="1:23" x14ac:dyDescent="0.25">
      <c r="A1193" s="1" t="s">
        <v>24</v>
      </c>
      <c r="B1193" s="1" t="s">
        <v>23</v>
      </c>
      <c r="C1193" s="1">
        <v>0</v>
      </c>
      <c r="D1193" s="1">
        <v>0</v>
      </c>
      <c r="E1193" s="1">
        <v>0</v>
      </c>
      <c r="F1193" s="1">
        <v>0</v>
      </c>
      <c r="G1193" s="1">
        <v>36482.727272727301</v>
      </c>
      <c r="H1193" s="1">
        <v>0</v>
      </c>
      <c r="I1193" s="1">
        <v>0</v>
      </c>
      <c r="J1193" s="1">
        <v>0</v>
      </c>
      <c r="K1193" s="1">
        <v>2269.0909090909099</v>
      </c>
      <c r="L1193" s="1">
        <v>4719.0909090908999</v>
      </c>
      <c r="M1193" s="1"/>
      <c r="N1193" s="1">
        <v>4194.0779838755898</v>
      </c>
      <c r="O1193" s="1">
        <v>2032.12862623411</v>
      </c>
      <c r="P1193" s="1">
        <v>2321.8700866300701</v>
      </c>
      <c r="Q1193" s="1">
        <v>0</v>
      </c>
      <c r="R1193" s="1">
        <v>11265.1</v>
      </c>
      <c r="S1193" s="1">
        <v>7695.6</v>
      </c>
      <c r="T1193" s="1">
        <v>0</v>
      </c>
      <c r="U1193" s="1">
        <v>7973.9</v>
      </c>
      <c r="V1193" s="1">
        <v>161174.20000000001</v>
      </c>
      <c r="W1193" s="1">
        <v>0</v>
      </c>
    </row>
    <row r="1194" spans="1:23" x14ac:dyDescent="0.25">
      <c r="A1194" s="1" t="s">
        <v>25</v>
      </c>
      <c r="B1194" s="1" t="s">
        <v>23</v>
      </c>
      <c r="C1194" s="1">
        <v>0</v>
      </c>
      <c r="D1194" s="1">
        <v>0</v>
      </c>
      <c r="E1194" s="1">
        <v>0</v>
      </c>
      <c r="F1194" s="1">
        <v>0</v>
      </c>
      <c r="G1194" s="1">
        <v>0</v>
      </c>
      <c r="H1194" s="1">
        <v>0</v>
      </c>
      <c r="I1194" s="1">
        <v>0</v>
      </c>
      <c r="J1194" s="1">
        <v>0</v>
      </c>
      <c r="K1194" s="1">
        <v>0</v>
      </c>
      <c r="L1194" s="1">
        <v>0</v>
      </c>
      <c r="M1194" s="1"/>
      <c r="N1194" s="1">
        <v>0</v>
      </c>
      <c r="O1194" s="1">
        <v>0</v>
      </c>
      <c r="P1194" s="1">
        <v>0</v>
      </c>
      <c r="Q1194" s="1">
        <v>0</v>
      </c>
      <c r="R1194" s="1">
        <v>0</v>
      </c>
      <c r="S1194" s="1">
        <v>0</v>
      </c>
      <c r="T1194" s="1">
        <v>0</v>
      </c>
      <c r="U1194" s="1">
        <v>0</v>
      </c>
      <c r="V1194" s="1">
        <v>0</v>
      </c>
      <c r="W1194" s="1">
        <v>0</v>
      </c>
    </row>
    <row r="1195" spans="1:23" x14ac:dyDescent="0.25">
      <c r="A1195" s="1" t="s">
        <v>26</v>
      </c>
      <c r="B1195" s="1" t="s">
        <v>23</v>
      </c>
      <c r="C1195" s="1">
        <v>0</v>
      </c>
      <c r="D1195" s="1">
        <v>0</v>
      </c>
      <c r="E1195" s="1">
        <v>0</v>
      </c>
      <c r="F1195" s="1">
        <v>0</v>
      </c>
      <c r="G1195" s="1">
        <v>0</v>
      </c>
      <c r="H1195" s="1">
        <v>0</v>
      </c>
      <c r="I1195" s="1">
        <v>0</v>
      </c>
      <c r="J1195" s="1">
        <v>0</v>
      </c>
      <c r="K1195" s="1">
        <v>0</v>
      </c>
      <c r="L1195" s="1">
        <v>0</v>
      </c>
      <c r="M1195" s="1"/>
      <c r="N1195" s="1">
        <v>0</v>
      </c>
      <c r="O1195" s="1">
        <v>0</v>
      </c>
      <c r="P1195" s="1">
        <v>0</v>
      </c>
      <c r="Q1195" s="1">
        <v>0</v>
      </c>
      <c r="R1195" s="1">
        <v>0</v>
      </c>
      <c r="S1195" s="1">
        <v>0</v>
      </c>
      <c r="T1195" s="1">
        <v>0</v>
      </c>
      <c r="U1195" s="1">
        <v>0</v>
      </c>
      <c r="V1195" s="1">
        <v>0</v>
      </c>
      <c r="W1195" s="1">
        <v>0</v>
      </c>
    </row>
    <row r="1196" spans="1:23" x14ac:dyDescent="0.25">
      <c r="A1196" s="1" t="s">
        <v>27</v>
      </c>
      <c r="B1196" s="1" t="s">
        <v>23</v>
      </c>
      <c r="C1196" s="1">
        <v>0</v>
      </c>
      <c r="D1196" s="1">
        <v>0</v>
      </c>
      <c r="E1196" s="1">
        <v>0</v>
      </c>
      <c r="F1196" s="1">
        <v>0</v>
      </c>
      <c r="G1196" s="1">
        <v>0</v>
      </c>
      <c r="H1196" s="1">
        <v>0</v>
      </c>
      <c r="I1196" s="1">
        <v>0</v>
      </c>
      <c r="J1196" s="1">
        <v>0</v>
      </c>
      <c r="K1196" s="1">
        <v>0</v>
      </c>
      <c r="L1196" s="1">
        <v>0</v>
      </c>
      <c r="M1196" s="1"/>
      <c r="N1196" s="1">
        <v>0</v>
      </c>
      <c r="O1196" s="1">
        <v>0</v>
      </c>
      <c r="P1196" s="1">
        <v>0</v>
      </c>
      <c r="Q1196" s="1">
        <v>0</v>
      </c>
      <c r="R1196" s="1">
        <v>0</v>
      </c>
      <c r="S1196" s="1">
        <v>0</v>
      </c>
      <c r="T1196" s="1">
        <v>0</v>
      </c>
      <c r="U1196" s="1">
        <v>0</v>
      </c>
      <c r="V1196" s="1">
        <v>0</v>
      </c>
      <c r="W1196" s="1">
        <v>0</v>
      </c>
    </row>
    <row r="1197" spans="1:23" x14ac:dyDescent="0.25">
      <c r="A1197" s="1" t="s">
        <v>28</v>
      </c>
      <c r="B1197" s="1" t="s">
        <v>23</v>
      </c>
      <c r="C1197" s="1">
        <v>7615.6961736249696</v>
      </c>
      <c r="D1197" s="1">
        <v>656.89125290323898</v>
      </c>
      <c r="E1197" s="1">
        <v>0</v>
      </c>
      <c r="F1197" s="1">
        <v>0</v>
      </c>
      <c r="G1197" s="1">
        <v>0</v>
      </c>
      <c r="H1197" s="1">
        <v>0</v>
      </c>
      <c r="I1197" s="1">
        <v>0</v>
      </c>
      <c r="J1197" s="1">
        <v>0</v>
      </c>
      <c r="K1197" s="1">
        <v>0</v>
      </c>
      <c r="L1197" s="1">
        <v>0</v>
      </c>
      <c r="M1197" s="1"/>
      <c r="N1197" s="1">
        <v>17392.189950801901</v>
      </c>
      <c r="O1197" s="1">
        <v>0</v>
      </c>
      <c r="P1197" s="1">
        <v>0</v>
      </c>
      <c r="Q1197" s="1">
        <v>0</v>
      </c>
      <c r="R1197" s="1">
        <v>0</v>
      </c>
      <c r="S1197" s="1">
        <v>0</v>
      </c>
      <c r="T1197" s="1">
        <v>0</v>
      </c>
      <c r="U1197" s="1">
        <v>0</v>
      </c>
      <c r="V1197" s="1">
        <v>0</v>
      </c>
      <c r="W1197" s="1">
        <v>0</v>
      </c>
    </row>
    <row r="1198" spans="1:23" x14ac:dyDescent="0.25">
      <c r="A1198" s="1" t="s">
        <v>29</v>
      </c>
      <c r="B1198" s="1" t="s">
        <v>23</v>
      </c>
      <c r="C1198" s="1">
        <v>0</v>
      </c>
      <c r="D1198" s="1">
        <v>0</v>
      </c>
      <c r="E1198" s="1">
        <v>0</v>
      </c>
      <c r="F1198" s="1">
        <v>0</v>
      </c>
      <c r="G1198" s="1">
        <v>0</v>
      </c>
      <c r="H1198" s="1">
        <v>0</v>
      </c>
      <c r="I1198" s="1">
        <v>0</v>
      </c>
      <c r="J1198" s="1">
        <v>0</v>
      </c>
      <c r="K1198" s="1">
        <v>0</v>
      </c>
      <c r="L1198" s="1">
        <v>0</v>
      </c>
      <c r="M1198" s="1"/>
      <c r="N1198" s="1">
        <v>198019.07594645099</v>
      </c>
      <c r="O1198" s="1">
        <v>260064.71311268999</v>
      </c>
      <c r="P1198" s="1">
        <v>297144.811686159</v>
      </c>
      <c r="Q1198" s="1">
        <v>367248.89039642399</v>
      </c>
      <c r="R1198" s="1">
        <v>455753.37610819301</v>
      </c>
      <c r="S1198" s="1">
        <v>520318.12187393598</v>
      </c>
      <c r="T1198" s="1">
        <v>455208.83980692702</v>
      </c>
      <c r="U1198" s="1">
        <v>578115.22655479703</v>
      </c>
      <c r="V1198" s="1">
        <v>647489.05374137196</v>
      </c>
      <c r="W1198" s="1">
        <v>675047.23131425097</v>
      </c>
    </row>
    <row r="1199" spans="1:23" x14ac:dyDescent="0.25">
      <c r="A1199" s="1" t="s">
        <v>30</v>
      </c>
      <c r="B1199" s="1" t="s">
        <v>23</v>
      </c>
      <c r="C1199" s="1">
        <v>0</v>
      </c>
      <c r="D1199" s="1">
        <v>0</v>
      </c>
      <c r="E1199" s="1">
        <v>0</v>
      </c>
      <c r="F1199" s="1">
        <v>0</v>
      </c>
      <c r="G1199" s="1">
        <v>0</v>
      </c>
      <c r="H1199" s="1">
        <v>0</v>
      </c>
      <c r="I1199" s="1">
        <v>0</v>
      </c>
      <c r="J1199" s="1">
        <v>0</v>
      </c>
      <c r="K1199" s="1">
        <v>0</v>
      </c>
      <c r="L1199" s="1">
        <v>0</v>
      </c>
      <c r="M1199" s="1"/>
      <c r="N1199" s="1">
        <v>0</v>
      </c>
      <c r="O1199" s="1">
        <v>0</v>
      </c>
      <c r="P1199" s="1">
        <v>0</v>
      </c>
      <c r="Q1199" s="1">
        <v>0</v>
      </c>
      <c r="R1199" s="1">
        <v>0</v>
      </c>
      <c r="S1199" s="1">
        <v>0</v>
      </c>
      <c r="T1199" s="1">
        <v>0</v>
      </c>
      <c r="U1199" s="1">
        <v>0</v>
      </c>
      <c r="V1199" s="1">
        <v>0</v>
      </c>
      <c r="W1199" s="1">
        <v>0</v>
      </c>
    </row>
    <row r="1200" spans="1:23" x14ac:dyDescent="0.25">
      <c r="A1200" s="1" t="s">
        <v>31</v>
      </c>
      <c r="B1200" s="1" t="s">
        <v>23</v>
      </c>
      <c r="C1200" s="1">
        <v>0</v>
      </c>
      <c r="D1200" s="1">
        <v>0</v>
      </c>
      <c r="E1200" s="1">
        <v>0</v>
      </c>
      <c r="F1200" s="1">
        <v>0</v>
      </c>
      <c r="G1200" s="1">
        <v>0</v>
      </c>
      <c r="H1200" s="1">
        <v>0</v>
      </c>
      <c r="I1200" s="1">
        <v>0</v>
      </c>
      <c r="J1200" s="1">
        <v>0</v>
      </c>
      <c r="K1200" s="1">
        <v>0</v>
      </c>
      <c r="L1200" s="1">
        <v>0</v>
      </c>
      <c r="M1200" s="1"/>
      <c r="N1200" s="1">
        <v>8478.01767030665</v>
      </c>
      <c r="O1200" s="1">
        <v>11134.448651749301</v>
      </c>
      <c r="P1200" s="1">
        <v>12722.0014136236</v>
      </c>
      <c r="Q1200" s="1">
        <v>15723.4476895719</v>
      </c>
      <c r="R1200" s="1">
        <v>19512.6916812401</v>
      </c>
      <c r="S1200" s="1">
        <v>22276.976146585501</v>
      </c>
      <c r="T1200" s="1">
        <v>19489.37782442</v>
      </c>
      <c r="U1200" s="1">
        <v>24751.509837013498</v>
      </c>
      <c r="V1200" s="1">
        <v>27721.691017455101</v>
      </c>
      <c r="W1200" s="1">
        <v>28901.570861392302</v>
      </c>
    </row>
    <row r="1201" spans="1:23" x14ac:dyDescent="0.25">
      <c r="A1201" s="1" t="s">
        <v>32</v>
      </c>
      <c r="B1201" s="1" t="s">
        <v>23</v>
      </c>
      <c r="C1201" s="1">
        <v>0</v>
      </c>
      <c r="D1201" s="1">
        <v>0</v>
      </c>
      <c r="E1201" s="1">
        <v>0</v>
      </c>
      <c r="F1201" s="1">
        <v>0</v>
      </c>
      <c r="G1201" s="1">
        <v>0</v>
      </c>
      <c r="H1201" s="1">
        <v>0</v>
      </c>
      <c r="I1201" s="1">
        <v>0</v>
      </c>
      <c r="J1201" s="1">
        <v>0</v>
      </c>
      <c r="K1201" s="1">
        <v>0</v>
      </c>
      <c r="L1201" s="1">
        <v>0</v>
      </c>
      <c r="M1201" s="1"/>
      <c r="N1201" s="1">
        <v>0</v>
      </c>
      <c r="O1201" s="1">
        <v>0</v>
      </c>
      <c r="P1201" s="1">
        <v>0</v>
      </c>
      <c r="Q1201" s="1">
        <v>0</v>
      </c>
      <c r="R1201" s="1">
        <v>0</v>
      </c>
      <c r="S1201" s="1">
        <v>0</v>
      </c>
      <c r="T1201" s="1">
        <v>0</v>
      </c>
      <c r="U1201" s="1">
        <v>0</v>
      </c>
      <c r="V1201" s="1">
        <v>0</v>
      </c>
      <c r="W1201" s="1">
        <v>0</v>
      </c>
    </row>
    <row r="1202" spans="1:23" x14ac:dyDescent="0.25">
      <c r="A1202" s="1" t="s">
        <v>33</v>
      </c>
      <c r="B1202" s="1" t="s">
        <v>23</v>
      </c>
      <c r="C1202" s="1">
        <v>0</v>
      </c>
      <c r="D1202" s="1">
        <v>0</v>
      </c>
      <c r="E1202" s="1">
        <v>0</v>
      </c>
      <c r="F1202" s="1">
        <v>0</v>
      </c>
      <c r="G1202" s="1">
        <v>0</v>
      </c>
      <c r="H1202" s="1">
        <v>0</v>
      </c>
      <c r="I1202" s="1">
        <v>0</v>
      </c>
      <c r="J1202" s="1">
        <v>0</v>
      </c>
      <c r="K1202" s="1">
        <v>267866.363636364</v>
      </c>
      <c r="L1202" s="1">
        <v>3078.1818181818198</v>
      </c>
      <c r="M1202" s="1"/>
      <c r="N1202" s="1">
        <v>794119.029424001</v>
      </c>
      <c r="O1202" s="1">
        <v>276736.06086291402</v>
      </c>
      <c r="P1202" s="1">
        <v>929547.3</v>
      </c>
      <c r="Q1202" s="1">
        <v>169427.5</v>
      </c>
      <c r="R1202" s="1">
        <v>2661699.7000000002</v>
      </c>
      <c r="S1202" s="1">
        <v>2895238.5</v>
      </c>
      <c r="T1202" s="1">
        <v>3293865.3</v>
      </c>
      <c r="U1202" s="1">
        <v>4958526.0999999996</v>
      </c>
      <c r="V1202" s="1">
        <v>7219792.7999999998</v>
      </c>
      <c r="W1202" s="1">
        <v>4862694.0999999996</v>
      </c>
    </row>
    <row r="1203" spans="1:23" x14ac:dyDescent="0.25">
      <c r="A1203" s="1" t="s">
        <v>34</v>
      </c>
      <c r="B1203" s="1" t="s">
        <v>23</v>
      </c>
      <c r="C1203" s="1">
        <v>0</v>
      </c>
      <c r="D1203" s="1">
        <v>0</v>
      </c>
      <c r="E1203" s="1">
        <v>0</v>
      </c>
      <c r="F1203" s="1">
        <v>0</v>
      </c>
      <c r="G1203" s="1">
        <v>0</v>
      </c>
      <c r="H1203" s="1">
        <v>0</v>
      </c>
      <c r="I1203" s="1">
        <v>0</v>
      </c>
      <c r="J1203" s="1">
        <v>0</v>
      </c>
      <c r="K1203" s="1">
        <v>0</v>
      </c>
      <c r="L1203" s="1">
        <v>0</v>
      </c>
      <c r="M1203" s="1"/>
      <c r="N1203" s="1">
        <v>0</v>
      </c>
      <c r="O1203" s="1">
        <v>0</v>
      </c>
      <c r="P1203" s="1">
        <v>0</v>
      </c>
      <c r="Q1203" s="1">
        <v>0</v>
      </c>
      <c r="R1203" s="1">
        <v>0</v>
      </c>
      <c r="S1203" s="1">
        <v>0</v>
      </c>
      <c r="T1203" s="1">
        <v>0</v>
      </c>
      <c r="U1203" s="1">
        <v>0</v>
      </c>
      <c r="V1203" s="1">
        <v>0</v>
      </c>
      <c r="W1203" s="1">
        <v>0</v>
      </c>
    </row>
    <row r="1204" spans="1:23" x14ac:dyDescent="0.25">
      <c r="A1204" s="1" t="s">
        <v>35</v>
      </c>
      <c r="B1204" s="1" t="s">
        <v>23</v>
      </c>
      <c r="C1204" s="1">
        <v>0</v>
      </c>
      <c r="D1204" s="1">
        <v>0</v>
      </c>
      <c r="E1204" s="1">
        <v>0</v>
      </c>
      <c r="F1204" s="1">
        <v>0</v>
      </c>
      <c r="G1204" s="1">
        <v>0</v>
      </c>
      <c r="H1204" s="1">
        <v>0</v>
      </c>
      <c r="I1204" s="1">
        <v>0</v>
      </c>
      <c r="J1204" s="1">
        <v>0</v>
      </c>
      <c r="K1204" s="1">
        <v>0</v>
      </c>
      <c r="L1204" s="1">
        <v>0</v>
      </c>
      <c r="M1204" s="1"/>
      <c r="N1204" s="1">
        <v>0</v>
      </c>
      <c r="O1204" s="1">
        <v>0</v>
      </c>
      <c r="P1204" s="1">
        <v>0</v>
      </c>
      <c r="Q1204" s="1">
        <v>0</v>
      </c>
      <c r="R1204" s="1">
        <v>0</v>
      </c>
      <c r="S1204" s="1">
        <v>0</v>
      </c>
      <c r="T1204" s="1">
        <v>0</v>
      </c>
      <c r="U1204" s="1">
        <v>0</v>
      </c>
      <c r="V1204" s="1">
        <v>0</v>
      </c>
      <c r="W1204" s="1">
        <v>0</v>
      </c>
    </row>
    <row r="1205" spans="1:23" x14ac:dyDescent="0.25">
      <c r="A1205" s="1" t="s">
        <v>36</v>
      </c>
      <c r="B1205" s="1" t="s">
        <v>23</v>
      </c>
      <c r="C1205" s="1">
        <v>0</v>
      </c>
      <c r="D1205" s="1">
        <v>0</v>
      </c>
      <c r="E1205" s="1">
        <v>0</v>
      </c>
      <c r="F1205" s="1">
        <v>0</v>
      </c>
      <c r="G1205" s="1">
        <v>0</v>
      </c>
      <c r="H1205" s="1">
        <v>0</v>
      </c>
      <c r="I1205" s="1">
        <v>0</v>
      </c>
      <c r="J1205" s="1">
        <v>0</v>
      </c>
      <c r="K1205" s="1">
        <v>0</v>
      </c>
      <c r="L1205" s="1">
        <v>0</v>
      </c>
      <c r="M1205" s="1"/>
      <c r="N1205" s="1">
        <v>0</v>
      </c>
      <c r="O1205" s="1">
        <v>2082.2101650947302</v>
      </c>
      <c r="P1205" s="1">
        <v>2379.0922651239398</v>
      </c>
      <c r="Q1205" s="1">
        <v>2940.3811211090401</v>
      </c>
      <c r="R1205" s="1">
        <v>3648.9929800569098</v>
      </c>
      <c r="S1205" s="1">
        <v>4165.9311233794597</v>
      </c>
      <c r="T1205" s="1">
        <v>3644.6331458902901</v>
      </c>
      <c r="U1205" s="1">
        <v>4628.6840952806697</v>
      </c>
      <c r="V1205" s="1">
        <v>5184.1261867143603</v>
      </c>
      <c r="W1205" s="1">
        <v>5404.7709515766701</v>
      </c>
    </row>
    <row r="1206" spans="1:23" x14ac:dyDescent="0.25">
      <c r="A1206" s="1" t="s">
        <v>37</v>
      </c>
      <c r="B1206" s="1" t="s">
        <v>23</v>
      </c>
      <c r="C1206" s="1">
        <v>11728378.4887057</v>
      </c>
      <c r="D1206" s="1">
        <v>15253180.6559537</v>
      </c>
      <c r="E1206" s="1">
        <v>19421929.428840298</v>
      </c>
      <c r="F1206" s="1">
        <v>23976432.5568498</v>
      </c>
      <c r="G1206" s="1">
        <v>31059495.756635301</v>
      </c>
      <c r="H1206" s="1">
        <v>39234236.751690499</v>
      </c>
      <c r="I1206" s="1">
        <v>36769496.419661999</v>
      </c>
      <c r="J1206" s="1">
        <v>42284920.882611297</v>
      </c>
      <c r="K1206" s="1">
        <v>48627659.015003003</v>
      </c>
      <c r="L1206" s="1">
        <v>54233586.867386296</v>
      </c>
      <c r="M1206" s="1"/>
      <c r="N1206" s="1">
        <v>0</v>
      </c>
      <c r="O1206" s="1">
        <v>0</v>
      </c>
      <c r="P1206" s="1">
        <v>0</v>
      </c>
      <c r="Q1206" s="1">
        <v>0</v>
      </c>
      <c r="R1206" s="1">
        <v>0</v>
      </c>
      <c r="S1206" s="1">
        <v>0</v>
      </c>
      <c r="T1206" s="1">
        <v>0</v>
      </c>
      <c r="U1206" s="1">
        <v>0</v>
      </c>
      <c r="V1206" s="1">
        <v>0</v>
      </c>
      <c r="W1206" s="1">
        <v>0</v>
      </c>
    </row>
    <row r="1207" spans="1:23" x14ac:dyDescent="0.25">
      <c r="A1207" s="1" t="s">
        <v>38</v>
      </c>
      <c r="B1207" s="1" t="s">
        <v>23</v>
      </c>
      <c r="C1207" s="1">
        <v>0</v>
      </c>
      <c r="D1207" s="1">
        <v>0</v>
      </c>
      <c r="E1207" s="1">
        <v>0</v>
      </c>
      <c r="F1207" s="1">
        <v>0</v>
      </c>
      <c r="G1207" s="1">
        <v>0</v>
      </c>
      <c r="H1207" s="1">
        <v>0</v>
      </c>
      <c r="I1207" s="1">
        <v>0</v>
      </c>
      <c r="J1207" s="1">
        <v>0</v>
      </c>
      <c r="K1207" s="1">
        <v>0</v>
      </c>
      <c r="L1207" s="1">
        <v>0</v>
      </c>
      <c r="M1207" s="1"/>
      <c r="N1207" s="1">
        <v>0</v>
      </c>
      <c r="O1207" s="1">
        <v>0</v>
      </c>
      <c r="P1207" s="1">
        <v>0</v>
      </c>
      <c r="Q1207" s="1">
        <v>0</v>
      </c>
      <c r="R1207" s="1">
        <v>0</v>
      </c>
      <c r="S1207" s="1">
        <v>0</v>
      </c>
      <c r="T1207" s="1">
        <v>0</v>
      </c>
      <c r="U1207" s="1">
        <v>0</v>
      </c>
      <c r="V1207" s="1">
        <v>0</v>
      </c>
      <c r="W1207" s="1">
        <v>0</v>
      </c>
    </row>
    <row r="1208" spans="1:23" x14ac:dyDescent="0.25">
      <c r="A1208" s="1" t="s">
        <v>39</v>
      </c>
      <c r="B1208" s="1" t="s">
        <v>23</v>
      </c>
      <c r="C1208" s="1">
        <v>0</v>
      </c>
      <c r="D1208" s="1">
        <v>0</v>
      </c>
      <c r="E1208" s="1">
        <v>0</v>
      </c>
      <c r="F1208" s="1">
        <v>0</v>
      </c>
      <c r="G1208" s="1">
        <v>0</v>
      </c>
      <c r="H1208" s="1">
        <v>0</v>
      </c>
      <c r="I1208" s="1">
        <v>0</v>
      </c>
      <c r="J1208" s="1">
        <v>0</v>
      </c>
      <c r="K1208" s="1">
        <v>0</v>
      </c>
      <c r="L1208" s="1">
        <v>0</v>
      </c>
      <c r="M1208" s="1"/>
      <c r="N1208" s="1">
        <v>0</v>
      </c>
      <c r="O1208" s="1">
        <v>0</v>
      </c>
      <c r="P1208" s="1">
        <v>0</v>
      </c>
      <c r="Q1208" s="1">
        <v>0</v>
      </c>
      <c r="R1208" s="1">
        <v>0</v>
      </c>
      <c r="S1208" s="1">
        <v>0</v>
      </c>
      <c r="T1208" s="1">
        <v>0</v>
      </c>
      <c r="U1208" s="1">
        <v>0</v>
      </c>
      <c r="V1208" s="1">
        <v>0</v>
      </c>
      <c r="W1208" s="1">
        <v>0</v>
      </c>
    </row>
    <row r="1209" spans="1:23" x14ac:dyDescent="0.25">
      <c r="A1209" s="1" t="s">
        <v>40</v>
      </c>
      <c r="B1209" s="1" t="s">
        <v>23</v>
      </c>
      <c r="C1209" s="1">
        <v>663586.95316307503</v>
      </c>
      <c r="D1209" s="1">
        <v>165789.372948184</v>
      </c>
      <c r="E1209" s="1">
        <v>0</v>
      </c>
      <c r="F1209" s="1">
        <v>2151.7244902238399</v>
      </c>
      <c r="G1209" s="1">
        <v>35896.363636363603</v>
      </c>
      <c r="H1209" s="1">
        <v>725726.363636364</v>
      </c>
      <c r="I1209" s="1">
        <v>799.09090909090901</v>
      </c>
      <c r="J1209" s="1">
        <v>39242.727272727301</v>
      </c>
      <c r="K1209" s="1">
        <v>6953.6363636363603</v>
      </c>
      <c r="L1209" s="1">
        <v>49463.636363636397</v>
      </c>
      <c r="M1209" s="1"/>
      <c r="N1209" s="1">
        <v>57573695.521128699</v>
      </c>
      <c r="O1209" s="1">
        <v>37832209.402147003</v>
      </c>
      <c r="P1209" s="1">
        <v>38842701.923355401</v>
      </c>
      <c r="Q1209" s="1">
        <v>32584044.472137101</v>
      </c>
      <c r="R1209" s="1">
        <v>43255998.5</v>
      </c>
      <c r="S1209" s="1">
        <v>56381838.700000003</v>
      </c>
      <c r="T1209" s="1">
        <v>46671072.799999997</v>
      </c>
      <c r="U1209" s="1">
        <v>46189206.799999997</v>
      </c>
      <c r="V1209" s="1">
        <v>54520720.100000001</v>
      </c>
      <c r="W1209" s="1">
        <v>60783278.600000001</v>
      </c>
    </row>
    <row r="1210" spans="1:23" x14ac:dyDescent="0.25">
      <c r="A1210" s="1" t="s">
        <v>41</v>
      </c>
      <c r="B1210" s="1" t="s">
        <v>23</v>
      </c>
      <c r="C1210" s="1">
        <v>0</v>
      </c>
      <c r="D1210" s="1">
        <v>0</v>
      </c>
      <c r="E1210" s="1">
        <v>0</v>
      </c>
      <c r="F1210" s="1">
        <v>0</v>
      </c>
      <c r="G1210" s="1">
        <v>0</v>
      </c>
      <c r="H1210" s="1">
        <v>0</v>
      </c>
      <c r="I1210" s="1">
        <v>0</v>
      </c>
      <c r="J1210" s="1">
        <v>0</v>
      </c>
      <c r="K1210" s="1">
        <v>0</v>
      </c>
      <c r="L1210" s="1">
        <v>0</v>
      </c>
      <c r="M1210" s="1"/>
      <c r="N1210" s="1">
        <v>0</v>
      </c>
      <c r="O1210" s="1">
        <v>0</v>
      </c>
      <c r="P1210" s="1">
        <v>0</v>
      </c>
      <c r="Q1210" s="1">
        <v>0</v>
      </c>
      <c r="R1210" s="1">
        <v>0</v>
      </c>
      <c r="S1210" s="1">
        <v>0</v>
      </c>
      <c r="T1210" s="1">
        <v>0</v>
      </c>
      <c r="U1210" s="1">
        <v>0</v>
      </c>
      <c r="V1210" s="1">
        <v>0</v>
      </c>
      <c r="W1210" s="1">
        <v>0</v>
      </c>
    </row>
    <row r="1211" spans="1:23" x14ac:dyDescent="0.25">
      <c r="A1211" s="1" t="s">
        <v>42</v>
      </c>
      <c r="B1211" s="1" t="s">
        <v>23</v>
      </c>
      <c r="C1211" s="1">
        <v>0</v>
      </c>
      <c r="D1211" s="1">
        <v>0</v>
      </c>
      <c r="E1211" s="1">
        <v>0</v>
      </c>
      <c r="F1211" s="1">
        <v>0</v>
      </c>
      <c r="G1211" s="1">
        <v>0</v>
      </c>
      <c r="H1211" s="1">
        <v>0</v>
      </c>
      <c r="I1211" s="1">
        <v>0</v>
      </c>
      <c r="J1211" s="1">
        <v>0</v>
      </c>
      <c r="K1211" s="1">
        <v>0</v>
      </c>
      <c r="L1211" s="1">
        <v>0</v>
      </c>
      <c r="M1211" s="1"/>
      <c r="N1211" s="1">
        <v>0</v>
      </c>
      <c r="O1211" s="1">
        <v>0</v>
      </c>
      <c r="P1211" s="1">
        <v>0</v>
      </c>
      <c r="Q1211" s="1">
        <v>0</v>
      </c>
      <c r="R1211" s="1">
        <v>0</v>
      </c>
      <c r="S1211" s="1">
        <v>0</v>
      </c>
      <c r="T1211" s="1">
        <v>0</v>
      </c>
      <c r="U1211" s="1">
        <v>0</v>
      </c>
      <c r="V1211" s="1">
        <v>0</v>
      </c>
      <c r="W1211" s="1">
        <v>0</v>
      </c>
    </row>
    <row r="1212" spans="1:23" x14ac:dyDescent="0.25">
      <c r="A1212" s="1" t="s">
        <v>43</v>
      </c>
      <c r="B1212" s="1" t="s">
        <v>23</v>
      </c>
      <c r="C1212" s="1">
        <v>0</v>
      </c>
      <c r="D1212" s="1">
        <v>0</v>
      </c>
      <c r="E1212" s="1">
        <v>0</v>
      </c>
      <c r="F1212" s="1">
        <v>0</v>
      </c>
      <c r="G1212" s="1">
        <v>0</v>
      </c>
      <c r="H1212" s="1">
        <v>0</v>
      </c>
      <c r="I1212" s="1">
        <v>0</v>
      </c>
      <c r="J1212" s="1">
        <v>0</v>
      </c>
      <c r="K1212" s="1">
        <v>0</v>
      </c>
      <c r="L1212" s="1">
        <v>0</v>
      </c>
      <c r="M1212" s="1"/>
      <c r="N1212" s="1">
        <v>0</v>
      </c>
      <c r="O1212" s="1">
        <v>0</v>
      </c>
      <c r="P1212" s="1">
        <v>0</v>
      </c>
      <c r="Q1212" s="1">
        <v>0</v>
      </c>
      <c r="R1212" s="1">
        <v>0</v>
      </c>
      <c r="S1212" s="1">
        <v>0</v>
      </c>
      <c r="T1212" s="1">
        <v>0</v>
      </c>
      <c r="U1212" s="1">
        <v>0</v>
      </c>
      <c r="V1212" s="1">
        <v>0</v>
      </c>
      <c r="W1212" s="1">
        <v>0</v>
      </c>
    </row>
    <row r="1213" spans="1:23" x14ac:dyDescent="0.25">
      <c r="A1213" s="1" t="s">
        <v>44</v>
      </c>
      <c r="B1213" s="1" t="s">
        <v>23</v>
      </c>
      <c r="C1213" s="1">
        <v>0</v>
      </c>
      <c r="D1213" s="1">
        <v>0</v>
      </c>
      <c r="E1213" s="1">
        <v>0</v>
      </c>
      <c r="F1213" s="1">
        <v>0</v>
      </c>
      <c r="G1213" s="1">
        <v>0</v>
      </c>
      <c r="H1213" s="1">
        <v>0</v>
      </c>
      <c r="I1213" s="1">
        <v>0</v>
      </c>
      <c r="J1213" s="1">
        <v>0</v>
      </c>
      <c r="K1213" s="1">
        <v>0</v>
      </c>
      <c r="L1213" s="1">
        <v>15242.9013485624</v>
      </c>
      <c r="M1213" s="1"/>
      <c r="N1213" s="1">
        <v>234153.05134043301</v>
      </c>
      <c r="O1213" s="1">
        <v>641618.31232678599</v>
      </c>
      <c r="P1213" s="1">
        <v>595634.87365584495</v>
      </c>
      <c r="Q1213" s="1">
        <v>2139889.4607995502</v>
      </c>
      <c r="R1213" s="1">
        <v>3543867.5875171199</v>
      </c>
      <c r="S1213" s="1">
        <v>2054379.9407856001</v>
      </c>
      <c r="T1213" s="1">
        <v>1931327.5468415101</v>
      </c>
      <c r="U1213" s="1">
        <v>2452785.9844887201</v>
      </c>
      <c r="V1213" s="1">
        <v>1913643.40254008</v>
      </c>
      <c r="W1213" s="1">
        <v>661821.77491610299</v>
      </c>
    </row>
    <row r="1214" spans="1:23" x14ac:dyDescent="0.25">
      <c r="A1214" s="1" t="s">
        <v>45</v>
      </c>
      <c r="B1214" s="1" t="s">
        <v>23</v>
      </c>
      <c r="C1214" s="1">
        <v>0</v>
      </c>
      <c r="D1214" s="1">
        <v>0</v>
      </c>
      <c r="E1214" s="1">
        <v>0</v>
      </c>
      <c r="F1214" s="1">
        <v>0</v>
      </c>
      <c r="G1214" s="1">
        <v>0</v>
      </c>
      <c r="H1214" s="1">
        <v>0</v>
      </c>
      <c r="I1214" s="1">
        <v>0</v>
      </c>
      <c r="J1214" s="1">
        <v>0</v>
      </c>
      <c r="K1214" s="1">
        <v>0</v>
      </c>
      <c r="L1214" s="1">
        <v>0</v>
      </c>
      <c r="M1214" s="1"/>
      <c r="N1214" s="1">
        <v>0</v>
      </c>
      <c r="O1214" s="1">
        <v>0</v>
      </c>
      <c r="P1214" s="1">
        <v>0</v>
      </c>
      <c r="Q1214" s="1">
        <v>0</v>
      </c>
      <c r="R1214" s="1">
        <v>0</v>
      </c>
      <c r="S1214" s="1">
        <v>0</v>
      </c>
      <c r="T1214" s="1">
        <v>0</v>
      </c>
      <c r="U1214" s="1">
        <v>0</v>
      </c>
      <c r="V1214" s="1">
        <v>0</v>
      </c>
      <c r="W1214" s="1">
        <v>0</v>
      </c>
    </row>
    <row r="1215" spans="1:23" x14ac:dyDescent="0.25">
      <c r="A1215" s="1" t="s">
        <v>46</v>
      </c>
      <c r="B1215" s="1" t="s">
        <v>23</v>
      </c>
      <c r="C1215" s="1">
        <v>0</v>
      </c>
      <c r="D1215" s="1">
        <v>0</v>
      </c>
      <c r="E1215" s="1">
        <v>0</v>
      </c>
      <c r="F1215" s="1">
        <v>0</v>
      </c>
      <c r="G1215" s="1">
        <v>0</v>
      </c>
      <c r="H1215" s="1">
        <v>0</v>
      </c>
      <c r="I1215" s="1">
        <v>0</v>
      </c>
      <c r="J1215" s="1">
        <v>0</v>
      </c>
      <c r="K1215" s="1">
        <v>0</v>
      </c>
      <c r="L1215" s="1">
        <v>0</v>
      </c>
      <c r="M1215" s="1"/>
      <c r="N1215" s="1">
        <v>0</v>
      </c>
      <c r="O1215" s="1">
        <v>0</v>
      </c>
      <c r="P1215" s="1">
        <v>0</v>
      </c>
      <c r="Q1215" s="1">
        <v>0</v>
      </c>
      <c r="R1215" s="1">
        <v>0</v>
      </c>
      <c r="S1215" s="1">
        <v>0</v>
      </c>
      <c r="T1215" s="1">
        <v>0</v>
      </c>
      <c r="U1215" s="1">
        <v>0</v>
      </c>
      <c r="V1215" s="1">
        <v>0</v>
      </c>
      <c r="W1215" s="1">
        <v>0</v>
      </c>
    </row>
    <row r="1216" spans="1:23" x14ac:dyDescent="0.25">
      <c r="A1216" s="1" t="s">
        <v>47</v>
      </c>
      <c r="B1216" s="1" t="s">
        <v>23</v>
      </c>
      <c r="C1216" s="1">
        <v>0</v>
      </c>
      <c r="D1216" s="1">
        <v>0</v>
      </c>
      <c r="E1216" s="1">
        <v>0</v>
      </c>
      <c r="F1216" s="1">
        <v>0</v>
      </c>
      <c r="G1216" s="1">
        <v>0</v>
      </c>
      <c r="H1216" s="1">
        <v>0</v>
      </c>
      <c r="I1216" s="1">
        <v>0</v>
      </c>
      <c r="J1216" s="1">
        <v>0</v>
      </c>
      <c r="K1216" s="1">
        <v>0</v>
      </c>
      <c r="L1216" s="1">
        <v>0</v>
      </c>
      <c r="M1216" s="1"/>
      <c r="N1216" s="1">
        <v>0</v>
      </c>
      <c r="O1216" s="1">
        <v>0</v>
      </c>
      <c r="P1216" s="1">
        <v>0</v>
      </c>
      <c r="Q1216" s="1">
        <v>0</v>
      </c>
      <c r="R1216" s="1">
        <v>0</v>
      </c>
      <c r="S1216" s="1">
        <v>0</v>
      </c>
      <c r="T1216" s="1">
        <v>0</v>
      </c>
      <c r="U1216" s="1">
        <v>0</v>
      </c>
      <c r="V1216" s="1">
        <v>0</v>
      </c>
      <c r="W1216" s="1">
        <v>0</v>
      </c>
    </row>
    <row r="1217" spans="1:23" x14ac:dyDescent="0.25">
      <c r="A1217" s="1" t="s">
        <v>48</v>
      </c>
      <c r="B1217" s="1" t="s">
        <v>23</v>
      </c>
      <c r="C1217" s="1">
        <v>97134.402903539099</v>
      </c>
      <c r="D1217" s="1">
        <v>0</v>
      </c>
      <c r="E1217" s="1">
        <v>190986.57943820901</v>
      </c>
      <c r="F1217" s="1">
        <v>0</v>
      </c>
      <c r="G1217" s="1">
        <v>7256.3494885906102</v>
      </c>
      <c r="H1217" s="1">
        <v>1065322.8779974</v>
      </c>
      <c r="I1217" s="1">
        <v>2326415.7060287301</v>
      </c>
      <c r="J1217" s="1">
        <v>13714031.9478704</v>
      </c>
      <c r="K1217" s="1">
        <v>11384425.3639262</v>
      </c>
      <c r="L1217" s="1">
        <v>11868964.853716001</v>
      </c>
      <c r="M1217" s="1"/>
      <c r="N1217" s="1">
        <v>19759.108393537401</v>
      </c>
      <c r="O1217" s="1">
        <v>0</v>
      </c>
      <c r="P1217" s="1">
        <v>0</v>
      </c>
      <c r="Q1217" s="1">
        <v>1577.7693722568499</v>
      </c>
      <c r="R1217" s="1">
        <v>36458.817165802298</v>
      </c>
      <c r="S1217" s="1">
        <v>194373.13032648701</v>
      </c>
      <c r="T1217" s="1">
        <v>9025.7571018526705</v>
      </c>
      <c r="U1217" s="1">
        <v>10720.0692583625</v>
      </c>
      <c r="V1217" s="1">
        <v>35643.5928720101</v>
      </c>
      <c r="W1217" s="1">
        <v>37160.641625230601</v>
      </c>
    </row>
    <row r="1218" spans="1:23" x14ac:dyDescent="0.25">
      <c r="A1218" s="1" t="s">
        <v>49</v>
      </c>
      <c r="B1218" s="1" t="s">
        <v>23</v>
      </c>
      <c r="C1218" s="1">
        <v>14306.112202603599</v>
      </c>
      <c r="D1218" s="1">
        <v>67649.706572198804</v>
      </c>
      <c r="E1218" s="1">
        <v>24411.834087347299</v>
      </c>
      <c r="F1218" s="1">
        <v>7799.1841557514599</v>
      </c>
      <c r="G1218" s="1">
        <v>627.88482629406599</v>
      </c>
      <c r="H1218" s="1">
        <v>51.646953721255301</v>
      </c>
      <c r="I1218" s="1">
        <v>0</v>
      </c>
      <c r="J1218" s="1">
        <v>0</v>
      </c>
      <c r="K1218" s="1">
        <v>0</v>
      </c>
      <c r="L1218" s="1">
        <v>0</v>
      </c>
      <c r="M1218" s="1"/>
      <c r="N1218" s="1">
        <v>34029.366478925796</v>
      </c>
      <c r="O1218" s="1">
        <v>38348.677871748201</v>
      </c>
      <c r="P1218" s="1">
        <v>58073.658248336498</v>
      </c>
      <c r="Q1218" s="1">
        <v>85012.452808925402</v>
      </c>
      <c r="R1218" s="1">
        <v>214721.591019946</v>
      </c>
      <c r="S1218" s="1">
        <v>38558.958994163302</v>
      </c>
      <c r="T1218" s="1">
        <v>860430.50489715103</v>
      </c>
      <c r="U1218" s="1">
        <v>1092746.7412193799</v>
      </c>
      <c r="V1218" s="1">
        <v>1223876.3501657101</v>
      </c>
      <c r="W1218" s="1">
        <v>1275966.4999377001</v>
      </c>
    </row>
    <row r="1219" spans="1:23" x14ac:dyDescent="0.25">
      <c r="A1219" s="1" t="s">
        <v>50</v>
      </c>
      <c r="B1219" s="1" t="s">
        <v>23</v>
      </c>
      <c r="C1219" s="1">
        <v>0</v>
      </c>
      <c r="D1219" s="1">
        <v>0</v>
      </c>
      <c r="E1219" s="1">
        <v>0</v>
      </c>
      <c r="F1219" s="1">
        <v>0</v>
      </c>
      <c r="G1219" s="1">
        <v>0</v>
      </c>
      <c r="H1219" s="1">
        <v>0</v>
      </c>
      <c r="I1219" s="1">
        <v>0</v>
      </c>
      <c r="J1219" s="1">
        <v>0</v>
      </c>
      <c r="K1219" s="1">
        <v>0</v>
      </c>
      <c r="L1219" s="1">
        <v>0</v>
      </c>
      <c r="M1219" s="1"/>
      <c r="N1219" s="1">
        <v>0</v>
      </c>
      <c r="O1219" s="1">
        <v>0</v>
      </c>
      <c r="P1219" s="1">
        <v>0</v>
      </c>
      <c r="Q1219" s="1">
        <v>0</v>
      </c>
      <c r="R1219" s="1">
        <v>0</v>
      </c>
      <c r="S1219" s="1">
        <v>0</v>
      </c>
      <c r="T1219" s="1">
        <v>0</v>
      </c>
      <c r="U1219" s="1">
        <v>0</v>
      </c>
      <c r="V1219" s="1">
        <v>0</v>
      </c>
      <c r="W1219" s="1">
        <v>0</v>
      </c>
    </row>
    <row r="1220" spans="1:23" x14ac:dyDescent="0.25">
      <c r="A1220" s="1" t="s">
        <v>51</v>
      </c>
      <c r="B1220" s="1" t="s">
        <v>23</v>
      </c>
      <c r="C1220" s="1">
        <v>0</v>
      </c>
      <c r="D1220" s="1">
        <v>0</v>
      </c>
      <c r="E1220" s="1">
        <v>0</v>
      </c>
      <c r="F1220" s="1">
        <v>0</v>
      </c>
      <c r="G1220" s="1">
        <v>0</v>
      </c>
      <c r="H1220" s="1">
        <v>0</v>
      </c>
      <c r="I1220" s="1">
        <v>0</v>
      </c>
      <c r="J1220" s="1">
        <v>0</v>
      </c>
      <c r="K1220" s="1">
        <v>0</v>
      </c>
      <c r="L1220" s="1">
        <v>0</v>
      </c>
      <c r="M1220" s="1"/>
      <c r="N1220" s="1">
        <v>0</v>
      </c>
      <c r="O1220" s="1">
        <v>0</v>
      </c>
      <c r="P1220" s="1">
        <v>0</v>
      </c>
      <c r="Q1220" s="1">
        <v>0</v>
      </c>
      <c r="R1220" s="1">
        <v>0</v>
      </c>
      <c r="S1220" s="1">
        <v>0</v>
      </c>
      <c r="T1220" s="1">
        <v>0</v>
      </c>
      <c r="U1220" s="1">
        <v>0</v>
      </c>
      <c r="V1220" s="1">
        <v>0</v>
      </c>
      <c r="W1220" s="1">
        <v>0</v>
      </c>
    </row>
    <row r="1221" spans="1:23" x14ac:dyDescent="0.25">
      <c r="A1221" s="1" t="s">
        <v>52</v>
      </c>
      <c r="B1221" s="1" t="s">
        <v>23</v>
      </c>
      <c r="C1221" s="1">
        <v>0</v>
      </c>
      <c r="D1221" s="1">
        <v>0</v>
      </c>
      <c r="E1221" s="1">
        <v>0</v>
      </c>
      <c r="F1221" s="1">
        <v>0</v>
      </c>
      <c r="G1221" s="1">
        <v>0</v>
      </c>
      <c r="H1221" s="1">
        <v>0</v>
      </c>
      <c r="I1221" s="1">
        <v>0</v>
      </c>
      <c r="J1221" s="1">
        <v>0</v>
      </c>
      <c r="K1221" s="1">
        <v>0</v>
      </c>
      <c r="L1221" s="1">
        <v>0</v>
      </c>
      <c r="M1221" s="1"/>
      <c r="N1221" s="1">
        <v>0</v>
      </c>
      <c r="O1221" s="1">
        <v>0</v>
      </c>
      <c r="P1221" s="1">
        <v>0</v>
      </c>
      <c r="Q1221" s="1">
        <v>296.81424872849999</v>
      </c>
      <c r="R1221" s="1">
        <v>368.34446467356298</v>
      </c>
      <c r="S1221" s="1">
        <v>420.52634189617203</v>
      </c>
      <c r="T1221" s="1">
        <v>367.90436495538199</v>
      </c>
      <c r="U1221" s="1">
        <v>467.23854349333601</v>
      </c>
      <c r="V1221" s="1">
        <v>523.30716871253605</v>
      </c>
      <c r="W1221" s="1">
        <v>545.57996513621299</v>
      </c>
    </row>
    <row r="1222" spans="1:23" x14ac:dyDescent="0.25">
      <c r="A1222" s="1" t="s">
        <v>53</v>
      </c>
      <c r="B1222" s="1" t="s">
        <v>23</v>
      </c>
      <c r="C1222" s="1">
        <v>0</v>
      </c>
      <c r="D1222" s="1">
        <v>0</v>
      </c>
      <c r="E1222" s="1">
        <v>0</v>
      </c>
      <c r="F1222" s="1">
        <v>0</v>
      </c>
      <c r="G1222" s="1">
        <v>0</v>
      </c>
      <c r="H1222" s="1">
        <v>0</v>
      </c>
      <c r="I1222" s="1">
        <v>0</v>
      </c>
      <c r="J1222" s="1">
        <v>0</v>
      </c>
      <c r="K1222" s="1">
        <v>0</v>
      </c>
      <c r="L1222" s="1">
        <v>0</v>
      </c>
      <c r="M1222" s="1"/>
      <c r="N1222" s="1">
        <v>0</v>
      </c>
      <c r="O1222" s="1">
        <v>0</v>
      </c>
      <c r="P1222" s="1">
        <v>0</v>
      </c>
      <c r="Q1222" s="1">
        <v>0</v>
      </c>
      <c r="R1222" s="1">
        <v>0</v>
      </c>
      <c r="S1222" s="1">
        <v>0</v>
      </c>
      <c r="T1222" s="1">
        <v>0</v>
      </c>
      <c r="U1222" s="1">
        <v>0</v>
      </c>
      <c r="V1222" s="1">
        <v>0</v>
      </c>
      <c r="W1222" s="1">
        <v>0</v>
      </c>
    </row>
    <row r="1223" spans="1:23" x14ac:dyDescent="0.25">
      <c r="A1223" s="1" t="s">
        <v>0</v>
      </c>
      <c r="B1223" s="1" t="s">
        <v>56</v>
      </c>
      <c r="C1223" s="1">
        <v>108309787.00775599</v>
      </c>
      <c r="D1223" s="1">
        <v>197811948.111754</v>
      </c>
      <c r="E1223" s="1">
        <v>261343765.53276899</v>
      </c>
      <c r="F1223" s="1">
        <v>319705038.49808598</v>
      </c>
      <c r="G1223" s="1">
        <v>366637886.70488298</v>
      </c>
      <c r="H1223" s="1">
        <v>582104391.12005401</v>
      </c>
      <c r="I1223" s="1">
        <v>647639189</v>
      </c>
      <c r="J1223" s="1">
        <v>774210735</v>
      </c>
      <c r="K1223" s="1">
        <v>1023672282</v>
      </c>
      <c r="L1223" s="1">
        <v>1013261760</v>
      </c>
      <c r="M1223" s="1"/>
      <c r="N1223" s="1">
        <v>3630540.89103931</v>
      </c>
      <c r="O1223" s="1">
        <v>5853269.5633081896</v>
      </c>
      <c r="P1223" s="1">
        <v>12564082.7664191</v>
      </c>
      <c r="Q1223" s="1">
        <v>566357064.97401905</v>
      </c>
      <c r="R1223" s="1">
        <v>1111858337.0082901</v>
      </c>
      <c r="S1223" s="1">
        <v>1044760410.12419</v>
      </c>
      <c r="T1223" s="1">
        <v>634720090</v>
      </c>
      <c r="U1223" s="1">
        <v>1896830660</v>
      </c>
      <c r="V1223" s="1">
        <v>1925450882</v>
      </c>
      <c r="W1223" s="1">
        <v>1052882062</v>
      </c>
    </row>
    <row r="1224" spans="1:23" x14ac:dyDescent="0.25">
      <c r="A1224" s="1" t="s">
        <v>1</v>
      </c>
      <c r="B1224" s="1" t="s">
        <v>56</v>
      </c>
      <c r="C1224" s="1">
        <v>62241849.702206701</v>
      </c>
      <c r="D1224" s="1">
        <v>67980156.462029204</v>
      </c>
      <c r="E1224" s="1">
        <v>131969567.29165401</v>
      </c>
      <c r="F1224" s="1">
        <v>188278444.764072</v>
      </c>
      <c r="G1224" s="1">
        <v>247635519.901357</v>
      </c>
      <c r="H1224" s="1">
        <v>343287444.481363</v>
      </c>
      <c r="I1224" s="1">
        <v>575025979</v>
      </c>
      <c r="J1224" s="1">
        <v>600365540</v>
      </c>
      <c r="K1224" s="1">
        <v>539763599</v>
      </c>
      <c r="L1224" s="1">
        <v>537539691</v>
      </c>
      <c r="M1224" s="1"/>
      <c r="N1224" s="1">
        <v>1798754.2178682601</v>
      </c>
      <c r="O1224" s="1">
        <v>573306.03251616401</v>
      </c>
      <c r="P1224" s="1">
        <v>2662817.4964981801</v>
      </c>
      <c r="Q1224" s="1">
        <v>184954364.36186799</v>
      </c>
      <c r="R1224" s="1">
        <v>824423892.80722594</v>
      </c>
      <c r="S1224" s="1">
        <v>1320644395.6575401</v>
      </c>
      <c r="T1224" s="1">
        <v>3428191920</v>
      </c>
      <c r="U1224" s="1">
        <v>4846750511</v>
      </c>
      <c r="V1224" s="1">
        <v>6016152859</v>
      </c>
      <c r="W1224" s="1">
        <v>7269259081</v>
      </c>
    </row>
    <row r="1225" spans="1:23" x14ac:dyDescent="0.25">
      <c r="A1225" s="1" t="s">
        <v>3</v>
      </c>
      <c r="B1225" s="1" t="s">
        <v>56</v>
      </c>
      <c r="C1225" s="1">
        <v>55616610.320059799</v>
      </c>
      <c r="D1225" s="1">
        <v>46107965.8816223</v>
      </c>
      <c r="E1225" s="1">
        <v>84242673.371438101</v>
      </c>
      <c r="F1225" s="1">
        <v>137782166.58887199</v>
      </c>
      <c r="G1225" s="1">
        <v>244360820.02500799</v>
      </c>
      <c r="H1225" s="1">
        <v>221585540.74678001</v>
      </c>
      <c r="I1225" s="1">
        <v>195888801</v>
      </c>
      <c r="J1225" s="1">
        <v>262954111</v>
      </c>
      <c r="K1225" s="1">
        <v>602953944</v>
      </c>
      <c r="L1225" s="1">
        <v>433744416</v>
      </c>
      <c r="M1225" s="1"/>
      <c r="N1225" s="1">
        <v>49439507.104192398</v>
      </c>
      <c r="O1225" s="1">
        <v>72148063.688105598</v>
      </c>
      <c r="P1225" s="1">
        <v>78051404.156384706</v>
      </c>
      <c r="Q1225" s="1">
        <v>79970572.210301995</v>
      </c>
      <c r="R1225" s="1">
        <v>74200693.733391002</v>
      </c>
      <c r="S1225" s="1">
        <v>98097894.549299702</v>
      </c>
      <c r="T1225" s="1">
        <v>117480680</v>
      </c>
      <c r="U1225" s="1">
        <v>140032073</v>
      </c>
      <c r="V1225" s="1">
        <v>288757897</v>
      </c>
      <c r="W1225" s="1">
        <v>245862202</v>
      </c>
    </row>
    <row r="1226" spans="1:23" x14ac:dyDescent="0.25">
      <c r="A1226" s="1" t="s">
        <v>4</v>
      </c>
      <c r="B1226" s="1" t="s">
        <v>56</v>
      </c>
      <c r="C1226" s="1">
        <v>6043915.0299259704</v>
      </c>
      <c r="D1226" s="1">
        <v>7131186.78377249</v>
      </c>
      <c r="E1226" s="1">
        <v>10060451.317033101</v>
      </c>
      <c r="F1226" s="1">
        <v>10842770.4929309</v>
      </c>
      <c r="G1226" s="1">
        <v>15409795.637638699</v>
      </c>
      <c r="H1226" s="1">
        <v>23250316.923989601</v>
      </c>
      <c r="I1226" s="1">
        <v>20087717</v>
      </c>
      <c r="J1226" s="1">
        <v>34596314</v>
      </c>
      <c r="K1226" s="1">
        <v>45075888</v>
      </c>
      <c r="L1226" s="1">
        <v>54110216</v>
      </c>
      <c r="M1226" s="1"/>
      <c r="N1226" s="1">
        <v>41464.539164966001</v>
      </c>
      <c r="O1226" s="1">
        <v>326384.42271436198</v>
      </c>
      <c r="P1226" s="1">
        <v>211087.40467143501</v>
      </c>
      <c r="Q1226" s="1">
        <v>78668.726591276005</v>
      </c>
      <c r="R1226" s="1">
        <v>14830.514315459401</v>
      </c>
      <c r="S1226" s="1">
        <v>15946075.622290701</v>
      </c>
      <c r="T1226" s="1">
        <v>5068780</v>
      </c>
      <c r="U1226" s="1">
        <v>26587423</v>
      </c>
      <c r="V1226" s="1">
        <v>35403741</v>
      </c>
      <c r="W1226" s="1">
        <v>65921208</v>
      </c>
    </row>
    <row r="1227" spans="1:23" x14ac:dyDescent="0.25">
      <c r="A1227" s="1" t="s">
        <v>5</v>
      </c>
      <c r="B1227" s="1" t="s">
        <v>56</v>
      </c>
      <c r="C1227" s="1">
        <v>21838302.480440501</v>
      </c>
      <c r="D1227" s="1">
        <v>20577424.193144001</v>
      </c>
      <c r="E1227" s="1">
        <v>20224839.912546601</v>
      </c>
      <c r="F1227" s="1">
        <v>16230867.340934001</v>
      </c>
      <c r="G1227" s="1">
        <v>27978001.567032099</v>
      </c>
      <c r="H1227" s="1">
        <v>43840395.992951497</v>
      </c>
      <c r="I1227" s="1">
        <v>37494709</v>
      </c>
      <c r="J1227" s="1">
        <v>36638038</v>
      </c>
      <c r="K1227" s="1">
        <v>77739476</v>
      </c>
      <c r="L1227" s="1">
        <v>79711607</v>
      </c>
      <c r="M1227" s="1"/>
      <c r="N1227" s="1">
        <v>10237973.615999101</v>
      </c>
      <c r="O1227" s="1">
        <v>8943987.2573061995</v>
      </c>
      <c r="P1227" s="1">
        <v>4127667.9559613699</v>
      </c>
      <c r="Q1227" s="1">
        <v>4844393.4986128304</v>
      </c>
      <c r="R1227" s="1">
        <v>15908850.5533856</v>
      </c>
      <c r="S1227" s="1">
        <v>35642596.789058797</v>
      </c>
      <c r="T1227" s="1">
        <v>7377570</v>
      </c>
      <c r="U1227" s="1">
        <v>3187525</v>
      </c>
      <c r="V1227" s="1">
        <v>19804928</v>
      </c>
      <c r="W1227" s="1">
        <v>14625525</v>
      </c>
    </row>
    <row r="1228" spans="1:23" x14ac:dyDescent="0.25">
      <c r="A1228" s="1" t="s">
        <v>6</v>
      </c>
      <c r="B1228" s="1" t="s">
        <v>56</v>
      </c>
      <c r="C1228" s="1">
        <v>5253043.00240325</v>
      </c>
      <c r="D1228" s="1">
        <v>6739728.9663595697</v>
      </c>
      <c r="E1228" s="1">
        <v>9857052.3080986906</v>
      </c>
      <c r="F1228" s="1">
        <v>8625903.4638063107</v>
      </c>
      <c r="G1228" s="1">
        <v>8013639.9280131096</v>
      </c>
      <c r="H1228" s="1">
        <v>12362227.0414127</v>
      </c>
      <c r="I1228" s="1">
        <v>11246267</v>
      </c>
      <c r="J1228" s="1">
        <v>17244569</v>
      </c>
      <c r="K1228" s="1">
        <v>21341221</v>
      </c>
      <c r="L1228" s="1">
        <v>32027188</v>
      </c>
      <c r="M1228" s="1"/>
      <c r="N1228" s="1">
        <v>226199.958216906</v>
      </c>
      <c r="O1228" s="1">
        <v>399626.86476542399</v>
      </c>
      <c r="P1228" s="1">
        <v>135179.875951528</v>
      </c>
      <c r="Q1228" s="1">
        <v>12349.7036632242</v>
      </c>
      <c r="R1228" s="1">
        <v>1385115.94316294</v>
      </c>
      <c r="S1228" s="1">
        <v>988256.12441479706</v>
      </c>
      <c r="T1228" s="1">
        <v>738120</v>
      </c>
      <c r="U1228" s="1">
        <v>219898</v>
      </c>
      <c r="V1228" s="1">
        <v>687253</v>
      </c>
      <c r="W1228" s="1">
        <v>420598</v>
      </c>
    </row>
    <row r="1229" spans="1:23" x14ac:dyDescent="0.25">
      <c r="A1229" s="1" t="s">
        <v>7</v>
      </c>
      <c r="B1229" s="1" t="s">
        <v>56</v>
      </c>
      <c r="C1229" s="1">
        <v>22724969.3754775</v>
      </c>
      <c r="D1229" s="1">
        <v>25107864.0106766</v>
      </c>
      <c r="E1229" s="1">
        <v>32704603.684209399</v>
      </c>
      <c r="F1229" s="1">
        <v>70923292.102479994</v>
      </c>
      <c r="G1229" s="1">
        <v>75203937.011287704</v>
      </c>
      <c r="H1229" s="1">
        <v>87151278.867132202</v>
      </c>
      <c r="I1229" s="1">
        <v>67691719</v>
      </c>
      <c r="J1229" s="1">
        <v>113160992</v>
      </c>
      <c r="K1229" s="1">
        <v>163639491</v>
      </c>
      <c r="L1229" s="1">
        <v>237988507</v>
      </c>
      <c r="M1229" s="1"/>
      <c r="N1229" s="1">
        <v>9366553.9154995196</v>
      </c>
      <c r="O1229" s="1">
        <v>11176710.969983799</v>
      </c>
      <c r="P1229" s="1">
        <v>12097852.661633501</v>
      </c>
      <c r="Q1229" s="1">
        <v>8763261.7194883004</v>
      </c>
      <c r="R1229" s="1">
        <v>16007630.273875101</v>
      </c>
      <c r="S1229" s="1">
        <v>28167842.650157701</v>
      </c>
      <c r="T1229" s="1">
        <v>63607670</v>
      </c>
      <c r="U1229" s="1">
        <v>209789842</v>
      </c>
      <c r="V1229" s="1">
        <v>332915244</v>
      </c>
      <c r="W1229" s="1">
        <v>506899636</v>
      </c>
    </row>
    <row r="1230" spans="1:23" x14ac:dyDescent="0.25">
      <c r="A1230" s="1" t="s">
        <v>8</v>
      </c>
      <c r="B1230" s="1" t="s">
        <v>56</v>
      </c>
      <c r="C1230" s="1">
        <v>66532.694973379694</v>
      </c>
      <c r="D1230" s="1">
        <v>447258.29513992701</v>
      </c>
      <c r="E1230" s="1">
        <v>263883.51984851598</v>
      </c>
      <c r="F1230" s="1">
        <v>196950.795541812</v>
      </c>
      <c r="G1230" s="1">
        <v>369445.83028118103</v>
      </c>
      <c r="H1230" s="1">
        <v>389711.34421903</v>
      </c>
      <c r="I1230" s="1">
        <v>588918</v>
      </c>
      <c r="J1230" s="1">
        <v>533145</v>
      </c>
      <c r="K1230" s="1">
        <v>555969</v>
      </c>
      <c r="L1230" s="1">
        <v>930256</v>
      </c>
      <c r="M1230" s="1"/>
      <c r="N1230" s="1">
        <v>0</v>
      </c>
      <c r="O1230" s="1">
        <v>0</v>
      </c>
      <c r="P1230" s="1">
        <v>1694.0156075304601</v>
      </c>
      <c r="Q1230" s="1">
        <v>154710.02154154901</v>
      </c>
      <c r="R1230" s="1">
        <v>53375.042159015902</v>
      </c>
      <c r="S1230" s="1">
        <v>261327.38577263901</v>
      </c>
      <c r="T1230" s="1">
        <v>125510</v>
      </c>
      <c r="U1230" s="1">
        <v>1556723</v>
      </c>
      <c r="V1230" s="1">
        <v>2785935</v>
      </c>
      <c r="W1230" s="1">
        <v>3154448</v>
      </c>
    </row>
    <row r="1231" spans="1:23" x14ac:dyDescent="0.25">
      <c r="A1231" s="1" t="s">
        <v>9</v>
      </c>
      <c r="B1231" s="1" t="s">
        <v>56</v>
      </c>
      <c r="C1231" s="1">
        <v>2257091.2449361202</v>
      </c>
      <c r="D1231" s="1">
        <v>3376755.8493235302</v>
      </c>
      <c r="E1231" s="1">
        <v>4033734.7105323402</v>
      </c>
      <c r="F1231" s="1">
        <v>22167674.448644001</v>
      </c>
      <c r="G1231" s="1">
        <v>16851397.8885912</v>
      </c>
      <c r="H1231" s="1">
        <v>14986251.4388944</v>
      </c>
      <c r="I1231" s="1">
        <v>5429357</v>
      </c>
      <c r="J1231" s="1">
        <v>11044013</v>
      </c>
      <c r="K1231" s="1">
        <v>33873087</v>
      </c>
      <c r="L1231" s="1">
        <v>23961955</v>
      </c>
      <c r="M1231" s="1"/>
      <c r="N1231" s="1">
        <v>3050700.6538275299</v>
      </c>
      <c r="O1231" s="1">
        <v>2032056.83901636</v>
      </c>
      <c r="P1231" s="1">
        <v>444697.35469842202</v>
      </c>
      <c r="Q1231" s="1">
        <v>142380.265678475</v>
      </c>
      <c r="R1231" s="1">
        <v>776819.068812793</v>
      </c>
      <c r="S1231" s="1">
        <v>3316449.7270622598</v>
      </c>
      <c r="T1231" s="1">
        <v>7260000</v>
      </c>
      <c r="U1231" s="1">
        <v>563460</v>
      </c>
      <c r="V1231" s="1">
        <v>159007</v>
      </c>
      <c r="W1231" s="1">
        <v>45957052</v>
      </c>
    </row>
    <row r="1232" spans="1:23" x14ac:dyDescent="0.25">
      <c r="A1232" s="1" t="s">
        <v>10</v>
      </c>
      <c r="B1232" s="1" t="s">
        <v>56</v>
      </c>
      <c r="C1232" s="1">
        <v>3060032.26106143</v>
      </c>
      <c r="D1232" s="1">
        <v>2311759.8541687201</v>
      </c>
      <c r="E1232" s="1">
        <v>4434776.4353539702</v>
      </c>
      <c r="F1232" s="1">
        <v>12928749.011208201</v>
      </c>
      <c r="G1232" s="1">
        <v>11183235.529190101</v>
      </c>
      <c r="H1232" s="1">
        <v>21563951.061252899</v>
      </c>
      <c r="I1232" s="1">
        <v>9205212</v>
      </c>
      <c r="J1232" s="1">
        <v>9380530</v>
      </c>
      <c r="K1232" s="1">
        <v>9969071</v>
      </c>
      <c r="L1232" s="1">
        <v>19127728</v>
      </c>
      <c r="M1232" s="1"/>
      <c r="N1232" s="1">
        <v>442298.82041213702</v>
      </c>
      <c r="O1232" s="1">
        <v>232698.88125523599</v>
      </c>
      <c r="P1232" s="1">
        <v>2951002.50612552</v>
      </c>
      <c r="Q1232" s="1">
        <v>6179027.9662808301</v>
      </c>
      <c r="R1232" s="1">
        <v>3289555.0376906102</v>
      </c>
      <c r="S1232" s="1">
        <v>751778.38509848702</v>
      </c>
      <c r="T1232" s="1">
        <v>456780</v>
      </c>
      <c r="U1232" s="1">
        <v>8356822</v>
      </c>
      <c r="V1232" s="1">
        <v>2522934</v>
      </c>
      <c r="W1232" s="1">
        <v>5612290</v>
      </c>
    </row>
    <row r="1233" spans="1:23" x14ac:dyDescent="0.25">
      <c r="A1233" s="1" t="s">
        <v>11</v>
      </c>
      <c r="B1233" s="1" t="s">
        <v>56</v>
      </c>
      <c r="C1233" s="1">
        <v>9441310.9648693204</v>
      </c>
      <c r="D1233" s="1">
        <v>4900118.3498957604</v>
      </c>
      <c r="E1233" s="1">
        <v>2227250.74209052</v>
      </c>
      <c r="F1233" s="1">
        <v>1412057.7140166501</v>
      </c>
      <c r="G1233" s="1">
        <v>3442459.38698802</v>
      </c>
      <c r="H1233" s="1">
        <v>12354797.271389499</v>
      </c>
      <c r="I1233" s="1">
        <v>10392082</v>
      </c>
      <c r="J1233" s="1">
        <v>11159161</v>
      </c>
      <c r="K1233" s="1">
        <v>7016211</v>
      </c>
      <c r="L1233" s="1">
        <v>117915340</v>
      </c>
      <c r="M1233" s="1"/>
      <c r="N1233" s="1">
        <v>71345.3866294662</v>
      </c>
      <c r="O1233" s="1">
        <v>1622652.4376320001</v>
      </c>
      <c r="P1233" s="1">
        <v>11289996.4540859</v>
      </c>
      <c r="Q1233" s="1">
        <v>16330932.788025299</v>
      </c>
      <c r="R1233" s="1">
        <v>14593533.6675623</v>
      </c>
      <c r="S1233" s="1">
        <v>80676719.18581</v>
      </c>
      <c r="T1233" s="1">
        <v>142066630</v>
      </c>
      <c r="U1233" s="1">
        <v>11932377</v>
      </c>
      <c r="V1233" s="1">
        <v>6026968</v>
      </c>
      <c r="W1233" s="1">
        <v>3290812</v>
      </c>
    </row>
    <row r="1234" spans="1:23" x14ac:dyDescent="0.25">
      <c r="A1234" s="1" t="s">
        <v>12</v>
      </c>
      <c r="B1234" s="1" t="s">
        <v>56</v>
      </c>
      <c r="C1234" s="1">
        <v>59292651.341978297</v>
      </c>
      <c r="D1234" s="1">
        <v>79942493.903668299</v>
      </c>
      <c r="E1234" s="1">
        <v>107031063.83515</v>
      </c>
      <c r="F1234" s="1">
        <v>130100570.981876</v>
      </c>
      <c r="G1234" s="1">
        <v>147332794.55470601</v>
      </c>
      <c r="H1234" s="1">
        <v>194838000.75177899</v>
      </c>
      <c r="I1234" s="1">
        <v>195733841</v>
      </c>
      <c r="J1234" s="1">
        <v>203951353</v>
      </c>
      <c r="K1234" s="1">
        <v>361067774</v>
      </c>
      <c r="L1234" s="1">
        <v>222512575</v>
      </c>
      <c r="M1234" s="1"/>
      <c r="N1234" s="1">
        <v>4769627.7317125797</v>
      </c>
      <c r="O1234" s="1">
        <v>17069154.713535201</v>
      </c>
      <c r="P1234" s="1">
        <v>38450424.6343453</v>
      </c>
      <c r="Q1234" s="1">
        <v>55797236.093783997</v>
      </c>
      <c r="R1234" s="1">
        <v>93117323.799701303</v>
      </c>
      <c r="S1234" s="1">
        <v>382285905.28782201</v>
      </c>
      <c r="T1234" s="1">
        <v>457636960</v>
      </c>
      <c r="U1234" s="1">
        <v>645896575</v>
      </c>
      <c r="V1234" s="1">
        <v>109226415</v>
      </c>
      <c r="W1234" s="1">
        <v>612205386</v>
      </c>
    </row>
    <row r="1235" spans="1:23" x14ac:dyDescent="0.25">
      <c r="A1235" s="1" t="s">
        <v>13</v>
      </c>
      <c r="B1235" s="1" t="s">
        <v>56</v>
      </c>
      <c r="C1235" s="1">
        <v>85815222.451638803</v>
      </c>
      <c r="D1235" s="1">
        <v>98930092.349312201</v>
      </c>
      <c r="E1235" s="1">
        <v>104858751.211417</v>
      </c>
      <c r="F1235" s="1">
        <v>132776541.548204</v>
      </c>
      <c r="G1235" s="1">
        <v>229417611.261592</v>
      </c>
      <c r="H1235" s="1">
        <v>134664296.65114599</v>
      </c>
      <c r="I1235" s="1">
        <v>109600575</v>
      </c>
      <c r="J1235" s="1">
        <v>109706830</v>
      </c>
      <c r="K1235" s="1">
        <v>186167559</v>
      </c>
      <c r="L1235" s="1">
        <v>422424305</v>
      </c>
      <c r="M1235" s="1"/>
      <c r="N1235" s="1">
        <v>96333614.410444304</v>
      </c>
      <c r="O1235" s="1">
        <v>143179674.63314101</v>
      </c>
      <c r="P1235" s="1">
        <v>185464541.769012</v>
      </c>
      <c r="Q1235" s="1">
        <v>184728947.01350901</v>
      </c>
      <c r="R1235" s="1">
        <v>194850183.96709999</v>
      </c>
      <c r="S1235" s="1">
        <v>286580520.54459798</v>
      </c>
      <c r="T1235" s="1">
        <v>316089750</v>
      </c>
      <c r="U1235" s="1">
        <v>260612135</v>
      </c>
      <c r="V1235" s="1">
        <v>410958477</v>
      </c>
      <c r="W1235" s="1">
        <v>444231208</v>
      </c>
    </row>
    <row r="1236" spans="1:23" x14ac:dyDescent="0.25">
      <c r="A1236" s="1" t="s">
        <v>14</v>
      </c>
      <c r="B1236" s="1" t="s">
        <v>56</v>
      </c>
      <c r="C1236" s="1">
        <v>64609362.172370002</v>
      </c>
      <c r="D1236" s="1">
        <v>111394770.308843</v>
      </c>
      <c r="E1236" s="1">
        <v>204927279.08549801</v>
      </c>
      <c r="F1236" s="1">
        <v>288324360.525599</v>
      </c>
      <c r="G1236" s="1">
        <v>420191928.39801198</v>
      </c>
      <c r="H1236" s="1">
        <v>376649385.239627</v>
      </c>
      <c r="I1236" s="1">
        <v>249583453</v>
      </c>
      <c r="J1236" s="1">
        <v>299410371</v>
      </c>
      <c r="K1236" s="1">
        <v>485035090</v>
      </c>
      <c r="L1236" s="1">
        <v>393890689</v>
      </c>
      <c r="M1236" s="1"/>
      <c r="N1236" s="1">
        <v>1099407.43563682</v>
      </c>
      <c r="O1236" s="1">
        <v>2601974.6315700202</v>
      </c>
      <c r="P1236" s="1">
        <v>3294476.5581070399</v>
      </c>
      <c r="Q1236" s="1">
        <v>2446290.2975792</v>
      </c>
      <c r="R1236" s="1">
        <v>3946420.81872684</v>
      </c>
      <c r="S1236" s="1">
        <v>3884386.7924794401</v>
      </c>
      <c r="T1236" s="1">
        <v>2406270</v>
      </c>
      <c r="U1236" s="1">
        <v>1888195</v>
      </c>
      <c r="V1236" s="1">
        <v>1927173</v>
      </c>
      <c r="W1236" s="1">
        <v>3556034</v>
      </c>
    </row>
    <row r="1237" spans="1:23" x14ac:dyDescent="0.25">
      <c r="A1237" s="1" t="s">
        <v>15</v>
      </c>
      <c r="B1237" s="1" t="s">
        <v>56</v>
      </c>
      <c r="C1237" s="1">
        <v>350174240.52054399</v>
      </c>
      <c r="D1237" s="1">
        <v>409343059.06888902</v>
      </c>
      <c r="E1237" s="1">
        <v>615501399.81259704</v>
      </c>
      <c r="F1237" s="1">
        <v>738860023.96935904</v>
      </c>
      <c r="G1237" s="1">
        <v>1237422298.83707</v>
      </c>
      <c r="H1237" s="1">
        <v>1572614466.81638</v>
      </c>
      <c r="I1237" s="1">
        <v>1290058889</v>
      </c>
      <c r="J1237" s="1">
        <v>1934427781</v>
      </c>
      <c r="K1237" s="1">
        <v>2381121833</v>
      </c>
      <c r="L1237" s="1">
        <v>2855996651</v>
      </c>
      <c r="M1237" s="1"/>
      <c r="N1237" s="1">
        <v>130297606.553661</v>
      </c>
      <c r="O1237" s="1">
        <v>127191575.26244</v>
      </c>
      <c r="P1237" s="1">
        <v>203495213.221589</v>
      </c>
      <c r="Q1237" s="1">
        <v>1362373368.4554601</v>
      </c>
      <c r="R1237" s="1">
        <v>1922833570.04439</v>
      </c>
      <c r="S1237" s="1">
        <v>2088043890.24897</v>
      </c>
      <c r="T1237" s="1">
        <v>1707812470</v>
      </c>
      <c r="U1237" s="1">
        <v>1413046882</v>
      </c>
      <c r="V1237" s="1">
        <v>2852525181</v>
      </c>
      <c r="W1237" s="1">
        <v>2618263871</v>
      </c>
    </row>
    <row r="1238" spans="1:23" x14ac:dyDescent="0.25">
      <c r="A1238" s="1" t="s">
        <v>16</v>
      </c>
      <c r="B1238" s="1" t="s">
        <v>56</v>
      </c>
      <c r="C1238" s="1">
        <v>660048.55753648805</v>
      </c>
      <c r="D1238" s="1">
        <v>2857952.2466509799</v>
      </c>
      <c r="E1238" s="1">
        <v>5787288.1490447</v>
      </c>
      <c r="F1238" s="1">
        <v>5176205.06903507</v>
      </c>
      <c r="G1238" s="1">
        <v>9469687.5444399696</v>
      </c>
      <c r="H1238" s="1">
        <v>7601805.2567829601</v>
      </c>
      <c r="I1238" s="1">
        <v>7287680</v>
      </c>
      <c r="J1238" s="1">
        <v>8655630</v>
      </c>
      <c r="K1238" s="1">
        <v>16731264</v>
      </c>
      <c r="L1238" s="1">
        <v>19403493</v>
      </c>
      <c r="M1238" s="1"/>
      <c r="N1238" s="1">
        <v>198684.76262189899</v>
      </c>
      <c r="O1238" s="1">
        <v>608034.36600691499</v>
      </c>
      <c r="P1238" s="1">
        <v>235122.780068152</v>
      </c>
      <c r="Q1238" s="1">
        <v>95970.913088943096</v>
      </c>
      <c r="R1238" s="1">
        <v>123068257.758637</v>
      </c>
      <c r="S1238" s="1">
        <v>41158280.917823903</v>
      </c>
      <c r="T1238" s="1">
        <v>144018450</v>
      </c>
      <c r="U1238" s="1">
        <v>125589285</v>
      </c>
      <c r="V1238" s="1">
        <v>689083</v>
      </c>
      <c r="W1238" s="1">
        <v>452772959</v>
      </c>
    </row>
    <row r="1239" spans="1:23" x14ac:dyDescent="0.25">
      <c r="A1239" s="1" t="s">
        <v>17</v>
      </c>
      <c r="B1239" s="1" t="s">
        <v>56</v>
      </c>
      <c r="C1239" s="1">
        <v>0</v>
      </c>
      <c r="D1239" s="1">
        <v>0</v>
      </c>
      <c r="E1239" s="1">
        <v>8244231.5987399304</v>
      </c>
      <c r="F1239" s="1">
        <v>7032024.7647856995</v>
      </c>
      <c r="G1239" s="1">
        <v>84618216.347159803</v>
      </c>
      <c r="H1239" s="1">
        <v>39644913.7165915</v>
      </c>
      <c r="I1239" s="1">
        <v>7637057</v>
      </c>
      <c r="J1239" s="1">
        <v>44005851</v>
      </c>
      <c r="K1239" s="1">
        <v>22026432</v>
      </c>
      <c r="L1239" s="1">
        <v>29599179</v>
      </c>
      <c r="M1239" s="1"/>
      <c r="N1239" s="1">
        <v>0</v>
      </c>
      <c r="O1239" s="1">
        <v>0</v>
      </c>
      <c r="P1239" s="1">
        <v>990390.306892775</v>
      </c>
      <c r="Q1239" s="1">
        <v>502577.71794186998</v>
      </c>
      <c r="R1239" s="1">
        <v>1204252.1335521401</v>
      </c>
      <c r="S1239" s="1">
        <v>4841978.7542528603</v>
      </c>
      <c r="T1239" s="1">
        <v>93840</v>
      </c>
      <c r="U1239" s="1">
        <v>544518</v>
      </c>
      <c r="V1239" s="1">
        <v>3164603</v>
      </c>
      <c r="W1239" s="1">
        <v>11190676</v>
      </c>
    </row>
    <row r="1240" spans="1:23" x14ac:dyDescent="0.25">
      <c r="A1240" s="1" t="s">
        <v>18</v>
      </c>
      <c r="B1240" s="1" t="s">
        <v>56</v>
      </c>
      <c r="C1240" s="1">
        <v>75817036.692394704</v>
      </c>
      <c r="D1240" s="1">
        <v>60360462.708064303</v>
      </c>
      <c r="E1240" s="1">
        <v>69931310.428233996</v>
      </c>
      <c r="F1240" s="1">
        <v>105510260.93856101</v>
      </c>
      <c r="G1240" s="1">
        <v>177187222.68509099</v>
      </c>
      <c r="H1240" s="1">
        <v>234497439.198131</v>
      </c>
      <c r="I1240" s="1">
        <v>278318094</v>
      </c>
      <c r="J1240" s="1">
        <v>262064387</v>
      </c>
      <c r="K1240" s="1">
        <v>418665152</v>
      </c>
      <c r="L1240" s="1">
        <v>637260992</v>
      </c>
      <c r="M1240" s="1"/>
      <c r="N1240" s="1">
        <v>8290684.1372071896</v>
      </c>
      <c r="O1240" s="1">
        <v>9473673.0108499099</v>
      </c>
      <c r="P1240" s="1">
        <v>8952937.0579492394</v>
      </c>
      <c r="Q1240" s="1">
        <v>10643836.341966599</v>
      </c>
      <c r="R1240" s="1">
        <v>13051108.718272001</v>
      </c>
      <c r="S1240" s="1">
        <v>11765509.2551836</v>
      </c>
      <c r="T1240" s="1">
        <v>15750740</v>
      </c>
      <c r="U1240" s="1">
        <v>28578639</v>
      </c>
      <c r="V1240" s="1">
        <v>32890009</v>
      </c>
      <c r="W1240" s="1">
        <v>32649974</v>
      </c>
    </row>
    <row r="1241" spans="1:23" x14ac:dyDescent="0.25">
      <c r="A1241" s="1" t="s">
        <v>19</v>
      </c>
      <c r="B1241" s="1" t="s">
        <v>56</v>
      </c>
      <c r="C1241" s="1">
        <v>12326060.887295</v>
      </c>
      <c r="D1241" s="1">
        <v>9914238.6739984695</v>
      </c>
      <c r="E1241" s="1">
        <v>15024765.1585696</v>
      </c>
      <c r="F1241" s="1">
        <v>16627714.561332799</v>
      </c>
      <c r="G1241" s="1">
        <v>23544182.140277501</v>
      </c>
      <c r="H1241" s="1">
        <v>22638074.929179002</v>
      </c>
      <c r="I1241" s="1">
        <v>19963572</v>
      </c>
      <c r="J1241" s="1">
        <v>34648268</v>
      </c>
      <c r="K1241" s="1">
        <v>48874543</v>
      </c>
      <c r="L1241" s="1">
        <v>55150717</v>
      </c>
      <c r="M1241" s="1"/>
      <c r="N1241" s="1">
        <v>22090158.2222348</v>
      </c>
      <c r="O1241" s="1">
        <v>35820766.326611497</v>
      </c>
      <c r="P1241" s="1">
        <v>42271907.4751883</v>
      </c>
      <c r="Q1241" s="1">
        <v>97213145.309336707</v>
      </c>
      <c r="R1241" s="1">
        <v>119283553.95680501</v>
      </c>
      <c r="S1241" s="1">
        <v>155615773.39367801</v>
      </c>
      <c r="T1241" s="1">
        <v>179906380</v>
      </c>
      <c r="U1241" s="1">
        <v>319325849</v>
      </c>
      <c r="V1241" s="1">
        <v>68986323</v>
      </c>
      <c r="W1241" s="1">
        <v>838332024</v>
      </c>
    </row>
    <row r="1242" spans="1:23" x14ac:dyDescent="0.25">
      <c r="A1242" s="1" t="s">
        <v>20</v>
      </c>
      <c r="B1242" s="1" t="s">
        <v>56</v>
      </c>
      <c r="C1242" s="1">
        <v>13759536.603692399</v>
      </c>
      <c r="D1242" s="1">
        <v>14009827.5895373</v>
      </c>
      <c r="E1242" s="1">
        <v>16321695.098097499</v>
      </c>
      <c r="F1242" s="1">
        <v>24851626.593409501</v>
      </c>
      <c r="G1242" s="1">
        <v>29582280.7742339</v>
      </c>
      <c r="H1242" s="1">
        <v>30506112.520683002</v>
      </c>
      <c r="I1242" s="1">
        <v>34029572</v>
      </c>
      <c r="J1242" s="1">
        <v>37719235</v>
      </c>
      <c r="K1242" s="1">
        <v>65467344</v>
      </c>
      <c r="L1242" s="1">
        <v>57273267</v>
      </c>
      <c r="M1242" s="1"/>
      <c r="N1242" s="1">
        <v>3957891.0654651499</v>
      </c>
      <c r="O1242" s="1">
        <v>9546527.4327933807</v>
      </c>
      <c r="P1242" s="1">
        <v>12557611.376141701</v>
      </c>
      <c r="Q1242" s="1">
        <v>16659820.4863983</v>
      </c>
      <c r="R1242" s="1">
        <v>15803293.357477101</v>
      </c>
      <c r="S1242" s="1">
        <v>24146451.136319201</v>
      </c>
      <c r="T1242" s="1">
        <v>28969600</v>
      </c>
      <c r="U1242" s="1">
        <v>14541139</v>
      </c>
      <c r="V1242" s="1">
        <v>39481338</v>
      </c>
      <c r="W1242" s="1">
        <v>27647134</v>
      </c>
    </row>
    <row r="1243" spans="1:23" x14ac:dyDescent="0.25">
      <c r="A1243" s="1" t="s">
        <v>21</v>
      </c>
      <c r="B1243" s="1" t="s">
        <v>56</v>
      </c>
      <c r="C1243" s="1">
        <v>163413712.59176499</v>
      </c>
      <c r="D1243" s="1">
        <v>175965624.076666</v>
      </c>
      <c r="E1243" s="1">
        <v>196385901.25867</v>
      </c>
      <c r="F1243" s="1">
        <v>396011006.89437902</v>
      </c>
      <c r="G1243" s="1">
        <v>720626966.84788501</v>
      </c>
      <c r="H1243" s="1">
        <v>608976383.02659094</v>
      </c>
      <c r="I1243" s="1">
        <v>362799096</v>
      </c>
      <c r="J1243" s="1">
        <v>512203664</v>
      </c>
      <c r="K1243" s="1">
        <v>863873172</v>
      </c>
      <c r="L1243" s="1">
        <v>752165607</v>
      </c>
      <c r="M1243" s="1"/>
      <c r="N1243" s="1">
        <v>29356238.9566724</v>
      </c>
      <c r="O1243" s="1">
        <v>45451034.973145202</v>
      </c>
      <c r="P1243" s="1">
        <v>72014449.959478796</v>
      </c>
      <c r="Q1243" s="1">
        <v>97137721.485218599</v>
      </c>
      <c r="R1243" s="1">
        <v>131154954.308847</v>
      </c>
      <c r="S1243" s="1">
        <v>162075635.11159801</v>
      </c>
      <c r="T1243" s="1">
        <v>137198010</v>
      </c>
      <c r="U1243" s="1">
        <v>156646572</v>
      </c>
      <c r="V1243" s="1">
        <v>389965939</v>
      </c>
      <c r="W1243" s="1">
        <v>273519243</v>
      </c>
    </row>
    <row r="1244" spans="1:23" x14ac:dyDescent="0.25">
      <c r="A1244" s="1" t="s">
        <v>22</v>
      </c>
      <c r="B1244" s="1" t="s">
        <v>56</v>
      </c>
      <c r="C1244" s="1">
        <v>34930245.377686098</v>
      </c>
      <c r="D1244" s="1">
        <v>45731223.604221299</v>
      </c>
      <c r="E1244" s="1">
        <v>52024877.994226597</v>
      </c>
      <c r="F1244" s="1">
        <v>73105820.144841298</v>
      </c>
      <c r="G1244" s="1">
        <v>117899260.244491</v>
      </c>
      <c r="H1244" s="1">
        <v>90430022.917649806</v>
      </c>
      <c r="I1244" s="1">
        <v>74697770</v>
      </c>
      <c r="J1244" s="1">
        <v>79302075</v>
      </c>
      <c r="K1244" s="1">
        <v>129449100</v>
      </c>
      <c r="L1244" s="1">
        <v>187752116</v>
      </c>
      <c r="M1244" s="1"/>
      <c r="N1244" s="1">
        <v>6908250.9157268303</v>
      </c>
      <c r="O1244" s="1">
        <v>21384872.084097199</v>
      </c>
      <c r="P1244" s="1">
        <v>23588131.993849002</v>
      </c>
      <c r="Q1244" s="1">
        <v>262362669.90178901</v>
      </c>
      <c r="R1244" s="1">
        <v>610836349.43770897</v>
      </c>
      <c r="S1244" s="1">
        <v>372382438.01412499</v>
      </c>
      <c r="T1244" s="1">
        <v>64365150</v>
      </c>
      <c r="U1244" s="1">
        <v>355501783</v>
      </c>
      <c r="V1244" s="1">
        <v>127634919</v>
      </c>
      <c r="W1244" s="1">
        <v>215950656</v>
      </c>
    </row>
    <row r="1245" spans="1:23" x14ac:dyDescent="0.25">
      <c r="A1245" s="1" t="s">
        <v>23</v>
      </c>
      <c r="B1245" s="1" t="s">
        <v>56</v>
      </c>
      <c r="C1245" s="1">
        <v>2901476.0980182299</v>
      </c>
      <c r="D1245" s="1">
        <v>1220935.2833871201</v>
      </c>
      <c r="E1245" s="1">
        <v>784040.81546220696</v>
      </c>
      <c r="F1245" s="1">
        <v>694585.90783648903</v>
      </c>
      <c r="G1245" s="1">
        <v>3517594.5213720798</v>
      </c>
      <c r="H1245" s="1">
        <v>28005105.8844041</v>
      </c>
      <c r="I1245" s="1">
        <v>34688767</v>
      </c>
      <c r="J1245" s="1">
        <v>3645234</v>
      </c>
      <c r="K1245" s="1">
        <v>6622874</v>
      </c>
      <c r="L1245" s="1">
        <v>11589192</v>
      </c>
      <c r="M1245" s="1"/>
      <c r="N1245" s="1">
        <v>51190084.2416609</v>
      </c>
      <c r="O1245" s="1">
        <v>66263653.652268402</v>
      </c>
      <c r="P1245" s="1">
        <v>89812061.950714007</v>
      </c>
      <c r="Q1245" s="1">
        <v>61331729.747253999</v>
      </c>
      <c r="R1245" s="1">
        <v>60320754.980195597</v>
      </c>
      <c r="S1245" s="1">
        <v>91945556.573751196</v>
      </c>
      <c r="T1245" s="1">
        <v>116702200</v>
      </c>
      <c r="U1245" s="1">
        <v>130365160</v>
      </c>
      <c r="V1245" s="1">
        <v>290106442</v>
      </c>
      <c r="W1245" s="1">
        <v>124277060</v>
      </c>
    </row>
    <row r="1246" spans="1:23" x14ac:dyDescent="0.25">
      <c r="A1246" s="1" t="s">
        <v>24</v>
      </c>
      <c r="B1246" s="1" t="s">
        <v>56</v>
      </c>
      <c r="C1246" s="1">
        <v>223006240.66896799</v>
      </c>
      <c r="D1246" s="1">
        <v>368470650.56189603</v>
      </c>
      <c r="E1246" s="1">
        <v>539064973.741503</v>
      </c>
      <c r="F1246" s="1">
        <v>1130756717.0982101</v>
      </c>
      <c r="G1246" s="1">
        <v>1512924132.9138401</v>
      </c>
      <c r="H1246" s="1">
        <v>1396027786.94666</v>
      </c>
      <c r="I1246" s="1">
        <v>1350922945</v>
      </c>
      <c r="J1246" s="1">
        <v>1997732220</v>
      </c>
      <c r="K1246" s="1">
        <v>2132638243</v>
      </c>
      <c r="L1246" s="1">
        <v>3789563201</v>
      </c>
      <c r="M1246" s="1"/>
      <c r="N1246" s="1">
        <v>39835125.218912102</v>
      </c>
      <c r="O1246" s="1">
        <v>43912154.670365103</v>
      </c>
      <c r="P1246" s="1">
        <v>48068803.524350099</v>
      </c>
      <c r="Q1246" s="1">
        <v>54489288.326012902</v>
      </c>
      <c r="R1246" s="1">
        <v>79002877.915263802</v>
      </c>
      <c r="S1246" s="1">
        <v>82665191.270310596</v>
      </c>
      <c r="T1246" s="1">
        <v>76296790</v>
      </c>
      <c r="U1246" s="1">
        <v>109093830</v>
      </c>
      <c r="V1246" s="1">
        <v>131164857</v>
      </c>
      <c r="W1246" s="1">
        <v>102449099</v>
      </c>
    </row>
    <row r="1247" spans="1:23" x14ac:dyDescent="0.25">
      <c r="A1247" s="1" t="s">
        <v>25</v>
      </c>
      <c r="B1247" s="1" t="s">
        <v>56</v>
      </c>
      <c r="C1247" s="1">
        <v>5122678.4600833803</v>
      </c>
      <c r="D1247" s="1">
        <v>9774552.5510594491</v>
      </c>
      <c r="E1247" s="1">
        <v>12934439.753797101</v>
      </c>
      <c r="F1247" s="1">
        <v>7287751.9812120497</v>
      </c>
      <c r="G1247" s="1">
        <v>7757298.16748193</v>
      </c>
      <c r="H1247" s="1">
        <v>27782399.5429851</v>
      </c>
      <c r="I1247" s="1">
        <v>12342478</v>
      </c>
      <c r="J1247" s="1">
        <v>18224227</v>
      </c>
      <c r="K1247" s="1">
        <v>20517511</v>
      </c>
      <c r="L1247" s="1">
        <v>18055163</v>
      </c>
      <c r="M1247" s="1"/>
      <c r="N1247" s="1">
        <v>9686.6994073145306</v>
      </c>
      <c r="O1247" s="1">
        <v>2801.8610886236802</v>
      </c>
      <c r="P1247" s="1">
        <v>0</v>
      </c>
      <c r="Q1247" s="1">
        <v>0</v>
      </c>
      <c r="R1247" s="1">
        <v>0</v>
      </c>
      <c r="S1247" s="1">
        <v>196577.54499024901</v>
      </c>
      <c r="T1247" s="1">
        <v>2870</v>
      </c>
      <c r="U1247" s="1">
        <v>1559888</v>
      </c>
      <c r="V1247" s="1">
        <v>2362514</v>
      </c>
      <c r="W1247" s="1">
        <v>4027926</v>
      </c>
    </row>
    <row r="1248" spans="1:23" x14ac:dyDescent="0.25">
      <c r="A1248" s="1" t="s">
        <v>26</v>
      </c>
      <c r="B1248" s="1" t="s">
        <v>56</v>
      </c>
      <c r="C1248" s="1">
        <v>13206243.2179596</v>
      </c>
      <c r="D1248" s="1">
        <v>17038483.0871544</v>
      </c>
      <c r="E1248" s="1">
        <v>20438839.066000201</v>
      </c>
      <c r="F1248" s="1">
        <v>23382262.462254401</v>
      </c>
      <c r="G1248" s="1">
        <v>23248192.695477799</v>
      </c>
      <c r="H1248" s="1">
        <v>27725265.2595989</v>
      </c>
      <c r="I1248" s="1">
        <v>28501743</v>
      </c>
      <c r="J1248" s="1">
        <v>38386559</v>
      </c>
      <c r="K1248" s="1">
        <v>68318106</v>
      </c>
      <c r="L1248" s="1">
        <v>114133421</v>
      </c>
      <c r="M1248" s="1"/>
      <c r="N1248" s="1">
        <v>3580067.1752230502</v>
      </c>
      <c r="O1248" s="1">
        <v>5512730.47803663</v>
      </c>
      <c r="P1248" s="1">
        <v>106243013.41936</v>
      </c>
      <c r="Q1248" s="1">
        <v>67045004.639234997</v>
      </c>
      <c r="R1248" s="1">
        <v>191536978.45612499</v>
      </c>
      <c r="S1248" s="1">
        <v>163514148.03623399</v>
      </c>
      <c r="T1248" s="1">
        <v>19595550</v>
      </c>
      <c r="U1248" s="1">
        <v>17726543</v>
      </c>
      <c r="V1248" s="1">
        <v>11244739</v>
      </c>
      <c r="W1248" s="1">
        <v>10299445</v>
      </c>
    </row>
    <row r="1249" spans="1:23" x14ac:dyDescent="0.25">
      <c r="A1249" s="1" t="s">
        <v>27</v>
      </c>
      <c r="B1249" s="1" t="s">
        <v>56</v>
      </c>
      <c r="C1249" s="1">
        <v>18460276.332622301</v>
      </c>
      <c r="D1249" s="1">
        <v>132407372.744433</v>
      </c>
      <c r="E1249" s="1">
        <v>120853788.20917299</v>
      </c>
      <c r="F1249" s="1">
        <v>90485061.893437207</v>
      </c>
      <c r="G1249" s="1">
        <v>123111638.800816</v>
      </c>
      <c r="H1249" s="1">
        <v>131281701.527587</v>
      </c>
      <c r="I1249" s="1">
        <v>208037664</v>
      </c>
      <c r="J1249" s="1">
        <v>163406717</v>
      </c>
      <c r="K1249" s="1">
        <v>53029649</v>
      </c>
      <c r="L1249" s="1">
        <v>183336736</v>
      </c>
      <c r="M1249" s="1"/>
      <c r="N1249" s="1">
        <v>8524101.3949190099</v>
      </c>
      <c r="O1249" s="1">
        <v>12798973.7624093</v>
      </c>
      <c r="P1249" s="1">
        <v>12353788.3243527</v>
      </c>
      <c r="Q1249" s="1">
        <v>104138447.228118</v>
      </c>
      <c r="R1249" s="1">
        <v>967134218.51875496</v>
      </c>
      <c r="S1249" s="1">
        <v>812102172.23973894</v>
      </c>
      <c r="T1249" s="1">
        <v>534620340</v>
      </c>
      <c r="U1249" s="1">
        <v>785369310</v>
      </c>
      <c r="V1249" s="1">
        <v>365948066</v>
      </c>
      <c r="W1249" s="1">
        <v>1332223419</v>
      </c>
    </row>
    <row r="1250" spans="1:23" x14ac:dyDescent="0.25">
      <c r="A1250" s="1" t="s">
        <v>28</v>
      </c>
      <c r="B1250" s="1" t="s">
        <v>56</v>
      </c>
      <c r="C1250" s="1">
        <v>33016170.387856301</v>
      </c>
      <c r="D1250" s="1">
        <v>35088105.554780804</v>
      </c>
      <c r="E1250" s="1">
        <v>41017533.422599196</v>
      </c>
      <c r="F1250" s="1">
        <v>44889031.7685761</v>
      </c>
      <c r="G1250" s="1">
        <v>54279401.530346699</v>
      </c>
      <c r="H1250" s="1">
        <v>196079840.68411601</v>
      </c>
      <c r="I1250" s="1">
        <v>86306170</v>
      </c>
      <c r="J1250" s="1">
        <v>64380833</v>
      </c>
      <c r="K1250" s="1">
        <v>119784455</v>
      </c>
      <c r="L1250" s="1">
        <v>155799248</v>
      </c>
      <c r="M1250" s="1"/>
      <c r="N1250" s="1">
        <v>4772587.5190428598</v>
      </c>
      <c r="O1250" s="1">
        <v>6900583.7055055201</v>
      </c>
      <c r="P1250" s="1">
        <v>14263537.017061699</v>
      </c>
      <c r="Q1250" s="1">
        <v>18517161.7681484</v>
      </c>
      <c r="R1250" s="1">
        <v>17351838.0212202</v>
      </c>
      <c r="S1250" s="1">
        <v>17811396.349109601</v>
      </c>
      <c r="T1250" s="1">
        <v>21900630</v>
      </c>
      <c r="U1250" s="1">
        <v>20705619</v>
      </c>
      <c r="V1250" s="1">
        <v>62626690</v>
      </c>
      <c r="W1250" s="1">
        <v>90545106</v>
      </c>
    </row>
    <row r="1251" spans="1:23" x14ac:dyDescent="0.25">
      <c r="A1251" s="1" t="s">
        <v>29</v>
      </c>
      <c r="B1251" s="1" t="s">
        <v>56</v>
      </c>
      <c r="C1251" s="1">
        <v>36357605.196132198</v>
      </c>
      <c r="D1251" s="1">
        <v>52223865.771263503</v>
      </c>
      <c r="E1251" s="1">
        <v>47291146.754268102</v>
      </c>
      <c r="F1251" s="1">
        <v>42860077.621641196</v>
      </c>
      <c r="G1251" s="1">
        <v>58801605.902951501</v>
      </c>
      <c r="H1251" s="1">
        <v>82683082.012476504</v>
      </c>
      <c r="I1251" s="1">
        <v>86641989</v>
      </c>
      <c r="J1251" s="1">
        <v>91811281</v>
      </c>
      <c r="K1251" s="1">
        <v>137314492</v>
      </c>
      <c r="L1251" s="1">
        <v>130936670</v>
      </c>
      <c r="M1251" s="1"/>
      <c r="N1251" s="1">
        <v>4159069.6596083599</v>
      </c>
      <c r="O1251" s="1">
        <v>4922829.3737484096</v>
      </c>
      <c r="P1251" s="1">
        <v>2620286.1206279499</v>
      </c>
      <c r="Q1251" s="1">
        <v>4210858.5163641702</v>
      </c>
      <c r="R1251" s="1">
        <v>12836171.882632099</v>
      </c>
      <c r="S1251" s="1">
        <v>9332266.6768230796</v>
      </c>
      <c r="T1251" s="1">
        <v>85230180</v>
      </c>
      <c r="U1251" s="1">
        <v>33707497</v>
      </c>
      <c r="V1251" s="1">
        <v>20326572</v>
      </c>
      <c r="W1251" s="1">
        <v>42635851</v>
      </c>
    </row>
    <row r="1252" spans="1:23" x14ac:dyDescent="0.25">
      <c r="A1252" s="1" t="s">
        <v>30</v>
      </c>
      <c r="B1252" s="1" t="s">
        <v>56</v>
      </c>
      <c r="C1252" s="1">
        <v>38524464.966035403</v>
      </c>
      <c r="D1252" s="1">
        <v>26937403.960863899</v>
      </c>
      <c r="E1252" s="1">
        <v>26349046.281968899</v>
      </c>
      <c r="F1252" s="1">
        <v>54861556.087946698</v>
      </c>
      <c r="G1252" s="1">
        <v>40147327.315903902</v>
      </c>
      <c r="H1252" s="1">
        <v>37263005.285962</v>
      </c>
      <c r="I1252" s="1">
        <v>39196698</v>
      </c>
      <c r="J1252" s="1">
        <v>49523686</v>
      </c>
      <c r="K1252" s="1">
        <v>102411690</v>
      </c>
      <c r="L1252" s="1">
        <v>79500268</v>
      </c>
      <c r="M1252" s="1"/>
      <c r="N1252" s="1">
        <v>28374157.772565</v>
      </c>
      <c r="O1252" s="1">
        <v>17065861.882639699</v>
      </c>
      <c r="P1252" s="1">
        <v>5194537.7074148804</v>
      </c>
      <c r="Q1252" s="1">
        <v>2730452.7817829601</v>
      </c>
      <c r="R1252" s="1">
        <v>3697522.5300856698</v>
      </c>
      <c r="S1252" s="1">
        <v>8018303.5633171797</v>
      </c>
      <c r="T1252" s="1">
        <v>4642220</v>
      </c>
      <c r="U1252" s="1">
        <v>3068686</v>
      </c>
      <c r="V1252" s="1">
        <v>4593724</v>
      </c>
      <c r="W1252" s="1">
        <v>25583817</v>
      </c>
    </row>
    <row r="1253" spans="1:23" x14ac:dyDescent="0.25">
      <c r="A1253" s="1" t="s">
        <v>31</v>
      </c>
      <c r="B1253" s="1" t="s">
        <v>56</v>
      </c>
      <c r="C1253" s="1">
        <v>18658613.811080098</v>
      </c>
      <c r="D1253" s="1">
        <v>22260183.429206301</v>
      </c>
      <c r="E1253" s="1">
        <v>40034928.505020402</v>
      </c>
      <c r="F1253" s="1">
        <v>27573557.259415299</v>
      </c>
      <c r="G1253" s="1">
        <v>27017826.312615201</v>
      </c>
      <c r="H1253" s="1">
        <v>33865219.836674802</v>
      </c>
      <c r="I1253" s="1">
        <v>30189892</v>
      </c>
      <c r="J1253" s="1">
        <v>31591305</v>
      </c>
      <c r="K1253" s="1">
        <v>44436307</v>
      </c>
      <c r="L1253" s="1">
        <v>40518499</v>
      </c>
      <c r="M1253" s="1"/>
      <c r="N1253" s="1">
        <v>30508.507785800699</v>
      </c>
      <c r="O1253" s="1">
        <v>969291.59180114197</v>
      </c>
      <c r="P1253" s="1">
        <v>1087782.3355151501</v>
      </c>
      <c r="Q1253" s="1">
        <v>736464.65141438902</v>
      </c>
      <c r="R1253" s="1">
        <v>1042472.7009342799</v>
      </c>
      <c r="S1253" s="1">
        <v>3619872.0682023498</v>
      </c>
      <c r="T1253" s="1">
        <v>1885450</v>
      </c>
      <c r="U1253" s="1">
        <v>1718650</v>
      </c>
      <c r="V1253" s="1">
        <v>2598950</v>
      </c>
      <c r="W1253" s="1">
        <v>7741760</v>
      </c>
    </row>
    <row r="1254" spans="1:23" x14ac:dyDescent="0.25">
      <c r="A1254" s="1" t="s">
        <v>32</v>
      </c>
      <c r="B1254" s="1" t="s">
        <v>56</v>
      </c>
      <c r="C1254" s="1">
        <v>193356965.35294601</v>
      </c>
      <c r="D1254" s="1">
        <v>236892436.30708799</v>
      </c>
      <c r="E1254" s="1">
        <v>214126294.124001</v>
      </c>
      <c r="F1254" s="1">
        <v>602256096.09087205</v>
      </c>
      <c r="G1254" s="1">
        <v>998659876.165977</v>
      </c>
      <c r="H1254" s="1">
        <v>988699943.52411103</v>
      </c>
      <c r="I1254" s="1">
        <v>385405061</v>
      </c>
      <c r="J1254" s="1">
        <v>686616582</v>
      </c>
      <c r="K1254" s="1">
        <v>1296343504</v>
      </c>
      <c r="L1254" s="1">
        <v>1365897052</v>
      </c>
      <c r="M1254" s="1"/>
      <c r="N1254" s="1">
        <v>9689946.9888443407</v>
      </c>
      <c r="O1254" s="1">
        <v>7200286.1414948599</v>
      </c>
      <c r="P1254" s="1">
        <v>7293381.6824578596</v>
      </c>
      <c r="Q1254" s="1">
        <v>12715353.3977239</v>
      </c>
      <c r="R1254" s="1">
        <v>11183028.558142399</v>
      </c>
      <c r="S1254" s="1">
        <v>12962649.854122899</v>
      </c>
      <c r="T1254" s="1">
        <v>9232280</v>
      </c>
      <c r="U1254" s="1">
        <v>16042309</v>
      </c>
      <c r="V1254" s="1">
        <v>34417926</v>
      </c>
      <c r="W1254" s="1">
        <v>31414574</v>
      </c>
    </row>
    <row r="1255" spans="1:23" x14ac:dyDescent="0.25">
      <c r="A1255" s="1" t="s">
        <v>33</v>
      </c>
      <c r="B1255" s="1" t="s">
        <v>56</v>
      </c>
      <c r="C1255" s="1">
        <v>97566338.965842396</v>
      </c>
      <c r="D1255" s="1">
        <v>103282450.87600499</v>
      </c>
      <c r="E1255" s="1">
        <v>123751174.88737801</v>
      </c>
      <c r="F1255" s="1">
        <v>155098659.91461</v>
      </c>
      <c r="G1255" s="1">
        <v>197079586.432266</v>
      </c>
      <c r="H1255" s="1">
        <v>232263231.819709</v>
      </c>
      <c r="I1255" s="1">
        <v>228750175</v>
      </c>
      <c r="J1255" s="1">
        <v>293436734</v>
      </c>
      <c r="K1255" s="1">
        <v>386231577</v>
      </c>
      <c r="L1255" s="1">
        <v>412600048</v>
      </c>
      <c r="M1255" s="1"/>
      <c r="N1255" s="1">
        <v>241615994.74840099</v>
      </c>
      <c r="O1255" s="1">
        <v>256318475.895603</v>
      </c>
      <c r="P1255" s="1">
        <v>432820148.24629802</v>
      </c>
      <c r="Q1255" s="1">
        <v>482566765.30301201</v>
      </c>
      <c r="R1255" s="1">
        <v>496788365.00863302</v>
      </c>
      <c r="S1255" s="1">
        <v>824607360.56074405</v>
      </c>
      <c r="T1255" s="1">
        <v>731082940</v>
      </c>
      <c r="U1255" s="1">
        <v>864277513</v>
      </c>
      <c r="V1255" s="1">
        <v>1490847926</v>
      </c>
      <c r="W1255" s="1">
        <v>1430720515</v>
      </c>
    </row>
    <row r="1256" spans="1:23" x14ac:dyDescent="0.25">
      <c r="A1256" s="1" t="s">
        <v>34</v>
      </c>
      <c r="B1256" s="1" t="s">
        <v>56</v>
      </c>
      <c r="C1256" s="1">
        <v>63526160.757160902</v>
      </c>
      <c r="D1256" s="1">
        <v>76142083.628728703</v>
      </c>
      <c r="E1256" s="1">
        <v>115980036.716424</v>
      </c>
      <c r="F1256" s="1">
        <v>175677510.856089</v>
      </c>
      <c r="G1256" s="1">
        <v>382293880.74337202</v>
      </c>
      <c r="H1256" s="1">
        <v>424121383.836362</v>
      </c>
      <c r="I1256" s="1">
        <v>338216865</v>
      </c>
      <c r="J1256" s="1">
        <v>495888554</v>
      </c>
      <c r="K1256" s="1">
        <v>575591484</v>
      </c>
      <c r="L1256" s="1">
        <v>881936507</v>
      </c>
      <c r="M1256" s="1"/>
      <c r="N1256" s="1">
        <v>24654988.058616199</v>
      </c>
      <c r="O1256" s="1">
        <v>36552135.204071701</v>
      </c>
      <c r="P1256" s="1">
        <v>48348046.192056797</v>
      </c>
      <c r="Q1256" s="1">
        <v>33886538.859233797</v>
      </c>
      <c r="R1256" s="1">
        <v>42619313.115548298</v>
      </c>
      <c r="S1256" s="1">
        <v>36021224.854591303</v>
      </c>
      <c r="T1256" s="1">
        <v>43593880</v>
      </c>
      <c r="U1256" s="1">
        <v>87369814</v>
      </c>
      <c r="V1256" s="1">
        <v>124155568</v>
      </c>
      <c r="W1256" s="1">
        <v>257775121</v>
      </c>
    </row>
    <row r="1257" spans="1:23" x14ac:dyDescent="0.25">
      <c r="A1257" s="1" t="s">
        <v>35</v>
      </c>
      <c r="B1257" s="1" t="s">
        <v>56</v>
      </c>
      <c r="C1257" s="1">
        <v>7006405.5167368297</v>
      </c>
      <c r="D1257" s="1">
        <v>7131851.5749285398</v>
      </c>
      <c r="E1257" s="1">
        <v>12791234.096777599</v>
      </c>
      <c r="F1257" s="1">
        <v>17525033.680856001</v>
      </c>
      <c r="G1257" s="1">
        <v>35393759.373978399</v>
      </c>
      <c r="H1257" s="1">
        <v>78522666.412609503</v>
      </c>
      <c r="I1257" s="1">
        <v>55430222</v>
      </c>
      <c r="J1257" s="1">
        <v>63700527</v>
      </c>
      <c r="K1257" s="1">
        <v>66057760</v>
      </c>
      <c r="L1257" s="1">
        <v>57022017</v>
      </c>
      <c r="M1257" s="1"/>
      <c r="N1257" s="1">
        <v>892715.21290123404</v>
      </c>
      <c r="O1257" s="1">
        <v>61748.898627288101</v>
      </c>
      <c r="P1257" s="1">
        <v>15588714.366767099</v>
      </c>
      <c r="Q1257" s="1">
        <v>7756274.5676524797</v>
      </c>
      <c r="R1257" s="1">
        <v>16580028.2860997</v>
      </c>
      <c r="S1257" s="1">
        <v>7673824.1219409797</v>
      </c>
      <c r="T1257" s="1">
        <v>40307380</v>
      </c>
      <c r="U1257" s="1">
        <v>34239115</v>
      </c>
      <c r="V1257" s="1">
        <v>13472832</v>
      </c>
      <c r="W1257" s="1">
        <v>8150943</v>
      </c>
    </row>
    <row r="1258" spans="1:23" x14ac:dyDescent="0.25">
      <c r="A1258" s="1" t="s">
        <v>36</v>
      </c>
      <c r="B1258" s="1" t="s">
        <v>56</v>
      </c>
      <c r="C1258" s="1">
        <v>40743877.558850698</v>
      </c>
      <c r="D1258" s="1">
        <v>35979778.447192103</v>
      </c>
      <c r="E1258" s="1">
        <v>26760758.888961099</v>
      </c>
      <c r="F1258" s="1">
        <v>16306347.707737399</v>
      </c>
      <c r="G1258" s="1">
        <v>39169850.123048097</v>
      </c>
      <c r="H1258" s="1">
        <v>31030455.741485</v>
      </c>
      <c r="I1258" s="1">
        <v>31200299</v>
      </c>
      <c r="J1258" s="1">
        <v>42730419</v>
      </c>
      <c r="K1258" s="1">
        <v>89231004</v>
      </c>
      <c r="L1258" s="1">
        <v>56313502</v>
      </c>
      <c r="M1258" s="1"/>
      <c r="N1258" s="1">
        <v>1668210.2803640401</v>
      </c>
      <c r="O1258" s="1">
        <v>1109753.3482931401</v>
      </c>
      <c r="P1258" s="1">
        <v>751447.00677492295</v>
      </c>
      <c r="Q1258" s="1">
        <v>4247797.8177401898</v>
      </c>
      <c r="R1258" s="1">
        <v>1854224.8979684699</v>
      </c>
      <c r="S1258" s="1">
        <v>288449.12670105201</v>
      </c>
      <c r="T1258" s="1">
        <v>255010</v>
      </c>
      <c r="U1258" s="1">
        <v>10421868</v>
      </c>
      <c r="V1258" s="1">
        <v>133240</v>
      </c>
      <c r="W1258" s="1">
        <v>69234492</v>
      </c>
    </row>
    <row r="1259" spans="1:23" x14ac:dyDescent="0.25">
      <c r="A1259" s="1" t="s">
        <v>37</v>
      </c>
      <c r="B1259" s="1" t="s">
        <v>56</v>
      </c>
      <c r="C1259" s="1">
        <v>536386784.06589401</v>
      </c>
      <c r="D1259" s="1">
        <v>600970922.96200097</v>
      </c>
      <c r="E1259" s="1">
        <v>816693723.45049202</v>
      </c>
      <c r="F1259" s="1">
        <v>896121262.15448701</v>
      </c>
      <c r="G1259" s="1">
        <v>1038379418.01182</v>
      </c>
      <c r="H1259" s="1">
        <v>1416690773.31984</v>
      </c>
      <c r="I1259" s="1">
        <v>1396483407</v>
      </c>
      <c r="J1259" s="1">
        <v>1925421050</v>
      </c>
      <c r="K1259" s="1">
        <v>2653259549</v>
      </c>
      <c r="L1259" s="1">
        <v>2821350253</v>
      </c>
      <c r="M1259" s="1"/>
      <c r="N1259" s="1">
        <v>76263119.590650499</v>
      </c>
      <c r="O1259" s="1">
        <v>55020536.782512702</v>
      </c>
      <c r="P1259" s="1">
        <v>66446938.004257202</v>
      </c>
      <c r="Q1259" s="1">
        <v>5288315473.6215296</v>
      </c>
      <c r="R1259" s="1">
        <v>7468799947.4486599</v>
      </c>
      <c r="S1259" s="1">
        <v>8425962072.7460899</v>
      </c>
      <c r="T1259" s="1">
        <v>5674824480</v>
      </c>
      <c r="U1259" s="1">
        <v>10297598460</v>
      </c>
      <c r="V1259" s="1">
        <v>13750209404</v>
      </c>
      <c r="W1259" s="1">
        <v>13379985432</v>
      </c>
    </row>
    <row r="1260" spans="1:23" x14ac:dyDescent="0.25">
      <c r="A1260" s="1" t="s">
        <v>38</v>
      </c>
      <c r="B1260" s="1" t="s">
        <v>56</v>
      </c>
      <c r="C1260" s="1">
        <v>5326155.3194243303</v>
      </c>
      <c r="D1260" s="1">
        <v>6676119.5523007</v>
      </c>
      <c r="E1260" s="1">
        <v>10069918.8607223</v>
      </c>
      <c r="F1260" s="1">
        <v>12967453.209333399</v>
      </c>
      <c r="G1260" s="1">
        <v>13122275.191257199</v>
      </c>
      <c r="H1260" s="1">
        <v>25210694.313193399</v>
      </c>
      <c r="I1260" s="1">
        <v>24452688</v>
      </c>
      <c r="J1260" s="1">
        <v>34592449</v>
      </c>
      <c r="K1260" s="1">
        <v>40647241</v>
      </c>
      <c r="L1260" s="1">
        <v>70133881</v>
      </c>
      <c r="M1260" s="1"/>
      <c r="N1260" s="1">
        <v>0</v>
      </c>
      <c r="O1260" s="1">
        <v>541691.24111147004</v>
      </c>
      <c r="P1260" s="1">
        <v>209362.01236517401</v>
      </c>
      <c r="Q1260" s="1">
        <v>1237789.7885203899</v>
      </c>
      <c r="R1260" s="1">
        <v>907487.97957963694</v>
      </c>
      <c r="S1260" s="1">
        <v>1927841.35631063</v>
      </c>
      <c r="T1260" s="1">
        <v>137270</v>
      </c>
      <c r="U1260" s="1">
        <v>194272</v>
      </c>
      <c r="V1260" s="1">
        <v>145575</v>
      </c>
      <c r="W1260" s="1">
        <v>243503</v>
      </c>
    </row>
    <row r="1261" spans="1:23" x14ac:dyDescent="0.25">
      <c r="A1261" s="1" t="s">
        <v>39</v>
      </c>
      <c r="B1261" s="1" t="s">
        <v>56</v>
      </c>
      <c r="C1261" s="1">
        <v>1412325.1091990201</v>
      </c>
      <c r="D1261" s="1">
        <v>517199.56141999102</v>
      </c>
      <c r="E1261" s="1">
        <v>333471.36269867298</v>
      </c>
      <c r="F1261" s="1">
        <v>754158.69332181895</v>
      </c>
      <c r="G1261" s="1">
        <v>1328566.92742194</v>
      </c>
      <c r="H1261" s="1">
        <v>1120213.3525421701</v>
      </c>
      <c r="I1261" s="1">
        <v>1264187</v>
      </c>
      <c r="J1261" s="1">
        <v>739769</v>
      </c>
      <c r="K1261" s="1">
        <v>1265950</v>
      </c>
      <c r="L1261" s="1">
        <v>860303</v>
      </c>
      <c r="M1261" s="1"/>
      <c r="N1261" s="1">
        <v>9799.5053238640994</v>
      </c>
      <c r="O1261" s="1">
        <v>0</v>
      </c>
      <c r="P1261" s="1">
        <v>13552.124860243701</v>
      </c>
      <c r="Q1261" s="1">
        <v>4517.37495341457</v>
      </c>
      <c r="R1261" s="1">
        <v>2961.9455200729299</v>
      </c>
      <c r="S1261" s="1">
        <v>45308.9881126771</v>
      </c>
      <c r="T1261" s="1">
        <v>49650</v>
      </c>
      <c r="U1261" s="1">
        <v>52087</v>
      </c>
      <c r="V1261" s="1">
        <v>60271</v>
      </c>
      <c r="W1261" s="1">
        <v>20709</v>
      </c>
    </row>
    <row r="1262" spans="1:23" x14ac:dyDescent="0.25">
      <c r="A1262" s="1" t="s">
        <v>40</v>
      </c>
      <c r="B1262" s="1" t="s">
        <v>56</v>
      </c>
      <c r="C1262" s="1">
        <v>32893841.157388099</v>
      </c>
      <c r="D1262" s="1">
        <v>57051941.840415299</v>
      </c>
      <c r="E1262" s="1">
        <v>87433909.276487797</v>
      </c>
      <c r="F1262" s="1">
        <v>137566461.547995</v>
      </c>
      <c r="G1262" s="1">
        <v>186514356.02892801</v>
      </c>
      <c r="H1262" s="1">
        <v>157220484.724911</v>
      </c>
      <c r="I1262" s="1">
        <v>170152939</v>
      </c>
      <c r="J1262" s="1">
        <v>209173870</v>
      </c>
      <c r="K1262" s="1">
        <v>287956467</v>
      </c>
      <c r="L1262" s="1">
        <v>496966565</v>
      </c>
      <c r="M1262" s="1"/>
      <c r="N1262" s="1">
        <v>151821259.265039</v>
      </c>
      <c r="O1262" s="1">
        <v>163466942.345402</v>
      </c>
      <c r="P1262" s="1">
        <v>264718109.68145499</v>
      </c>
      <c r="Q1262" s="1">
        <v>127710457.264773</v>
      </c>
      <c r="R1262" s="1">
        <v>130662238.849308</v>
      </c>
      <c r="S1262" s="1">
        <v>199665814.64019099</v>
      </c>
      <c r="T1262" s="1">
        <v>231131150</v>
      </c>
      <c r="U1262" s="1">
        <v>182951538</v>
      </c>
      <c r="V1262" s="1">
        <v>391907265</v>
      </c>
      <c r="W1262" s="1">
        <v>118890040</v>
      </c>
    </row>
    <row r="1263" spans="1:23" x14ac:dyDescent="0.25">
      <c r="A1263" s="1" t="s">
        <v>41</v>
      </c>
      <c r="B1263" s="1" t="s">
        <v>56</v>
      </c>
      <c r="C1263" s="1">
        <v>9102708.4540849999</v>
      </c>
      <c r="D1263" s="1">
        <v>10100420.8483772</v>
      </c>
      <c r="E1263" s="1">
        <v>10622436.5234781</v>
      </c>
      <c r="F1263" s="1">
        <v>12341946.6769251</v>
      </c>
      <c r="G1263" s="1">
        <v>57044464.8844629</v>
      </c>
      <c r="H1263" s="1">
        <v>85372377.653515205</v>
      </c>
      <c r="I1263" s="1">
        <v>19435964</v>
      </c>
      <c r="J1263" s="1">
        <v>29579252</v>
      </c>
      <c r="K1263" s="1">
        <v>32838522</v>
      </c>
      <c r="L1263" s="1">
        <v>31124101</v>
      </c>
      <c r="M1263" s="1"/>
      <c r="N1263" s="1">
        <v>64299.026140578899</v>
      </c>
      <c r="O1263" s="1">
        <v>450862.38682135899</v>
      </c>
      <c r="P1263" s="1">
        <v>1003491.62104016</v>
      </c>
      <c r="Q1263" s="1">
        <v>848173.29938161804</v>
      </c>
      <c r="R1263" s="1">
        <v>893895.86536139296</v>
      </c>
      <c r="S1263" s="1">
        <v>1110144.74403301</v>
      </c>
      <c r="T1263" s="1">
        <v>1002980</v>
      </c>
      <c r="U1263" s="1">
        <v>8940041</v>
      </c>
      <c r="V1263" s="1">
        <v>2942626</v>
      </c>
      <c r="W1263" s="1">
        <v>2468430</v>
      </c>
    </row>
    <row r="1264" spans="1:23" x14ac:dyDescent="0.25">
      <c r="A1264" s="1" t="s">
        <v>42</v>
      </c>
      <c r="B1264" s="1" t="s">
        <v>56</v>
      </c>
      <c r="C1264" s="1">
        <v>12323064.185058201</v>
      </c>
      <c r="D1264" s="1">
        <v>12513466.5170398</v>
      </c>
      <c r="E1264" s="1">
        <v>17184851.338374</v>
      </c>
      <c r="F1264" s="1">
        <v>20221739.264773101</v>
      </c>
      <c r="G1264" s="1">
        <v>27777361.137187202</v>
      </c>
      <c r="H1264" s="1">
        <v>43141450.231540799</v>
      </c>
      <c r="I1264" s="1">
        <v>34135181</v>
      </c>
      <c r="J1264" s="1">
        <v>43911702</v>
      </c>
      <c r="K1264" s="1">
        <v>79864495</v>
      </c>
      <c r="L1264" s="1">
        <v>154700818</v>
      </c>
      <c r="M1264" s="1"/>
      <c r="N1264" s="1">
        <v>5887571.29102448</v>
      </c>
      <c r="O1264" s="1">
        <v>3323134.30929456</v>
      </c>
      <c r="P1264" s="1">
        <v>3241838.95622611</v>
      </c>
      <c r="Q1264" s="1">
        <v>2646320.22357223</v>
      </c>
      <c r="R1264" s="1">
        <v>38183392.397811398</v>
      </c>
      <c r="S1264" s="1">
        <v>18383538.3423285</v>
      </c>
      <c r="T1264" s="1">
        <v>3782800</v>
      </c>
      <c r="U1264" s="1">
        <v>6958114</v>
      </c>
      <c r="V1264" s="1">
        <v>5221404</v>
      </c>
      <c r="W1264" s="1">
        <v>5276158</v>
      </c>
    </row>
    <row r="1265" spans="1:23" x14ac:dyDescent="0.25">
      <c r="A1265" s="1" t="s">
        <v>43</v>
      </c>
      <c r="B1265" s="1" t="s">
        <v>56</v>
      </c>
      <c r="C1265" s="1">
        <v>35067958.344630197</v>
      </c>
      <c r="D1265" s="1">
        <v>45091339.8176862</v>
      </c>
      <c r="E1265" s="1">
        <v>41520302.908479802</v>
      </c>
      <c r="F1265" s="1">
        <v>74459973.269775599</v>
      </c>
      <c r="G1265" s="1">
        <v>112595538.463477</v>
      </c>
      <c r="H1265" s="1">
        <v>80721762.061175004</v>
      </c>
      <c r="I1265" s="1">
        <v>18077165</v>
      </c>
      <c r="J1265" s="1">
        <v>71539024</v>
      </c>
      <c r="K1265" s="1">
        <v>201900332</v>
      </c>
      <c r="L1265" s="1">
        <v>198620900</v>
      </c>
      <c r="M1265" s="1"/>
      <c r="N1265" s="1">
        <v>13919465.451151101</v>
      </c>
      <c r="O1265" s="1">
        <v>7316465.6575380601</v>
      </c>
      <c r="P1265" s="1">
        <v>10534382.608461</v>
      </c>
      <c r="Q1265" s="1">
        <v>16496746.4527105</v>
      </c>
      <c r="R1265" s="1">
        <v>10333998.021759</v>
      </c>
      <c r="S1265" s="1">
        <v>6403101.6320808399</v>
      </c>
      <c r="T1265" s="1">
        <v>3818340</v>
      </c>
      <c r="U1265" s="1">
        <v>9271013</v>
      </c>
      <c r="V1265" s="1">
        <v>3113650</v>
      </c>
      <c r="W1265" s="1">
        <v>7387819</v>
      </c>
    </row>
    <row r="1266" spans="1:23" x14ac:dyDescent="0.25">
      <c r="A1266" s="1" t="s">
        <v>44</v>
      </c>
      <c r="B1266" s="1" t="s">
        <v>56</v>
      </c>
      <c r="C1266" s="1">
        <v>525504934.96884602</v>
      </c>
      <c r="D1266" s="1">
        <v>853787912.00469995</v>
      </c>
      <c r="E1266" s="1">
        <v>1391163697.9480901</v>
      </c>
      <c r="F1266" s="1">
        <v>2066589839.60393</v>
      </c>
      <c r="G1266" s="1">
        <v>2554650931.57302</v>
      </c>
      <c r="H1266" s="1">
        <v>2138955814.1816101</v>
      </c>
      <c r="I1266" s="1">
        <v>1864617181</v>
      </c>
      <c r="J1266" s="1">
        <v>3643449372</v>
      </c>
      <c r="K1266" s="1">
        <v>4351699164</v>
      </c>
      <c r="L1266" s="1">
        <v>4962540991</v>
      </c>
      <c r="M1266" s="1"/>
      <c r="N1266" s="1">
        <v>1947759928.45187</v>
      </c>
      <c r="O1266" s="1">
        <v>2085299836.37552</v>
      </c>
      <c r="P1266" s="1">
        <v>2403267384.7722301</v>
      </c>
      <c r="Q1266" s="1">
        <v>2471695699.3017001</v>
      </c>
      <c r="R1266" s="1">
        <v>3327733163.4538999</v>
      </c>
      <c r="S1266" s="1">
        <v>4983540390.2603502</v>
      </c>
      <c r="T1266" s="1">
        <v>4900683910</v>
      </c>
      <c r="U1266" s="1">
        <v>6932136232</v>
      </c>
      <c r="V1266" s="1">
        <v>9334765653</v>
      </c>
      <c r="W1266" s="1">
        <v>8641472965</v>
      </c>
    </row>
    <row r="1267" spans="1:23" x14ac:dyDescent="0.25">
      <c r="A1267" s="1" t="s">
        <v>45</v>
      </c>
      <c r="B1267" s="1" t="s">
        <v>56</v>
      </c>
      <c r="C1267" s="1">
        <v>106825745.106125</v>
      </c>
      <c r="D1267" s="1">
        <v>255009722.99509901</v>
      </c>
      <c r="E1267" s="1">
        <v>300346164.56360298</v>
      </c>
      <c r="F1267" s="1">
        <v>376459266.30451399</v>
      </c>
      <c r="G1267" s="1">
        <v>406763671.77539498</v>
      </c>
      <c r="H1267" s="1">
        <v>463378973.40111101</v>
      </c>
      <c r="I1267" s="1">
        <v>449709490</v>
      </c>
      <c r="J1267" s="1">
        <v>488227556</v>
      </c>
      <c r="K1267" s="1">
        <v>721678700</v>
      </c>
      <c r="L1267" s="1">
        <v>734783339</v>
      </c>
      <c r="M1267" s="1"/>
      <c r="N1267" s="1">
        <v>29537991.963658601</v>
      </c>
      <c r="O1267" s="1">
        <v>24552771.739815</v>
      </c>
      <c r="P1267" s="1">
        <v>30183114.0255173</v>
      </c>
      <c r="Q1267" s="1">
        <v>75157929.2639184</v>
      </c>
      <c r="R1267" s="1">
        <v>345954116.34030002</v>
      </c>
      <c r="S1267" s="1">
        <v>407845239.105694</v>
      </c>
      <c r="T1267" s="1">
        <v>378369830</v>
      </c>
      <c r="U1267" s="1">
        <v>644328972</v>
      </c>
      <c r="V1267" s="1">
        <v>479954640</v>
      </c>
      <c r="W1267" s="1">
        <v>177750442</v>
      </c>
    </row>
    <row r="1268" spans="1:23" x14ac:dyDescent="0.25">
      <c r="A1268" s="1" t="s">
        <v>46</v>
      </c>
      <c r="B1268" s="1" t="s">
        <v>56</v>
      </c>
      <c r="C1268" s="1">
        <v>25030786.564274602</v>
      </c>
      <c r="D1268" s="1">
        <v>23895072.247419801</v>
      </c>
      <c r="E1268" s="1">
        <v>9495802.5395004004</v>
      </c>
      <c r="F1268" s="1">
        <v>4846529.7226946196</v>
      </c>
      <c r="G1268" s="1">
        <v>8936894.0988193005</v>
      </c>
      <c r="H1268" s="1">
        <v>36153983.640774697</v>
      </c>
      <c r="I1268" s="1">
        <v>40169604</v>
      </c>
      <c r="J1268" s="1">
        <v>27086204</v>
      </c>
      <c r="K1268" s="1">
        <v>87546053</v>
      </c>
      <c r="L1268" s="1">
        <v>45721121</v>
      </c>
      <c r="M1268" s="1"/>
      <c r="N1268" s="1">
        <v>1381651.7874841001</v>
      </c>
      <c r="O1268" s="1">
        <v>2752747.6612813398</v>
      </c>
      <c r="P1268" s="1">
        <v>18505410.844099101</v>
      </c>
      <c r="Q1268" s="1">
        <v>48586497.365176402</v>
      </c>
      <c r="R1268" s="1">
        <v>42092175.647415802</v>
      </c>
      <c r="S1268" s="1">
        <v>31271821.186965801</v>
      </c>
      <c r="T1268" s="1">
        <v>19212380</v>
      </c>
      <c r="U1268" s="1">
        <v>98373917</v>
      </c>
      <c r="V1268" s="1">
        <v>55232670</v>
      </c>
      <c r="W1268" s="1">
        <v>76697586</v>
      </c>
    </row>
    <row r="1269" spans="1:23" x14ac:dyDescent="0.25">
      <c r="A1269" s="1" t="s">
        <v>47</v>
      </c>
      <c r="B1269" s="1" t="s">
        <v>56</v>
      </c>
      <c r="C1269" s="1">
        <v>160701124.291008</v>
      </c>
      <c r="D1269" s="1">
        <v>170209001.76685601</v>
      </c>
      <c r="E1269" s="1">
        <v>226057904.990558</v>
      </c>
      <c r="F1269" s="1">
        <v>277484875.86650503</v>
      </c>
      <c r="G1269" s="1">
        <v>512689150.57757097</v>
      </c>
      <c r="H1269" s="1">
        <v>918064154.81190598</v>
      </c>
      <c r="I1269" s="1">
        <v>886561191</v>
      </c>
      <c r="J1269" s="1">
        <v>1124861958</v>
      </c>
      <c r="K1269" s="1">
        <v>1795806054</v>
      </c>
      <c r="L1269" s="1">
        <v>1596626513</v>
      </c>
      <c r="M1269" s="1"/>
      <c r="N1269" s="1">
        <v>104775461.91093101</v>
      </c>
      <c r="O1269" s="1">
        <v>123556956.804094</v>
      </c>
      <c r="P1269" s="1">
        <v>122729558.183956</v>
      </c>
      <c r="Q1269" s="1">
        <v>103517616.08070099</v>
      </c>
      <c r="R1269" s="1">
        <v>147887133.22344401</v>
      </c>
      <c r="S1269" s="1">
        <v>190674260.66236001</v>
      </c>
      <c r="T1269" s="1">
        <v>250213980</v>
      </c>
      <c r="U1269" s="1">
        <v>284400923</v>
      </c>
      <c r="V1269" s="1">
        <v>254754887</v>
      </c>
      <c r="W1269" s="1">
        <v>523429296</v>
      </c>
    </row>
    <row r="1270" spans="1:23" x14ac:dyDescent="0.25">
      <c r="A1270" s="1" t="s">
        <v>48</v>
      </c>
      <c r="B1270" s="1" t="s">
        <v>56</v>
      </c>
      <c r="C1270" s="1">
        <v>53152729.125581503</v>
      </c>
      <c r="D1270" s="1">
        <v>207307059.99928001</v>
      </c>
      <c r="E1270" s="1">
        <v>134166404.60843199</v>
      </c>
      <c r="F1270" s="1">
        <v>114179223.2296</v>
      </c>
      <c r="G1270" s="1">
        <v>202471672.935121</v>
      </c>
      <c r="H1270" s="1">
        <v>164339453.274497</v>
      </c>
      <c r="I1270" s="1">
        <v>141319523</v>
      </c>
      <c r="J1270" s="1">
        <v>194345812</v>
      </c>
      <c r="K1270" s="1">
        <v>317645240</v>
      </c>
      <c r="L1270" s="1">
        <v>292088775</v>
      </c>
      <c r="M1270" s="1"/>
      <c r="N1270" s="1">
        <v>18709347.030252799</v>
      </c>
      <c r="O1270" s="1">
        <v>34376654.132252</v>
      </c>
      <c r="P1270" s="1">
        <v>70950747.227350593</v>
      </c>
      <c r="Q1270" s="1">
        <v>77013862.9560121</v>
      </c>
      <c r="R1270" s="1">
        <v>64724265.842125297</v>
      </c>
      <c r="S1270" s="1">
        <v>118611963.820425</v>
      </c>
      <c r="T1270" s="1">
        <v>84849590</v>
      </c>
      <c r="U1270" s="1">
        <v>87480488</v>
      </c>
      <c r="V1270" s="1">
        <v>126281536</v>
      </c>
      <c r="W1270" s="1">
        <v>196154736</v>
      </c>
    </row>
    <row r="1271" spans="1:23" x14ac:dyDescent="0.25">
      <c r="A1271" s="1" t="s">
        <v>49</v>
      </c>
      <c r="B1271" s="1" t="s">
        <v>56</v>
      </c>
      <c r="C1271" s="1">
        <v>65858385.652401403</v>
      </c>
      <c r="D1271" s="1">
        <v>69215611.606237203</v>
      </c>
      <c r="E1271" s="1">
        <v>80539109.072051793</v>
      </c>
      <c r="F1271" s="1">
        <v>102663480.972243</v>
      </c>
      <c r="G1271" s="1">
        <v>120470143.26888201</v>
      </c>
      <c r="H1271" s="1">
        <v>188786547.73005599</v>
      </c>
      <c r="I1271" s="1">
        <v>212066160</v>
      </c>
      <c r="J1271" s="1">
        <v>257851073</v>
      </c>
      <c r="K1271" s="1">
        <v>258410594</v>
      </c>
      <c r="L1271" s="1">
        <v>296895282</v>
      </c>
      <c r="M1271" s="1"/>
      <c r="N1271" s="1">
        <v>71904868.526015207</v>
      </c>
      <c r="O1271" s="1">
        <v>82076823.696777195</v>
      </c>
      <c r="P1271" s="1">
        <v>99599802.701639399</v>
      </c>
      <c r="Q1271" s="1">
        <v>133448576.15287399</v>
      </c>
      <c r="R1271" s="1">
        <v>153125842.65107799</v>
      </c>
      <c r="S1271" s="1">
        <v>489370245.393152</v>
      </c>
      <c r="T1271" s="1">
        <v>236249000</v>
      </c>
      <c r="U1271" s="1">
        <v>303228747</v>
      </c>
      <c r="V1271" s="1">
        <v>145143908</v>
      </c>
      <c r="W1271" s="1">
        <v>225637796</v>
      </c>
    </row>
    <row r="1272" spans="1:23" x14ac:dyDescent="0.25">
      <c r="A1272" s="1" t="s">
        <v>50</v>
      </c>
      <c r="B1272" s="1" t="s">
        <v>56</v>
      </c>
      <c r="C1272" s="1">
        <v>82266579.743861794</v>
      </c>
      <c r="D1272" s="1">
        <v>76822551.520442098</v>
      </c>
      <c r="E1272" s="1">
        <v>88478013.249469593</v>
      </c>
      <c r="F1272" s="1">
        <v>103731097.107209</v>
      </c>
      <c r="G1272" s="1">
        <v>142089352.4637</v>
      </c>
      <c r="H1272" s="1">
        <v>201834937.46653399</v>
      </c>
      <c r="I1272" s="1">
        <v>207307906</v>
      </c>
      <c r="J1272" s="1">
        <v>248361532</v>
      </c>
      <c r="K1272" s="1">
        <v>429145466</v>
      </c>
      <c r="L1272" s="1">
        <v>451552000</v>
      </c>
      <c r="M1272" s="1"/>
      <c r="N1272" s="1">
        <v>2030465.4062264501</v>
      </c>
      <c r="O1272" s="1">
        <v>5302075.0736801699</v>
      </c>
      <c r="P1272" s="1">
        <v>3778451.99494369</v>
      </c>
      <c r="Q1272" s="1">
        <v>4252913.4332724502</v>
      </c>
      <c r="R1272" s="1">
        <v>12519854.030112101</v>
      </c>
      <c r="S1272" s="1">
        <v>18136257.9229916</v>
      </c>
      <c r="T1272" s="1">
        <v>13104460</v>
      </c>
      <c r="U1272" s="1">
        <v>13151039</v>
      </c>
      <c r="V1272" s="1">
        <v>16942801</v>
      </c>
      <c r="W1272" s="1">
        <v>27578080</v>
      </c>
    </row>
    <row r="1273" spans="1:23" x14ac:dyDescent="0.25">
      <c r="A1273" s="1" t="s">
        <v>51</v>
      </c>
      <c r="B1273" s="1" t="s">
        <v>56</v>
      </c>
      <c r="C1273" s="1">
        <v>37631270.9666894</v>
      </c>
      <c r="D1273" s="1">
        <v>46187636.519721501</v>
      </c>
      <c r="E1273" s="1">
        <v>62486275.208255798</v>
      </c>
      <c r="F1273" s="1">
        <v>97907808.356570497</v>
      </c>
      <c r="G1273" s="1">
        <v>126244131.56392901</v>
      </c>
      <c r="H1273" s="1">
        <v>112936859.68606099</v>
      </c>
      <c r="I1273" s="1">
        <v>84054893</v>
      </c>
      <c r="J1273" s="1">
        <v>97882775</v>
      </c>
      <c r="K1273" s="1">
        <v>191639171</v>
      </c>
      <c r="L1273" s="1">
        <v>232932279</v>
      </c>
      <c r="M1273" s="1"/>
      <c r="N1273" s="1">
        <v>17513714.5782516</v>
      </c>
      <c r="O1273" s="1">
        <v>21813068.8783716</v>
      </c>
      <c r="P1273" s="1">
        <v>36162254.877764203</v>
      </c>
      <c r="Q1273" s="1">
        <v>74820097.644580305</v>
      </c>
      <c r="R1273" s="1">
        <v>77663122.778763801</v>
      </c>
      <c r="S1273" s="1">
        <v>180328352.50835699</v>
      </c>
      <c r="T1273" s="1">
        <v>159816530</v>
      </c>
      <c r="U1273" s="1">
        <v>48491693</v>
      </c>
      <c r="V1273" s="1">
        <v>123549963</v>
      </c>
      <c r="W1273" s="1">
        <v>289032288</v>
      </c>
    </row>
    <row r="1274" spans="1:23" x14ac:dyDescent="0.25">
      <c r="A1274" s="1" t="s">
        <v>52</v>
      </c>
      <c r="B1274" s="1" t="s">
        <v>56</v>
      </c>
      <c r="C1274" s="1">
        <v>21591683.665297899</v>
      </c>
      <c r="D1274" s="1">
        <v>23024687.998450801</v>
      </c>
      <c r="E1274" s="1">
        <v>23856969.890374001</v>
      </c>
      <c r="F1274" s="1">
        <v>29940198.099959798</v>
      </c>
      <c r="G1274" s="1">
        <v>31902596.789685301</v>
      </c>
      <c r="H1274" s="1">
        <v>52991315.200314596</v>
      </c>
      <c r="I1274" s="1">
        <v>36780996</v>
      </c>
      <c r="J1274" s="1">
        <v>79609339</v>
      </c>
      <c r="K1274" s="1">
        <v>145415937</v>
      </c>
      <c r="L1274" s="1">
        <v>133269882</v>
      </c>
      <c r="M1274" s="1"/>
      <c r="N1274" s="1">
        <v>15826709.4366256</v>
      </c>
      <c r="O1274" s="1">
        <v>23897022.679272398</v>
      </c>
      <c r="P1274" s="1">
        <v>25947468.812151801</v>
      </c>
      <c r="Q1274" s="1">
        <v>30543071.535110101</v>
      </c>
      <c r="R1274" s="1">
        <v>24726080.7507702</v>
      </c>
      <c r="S1274" s="1">
        <v>16369034.2240375</v>
      </c>
      <c r="T1274" s="1">
        <v>18958910</v>
      </c>
      <c r="U1274" s="1">
        <v>12498056</v>
      </c>
      <c r="V1274" s="1">
        <v>9016875</v>
      </c>
      <c r="W1274" s="1">
        <v>33013268</v>
      </c>
    </row>
    <row r="1275" spans="1:23" x14ac:dyDescent="0.25">
      <c r="A1275" s="1" t="s">
        <v>53</v>
      </c>
      <c r="B1275" s="1" t="s">
        <v>56</v>
      </c>
      <c r="C1275" s="1">
        <v>1254044.1472139601</v>
      </c>
      <c r="D1275" s="1">
        <v>1343921.37279406</v>
      </c>
      <c r="E1275" s="1">
        <v>1261985.0652252701</v>
      </c>
      <c r="F1275" s="1">
        <v>2156145.1455264501</v>
      </c>
      <c r="G1275" s="1">
        <v>1581608.25710848</v>
      </c>
      <c r="H1275" s="1">
        <v>2157084.4260758702</v>
      </c>
      <c r="I1275" s="1">
        <v>1868341</v>
      </c>
      <c r="J1275" s="1">
        <v>5950649</v>
      </c>
      <c r="K1275" s="1">
        <v>5155138</v>
      </c>
      <c r="L1275" s="1">
        <v>7985537</v>
      </c>
      <c r="M1275" s="1"/>
      <c r="N1275" s="1">
        <v>92330.843757344701</v>
      </c>
      <c r="O1275" s="1">
        <v>223403.501673163</v>
      </c>
      <c r="P1275" s="1">
        <v>338639.379671284</v>
      </c>
      <c r="Q1275" s="1">
        <v>424629.69532435201</v>
      </c>
      <c r="R1275" s="1">
        <v>970816.18095197598</v>
      </c>
      <c r="S1275" s="1">
        <v>2160279.7955219899</v>
      </c>
      <c r="T1275" s="1">
        <v>688860</v>
      </c>
      <c r="U1275" s="1">
        <v>962431</v>
      </c>
      <c r="V1275" s="1">
        <v>1974783</v>
      </c>
      <c r="W1275" s="1">
        <v>2549164</v>
      </c>
    </row>
    <row r="1276" spans="1:23" x14ac:dyDescent="0.25">
      <c r="A1276" s="1" t="s">
        <v>0</v>
      </c>
      <c r="B1276" s="1" t="s">
        <v>57</v>
      </c>
      <c r="C1276" s="1">
        <v>275518077.35424799</v>
      </c>
      <c r="D1276" s="1">
        <v>522393680.46670198</v>
      </c>
      <c r="E1276" s="1">
        <v>534692943.241871</v>
      </c>
      <c r="F1276" s="1">
        <v>434226603.02088201</v>
      </c>
      <c r="G1276" s="1">
        <v>852831341.30288899</v>
      </c>
      <c r="H1276" s="1">
        <v>1074887095.4914501</v>
      </c>
      <c r="I1276" s="1">
        <v>719959228.170035</v>
      </c>
      <c r="J1276" s="1">
        <v>953960598.30484903</v>
      </c>
      <c r="K1276" s="1">
        <v>585677756.24246299</v>
      </c>
      <c r="L1276" s="1">
        <v>619428329.96791101</v>
      </c>
      <c r="M1276" s="1"/>
      <c r="N1276" s="1">
        <v>59439996.511614203</v>
      </c>
      <c r="O1276" s="1">
        <v>118019508.064678</v>
      </c>
      <c r="P1276" s="1">
        <v>43246279.039448999</v>
      </c>
      <c r="Q1276" s="1">
        <v>126129223.646752</v>
      </c>
      <c r="R1276" s="1">
        <v>390222212.42481202</v>
      </c>
      <c r="S1276" s="1">
        <v>987911594.089432</v>
      </c>
      <c r="T1276" s="1">
        <v>170621884.080888</v>
      </c>
      <c r="U1276" s="1">
        <v>454308337.41318601</v>
      </c>
      <c r="V1276" s="1">
        <v>273745602.57655501</v>
      </c>
      <c r="W1276" s="1">
        <v>438795451.73435098</v>
      </c>
    </row>
    <row r="1277" spans="1:23" x14ac:dyDescent="0.25">
      <c r="A1277" s="1" t="s">
        <v>1</v>
      </c>
      <c r="B1277" s="1" t="s">
        <v>57</v>
      </c>
      <c r="C1277" s="1">
        <v>52795783.695495702</v>
      </c>
      <c r="D1277" s="1">
        <v>310476896.37302703</v>
      </c>
      <c r="E1277" s="1">
        <v>118526964.374989</v>
      </c>
      <c r="F1277" s="1">
        <v>186890405.08013201</v>
      </c>
      <c r="G1277" s="1">
        <v>186070621.81233099</v>
      </c>
      <c r="H1277" s="1">
        <v>321872557.12661397</v>
      </c>
      <c r="I1277" s="1">
        <v>178626411.230248</v>
      </c>
      <c r="J1277" s="1">
        <v>130056521.303188</v>
      </c>
      <c r="K1277" s="1">
        <v>144200715.44248801</v>
      </c>
      <c r="L1277" s="1">
        <v>257790359.76918101</v>
      </c>
      <c r="M1277" s="1"/>
      <c r="N1277" s="1">
        <v>81997965.502630606</v>
      </c>
      <c r="O1277" s="1">
        <v>8661022.2527410891</v>
      </c>
      <c r="P1277" s="1">
        <v>18943007.007451601</v>
      </c>
      <c r="Q1277" s="1">
        <v>597641927.36330903</v>
      </c>
      <c r="R1277" s="1">
        <v>192696854.795396</v>
      </c>
      <c r="S1277" s="1">
        <v>24782346.494833801</v>
      </c>
      <c r="T1277" s="1">
        <v>25187794.764543001</v>
      </c>
      <c r="U1277" s="1">
        <v>86795916.889958397</v>
      </c>
      <c r="V1277" s="1">
        <v>27682281.703812201</v>
      </c>
      <c r="W1277" s="1">
        <v>383423960.71567398</v>
      </c>
    </row>
    <row r="1278" spans="1:23" x14ac:dyDescent="0.25">
      <c r="A1278" s="1" t="s">
        <v>3</v>
      </c>
      <c r="B1278" s="1" t="s">
        <v>57</v>
      </c>
      <c r="C1278" s="1">
        <v>13916262.124954101</v>
      </c>
      <c r="D1278" s="1">
        <v>13347465.8474933</v>
      </c>
      <c r="E1278" s="1">
        <v>19026609.3840672</v>
      </c>
      <c r="F1278" s="1">
        <v>16388435.197705399</v>
      </c>
      <c r="G1278" s="1">
        <v>20014822.3535157</v>
      </c>
      <c r="H1278" s="1">
        <v>22889513.350279201</v>
      </c>
      <c r="I1278" s="1">
        <v>29970787.718274198</v>
      </c>
      <c r="J1278" s="1">
        <v>24183503.171379302</v>
      </c>
      <c r="K1278" s="1">
        <v>26361405.672679398</v>
      </c>
      <c r="L1278" s="1">
        <v>15385457.2348956</v>
      </c>
      <c r="M1278" s="1"/>
      <c r="N1278" s="1">
        <v>440060.96971189702</v>
      </c>
      <c r="O1278" s="1">
        <v>6629.2496576335398</v>
      </c>
      <c r="P1278" s="1">
        <v>57945.737531943101</v>
      </c>
      <c r="Q1278" s="1">
        <v>27854.048654899099</v>
      </c>
      <c r="R1278" s="1">
        <v>35381.0663984563</v>
      </c>
      <c r="S1278" s="1">
        <v>0</v>
      </c>
      <c r="T1278" s="1">
        <v>5316.4732214966398</v>
      </c>
      <c r="U1278" s="1">
        <v>2093996.4483912201</v>
      </c>
      <c r="V1278" s="1">
        <v>1606790.4838768099</v>
      </c>
      <c r="W1278" s="1">
        <v>1722225.47670831</v>
      </c>
    </row>
    <row r="1279" spans="1:23" x14ac:dyDescent="0.25">
      <c r="A1279" s="1" t="s">
        <v>4</v>
      </c>
      <c r="B1279" s="1" t="s">
        <v>57</v>
      </c>
      <c r="C1279" s="1">
        <v>3089348.2489267802</v>
      </c>
      <c r="D1279" s="1">
        <v>6170869.1331592798</v>
      </c>
      <c r="E1279" s="1">
        <v>6443521.6235927502</v>
      </c>
      <c r="F1279" s="1">
        <v>9656823.9782764409</v>
      </c>
      <c r="G1279" s="1">
        <v>15034793.8484628</v>
      </c>
      <c r="H1279" s="1">
        <v>18673407.838666201</v>
      </c>
      <c r="I1279" s="1">
        <v>11769701.6851121</v>
      </c>
      <c r="J1279" s="1">
        <v>15043848.351497499</v>
      </c>
      <c r="K1279" s="1">
        <v>40272022.413956098</v>
      </c>
      <c r="L1279" s="1">
        <v>38887868.392862499</v>
      </c>
      <c r="M1279" s="1"/>
      <c r="N1279" s="1">
        <v>20153416.456794299</v>
      </c>
      <c r="O1279" s="1">
        <v>24793569.974537399</v>
      </c>
      <c r="P1279" s="1">
        <v>27488966.8481085</v>
      </c>
      <c r="Q1279" s="1">
        <v>26259898.317068499</v>
      </c>
      <c r="R1279" s="1">
        <v>29162856.7763476</v>
      </c>
      <c r="S1279" s="1">
        <v>27696879.9187539</v>
      </c>
      <c r="T1279" s="1">
        <v>18828991.6138606</v>
      </c>
      <c r="U1279" s="1">
        <v>23078598.358596101</v>
      </c>
      <c r="V1279" s="1">
        <v>32003493.893337</v>
      </c>
      <c r="W1279" s="1">
        <v>27419903.6751917</v>
      </c>
    </row>
    <row r="1280" spans="1:23" x14ac:dyDescent="0.25">
      <c r="A1280" s="1" t="s">
        <v>5</v>
      </c>
      <c r="B1280" s="1" t="s">
        <v>57</v>
      </c>
      <c r="C1280" s="1">
        <v>7292450.4395021396</v>
      </c>
      <c r="D1280" s="1">
        <v>4213463.18224792</v>
      </c>
      <c r="E1280" s="1">
        <v>4454941.85565814</v>
      </c>
      <c r="F1280" s="1">
        <v>7299379.6232503299</v>
      </c>
      <c r="G1280" s="1">
        <v>6241585.8124947902</v>
      </c>
      <c r="H1280" s="1">
        <v>21008516.9632698</v>
      </c>
      <c r="I1280" s="1">
        <v>4089671.2859479198</v>
      </c>
      <c r="J1280" s="1">
        <v>14306687.108069301</v>
      </c>
      <c r="K1280" s="1">
        <v>14514372.4911322</v>
      </c>
      <c r="L1280" s="1">
        <v>18216340.1915811</v>
      </c>
      <c r="M1280" s="1"/>
      <c r="N1280" s="1">
        <v>9230964.6358443294</v>
      </c>
      <c r="O1280" s="1">
        <v>10907904.2233858</v>
      </c>
      <c r="P1280" s="1">
        <v>8944038.0802579205</v>
      </c>
      <c r="Q1280" s="1">
        <v>9436259.4675075393</v>
      </c>
      <c r="R1280" s="1">
        <v>16224012.042160399</v>
      </c>
      <c r="S1280" s="1">
        <v>32452013.817319401</v>
      </c>
      <c r="T1280" s="1">
        <v>18852992.305932902</v>
      </c>
      <c r="U1280" s="1">
        <v>29646297.5512821</v>
      </c>
      <c r="V1280" s="1">
        <v>25745594.215468802</v>
      </c>
      <c r="W1280" s="1">
        <v>19373910.916716199</v>
      </c>
    </row>
    <row r="1281" spans="1:23" x14ac:dyDescent="0.25">
      <c r="A1281" s="1" t="s">
        <v>6</v>
      </c>
      <c r="B1281" s="1" t="s">
        <v>57</v>
      </c>
      <c r="C1281" s="1">
        <v>3044601.4340298302</v>
      </c>
      <c r="D1281" s="1">
        <v>8998727.8857795894</v>
      </c>
      <c r="E1281" s="1">
        <v>7959295.5306268297</v>
      </c>
      <c r="F1281" s="1">
        <v>1741575.6664092501</v>
      </c>
      <c r="G1281" s="1">
        <v>2138797.61925162</v>
      </c>
      <c r="H1281" s="1">
        <v>5441624.8210455403</v>
      </c>
      <c r="I1281" s="1">
        <v>7673218.0940610301</v>
      </c>
      <c r="J1281" s="1">
        <v>12567144.8282761</v>
      </c>
      <c r="K1281" s="1">
        <v>9379335.9814037904</v>
      </c>
      <c r="L1281" s="1">
        <v>8852091.7268716693</v>
      </c>
      <c r="M1281" s="1"/>
      <c r="N1281" s="1">
        <v>206529.301352451</v>
      </c>
      <c r="O1281" s="1">
        <v>293702.787679773</v>
      </c>
      <c r="P1281" s="1">
        <v>421447.09591425699</v>
      </c>
      <c r="Q1281" s="1">
        <v>173496.26518677801</v>
      </c>
      <c r="R1281" s="1">
        <v>140030.91479148401</v>
      </c>
      <c r="S1281" s="1">
        <v>247400.288966803</v>
      </c>
      <c r="T1281" s="1">
        <v>82903.915838519199</v>
      </c>
      <c r="U1281" s="1">
        <v>99350.842237534598</v>
      </c>
      <c r="V1281" s="1">
        <v>311979.92397637601</v>
      </c>
      <c r="W1281" s="1">
        <v>317157.62107302499</v>
      </c>
    </row>
    <row r="1282" spans="1:23" x14ac:dyDescent="0.25">
      <c r="A1282" s="1" t="s">
        <v>7</v>
      </c>
      <c r="B1282" s="1" t="s">
        <v>57</v>
      </c>
      <c r="C1282" s="1">
        <v>21381659.3911823</v>
      </c>
      <c r="D1282" s="1">
        <v>19774189.802581199</v>
      </c>
      <c r="E1282" s="1">
        <v>17951397.025860399</v>
      </c>
      <c r="F1282" s="1">
        <v>18407457.553491</v>
      </c>
      <c r="G1282" s="1">
        <v>23666060.278720502</v>
      </c>
      <c r="H1282" s="1">
        <v>40974411.629991099</v>
      </c>
      <c r="I1282" s="1">
        <v>25582781.876075599</v>
      </c>
      <c r="J1282" s="1">
        <v>34460806.248252697</v>
      </c>
      <c r="K1282" s="1">
        <v>33797379.196055599</v>
      </c>
      <c r="L1282" s="1">
        <v>28479604.402928501</v>
      </c>
      <c r="M1282" s="1"/>
      <c r="N1282" s="1">
        <v>6693591.3507426903</v>
      </c>
      <c r="O1282" s="1">
        <v>7169047.9354978204</v>
      </c>
      <c r="P1282" s="1">
        <v>6190854.0652395803</v>
      </c>
      <c r="Q1282" s="1">
        <v>20878860.666489702</v>
      </c>
      <c r="R1282" s="1">
        <v>2617777.63493816</v>
      </c>
      <c r="S1282" s="1">
        <v>3214403.3092399002</v>
      </c>
      <c r="T1282" s="1">
        <v>5582875.9999164697</v>
      </c>
      <c r="U1282" s="1">
        <v>9132045.9671094101</v>
      </c>
      <c r="V1282" s="1">
        <v>4301421.0908218296</v>
      </c>
      <c r="W1282" s="1">
        <v>4972141.25105632</v>
      </c>
    </row>
    <row r="1283" spans="1:23" x14ac:dyDescent="0.25">
      <c r="A1283" s="1" t="s">
        <v>8</v>
      </c>
      <c r="B1283" s="1" t="s">
        <v>57</v>
      </c>
      <c r="C1283" s="1">
        <v>3069736.3924557101</v>
      </c>
      <c r="D1283" s="1">
        <v>625184.23709159496</v>
      </c>
      <c r="E1283" s="1">
        <v>0</v>
      </c>
      <c r="F1283" s="1">
        <v>0</v>
      </c>
      <c r="G1283" s="1">
        <v>999331.81878925604</v>
      </c>
      <c r="H1283" s="1">
        <v>15318100.0638486</v>
      </c>
      <c r="I1283" s="1">
        <v>7249985.4359909901</v>
      </c>
      <c r="J1283" s="1">
        <v>7814729.3001307901</v>
      </c>
      <c r="K1283" s="1">
        <v>8053287.0331132496</v>
      </c>
      <c r="L1283" s="1">
        <v>8999000.7926482093</v>
      </c>
      <c r="M1283" s="1"/>
      <c r="N1283" s="1">
        <v>51976.0042359621</v>
      </c>
      <c r="O1283" s="1">
        <v>67547.525105226698</v>
      </c>
      <c r="P1283" s="1">
        <v>0</v>
      </c>
      <c r="Q1283" s="1">
        <v>0</v>
      </c>
      <c r="R1283" s="1">
        <v>0</v>
      </c>
      <c r="S1283" s="1">
        <v>209587.918603642</v>
      </c>
      <c r="T1283" s="1">
        <v>56676.561647164301</v>
      </c>
      <c r="U1283" s="1">
        <v>4457.5167069130102</v>
      </c>
      <c r="V1283" s="1">
        <v>28237.2023853551</v>
      </c>
      <c r="W1283" s="1">
        <v>144671.56612600901</v>
      </c>
    </row>
    <row r="1284" spans="1:23" x14ac:dyDescent="0.25">
      <c r="A1284" s="1" t="s">
        <v>9</v>
      </c>
      <c r="B1284" s="1" t="s">
        <v>57</v>
      </c>
      <c r="C1284" s="1">
        <v>1442879.9060258199</v>
      </c>
      <c r="D1284" s="1">
        <v>506702.49429821502</v>
      </c>
      <c r="E1284" s="1">
        <v>533040.33820560598</v>
      </c>
      <c r="F1284" s="1">
        <v>1060401.4236388099</v>
      </c>
      <c r="G1284" s="1">
        <v>5106930.73414509</v>
      </c>
      <c r="H1284" s="1">
        <v>9706825.1845584698</v>
      </c>
      <c r="I1284" s="1">
        <v>12682099.762321999</v>
      </c>
      <c r="J1284" s="1">
        <v>3596391.8771498599</v>
      </c>
      <c r="K1284" s="1">
        <v>1511721.2734095501</v>
      </c>
      <c r="L1284" s="1">
        <v>2731158.7884635301</v>
      </c>
      <c r="M1284" s="1"/>
      <c r="N1284" s="1">
        <v>23425.426111770801</v>
      </c>
      <c r="O1284" s="1">
        <v>126313.07588841001</v>
      </c>
      <c r="P1284" s="1">
        <v>291650.918217842</v>
      </c>
      <c r="Q1284" s="1">
        <v>12061984.030022301</v>
      </c>
      <c r="R1284" s="1">
        <v>93753184.6825331</v>
      </c>
      <c r="S1284" s="1">
        <v>191799889.13153201</v>
      </c>
      <c r="T1284" s="1">
        <v>507560.887224045</v>
      </c>
      <c r="U1284" s="1">
        <v>69553.200183419307</v>
      </c>
      <c r="V1284" s="1">
        <v>141098.75097440099</v>
      </c>
      <c r="W1284" s="1">
        <v>37150718.573122002</v>
      </c>
    </row>
    <row r="1285" spans="1:23" x14ac:dyDescent="0.25">
      <c r="A1285" s="1" t="s">
        <v>10</v>
      </c>
      <c r="B1285" s="1" t="s">
        <v>57</v>
      </c>
      <c r="C1285" s="1">
        <v>14563739.3120733</v>
      </c>
      <c r="D1285" s="1">
        <v>433472.68271920597</v>
      </c>
      <c r="E1285" s="1">
        <v>361574.35980026401</v>
      </c>
      <c r="F1285" s="1">
        <v>1754066.42112375</v>
      </c>
      <c r="G1285" s="1">
        <v>765524.37312938995</v>
      </c>
      <c r="H1285" s="1">
        <v>764780.00655656797</v>
      </c>
      <c r="I1285" s="1">
        <v>6153929.7072002999</v>
      </c>
      <c r="J1285" s="1">
        <v>1321098.4895049599</v>
      </c>
      <c r="K1285" s="1">
        <v>1466252.95177049</v>
      </c>
      <c r="L1285" s="1">
        <v>1651437.9514267801</v>
      </c>
      <c r="M1285" s="1"/>
      <c r="N1285" s="1">
        <v>1469756.2719942401</v>
      </c>
      <c r="O1285" s="1">
        <v>559425.84323666303</v>
      </c>
      <c r="P1285" s="1">
        <v>3886615.8208923801</v>
      </c>
      <c r="Q1285" s="1">
        <v>69361.958993746404</v>
      </c>
      <c r="R1285" s="1">
        <v>12680.096585473</v>
      </c>
      <c r="S1285" s="1">
        <v>27584.797843625201</v>
      </c>
      <c r="T1285" s="1">
        <v>15908.751455624501</v>
      </c>
      <c r="U1285" s="1">
        <v>13167.724756719799</v>
      </c>
      <c r="V1285" s="1">
        <v>38901.941731776002</v>
      </c>
      <c r="W1285" s="1">
        <v>75142.655395398906</v>
      </c>
    </row>
    <row r="1286" spans="1:23" x14ac:dyDescent="0.25">
      <c r="A1286" s="1" t="s">
        <v>11</v>
      </c>
      <c r="B1286" s="1" t="s">
        <v>57</v>
      </c>
      <c r="C1286" s="1">
        <v>6644978.5501248203</v>
      </c>
      <c r="D1286" s="1">
        <v>10024348.432313001</v>
      </c>
      <c r="E1286" s="1">
        <v>16721953.8800938</v>
      </c>
      <c r="F1286" s="1">
        <v>23562401.1646614</v>
      </c>
      <c r="G1286" s="1">
        <v>20239991.481654</v>
      </c>
      <c r="H1286" s="1">
        <v>39294760.797591798</v>
      </c>
      <c r="I1286" s="1">
        <v>29607749.1325684</v>
      </c>
      <c r="J1286" s="1">
        <v>31487142.801959299</v>
      </c>
      <c r="K1286" s="1">
        <v>66475912.003946602</v>
      </c>
      <c r="L1286" s="1">
        <v>65807773.460554399</v>
      </c>
      <c r="M1286" s="1"/>
      <c r="N1286" s="1">
        <v>13800593.176101999</v>
      </c>
      <c r="O1286" s="1">
        <v>9276619.4718284197</v>
      </c>
      <c r="P1286" s="1">
        <v>3327978.8372456999</v>
      </c>
      <c r="Q1286" s="1">
        <v>2576193.9434575601</v>
      </c>
      <c r="R1286" s="1">
        <v>3097918.2015954801</v>
      </c>
      <c r="S1286" s="1">
        <v>23589987.373925</v>
      </c>
      <c r="T1286" s="1">
        <v>5464634.4661519304</v>
      </c>
      <c r="U1286" s="1">
        <v>861983.20897343894</v>
      </c>
      <c r="V1286" s="1">
        <v>1437533.4822956</v>
      </c>
      <c r="W1286" s="1">
        <v>4005467.7594617</v>
      </c>
    </row>
    <row r="1287" spans="1:23" x14ac:dyDescent="0.25">
      <c r="A1287" s="1" t="s">
        <v>12</v>
      </c>
      <c r="B1287" s="1" t="s">
        <v>57</v>
      </c>
      <c r="C1287" s="1">
        <v>8050947.1662777299</v>
      </c>
      <c r="D1287" s="1">
        <v>9524029.5066379104</v>
      </c>
      <c r="E1287" s="1">
        <v>6480897.9342872901</v>
      </c>
      <c r="F1287" s="1">
        <v>10156651.0228804</v>
      </c>
      <c r="G1287" s="1">
        <v>8628395.0548330508</v>
      </c>
      <c r="H1287" s="1">
        <v>23470873.335238699</v>
      </c>
      <c r="I1287" s="1">
        <v>5883394.7843064396</v>
      </c>
      <c r="J1287" s="1">
        <v>11853103.467888599</v>
      </c>
      <c r="K1287" s="1">
        <v>12087908.1174278</v>
      </c>
      <c r="L1287" s="1">
        <v>20733344.703942198</v>
      </c>
      <c r="M1287" s="1"/>
      <c r="N1287" s="1">
        <v>11459585.100381801</v>
      </c>
      <c r="O1287" s="1">
        <v>8976214.6828052793</v>
      </c>
      <c r="P1287" s="1">
        <v>1944348.32992758</v>
      </c>
      <c r="Q1287" s="1">
        <v>1633302.3764506101</v>
      </c>
      <c r="R1287" s="1">
        <v>4462147.5343454899</v>
      </c>
      <c r="S1287" s="1">
        <v>6777357.6358516701</v>
      </c>
      <c r="T1287" s="1">
        <v>1571060.0626574501</v>
      </c>
      <c r="U1287" s="1">
        <v>4115119.62021652</v>
      </c>
      <c r="V1287" s="1">
        <v>946405.81667324703</v>
      </c>
      <c r="W1287" s="1">
        <v>1609730.06756603</v>
      </c>
    </row>
    <row r="1288" spans="1:23" x14ac:dyDescent="0.25">
      <c r="A1288" s="1" t="s">
        <v>13</v>
      </c>
      <c r="B1288" s="1" t="s">
        <v>57</v>
      </c>
      <c r="C1288" s="1">
        <v>21612828.965117201</v>
      </c>
      <c r="D1288" s="1">
        <v>37589835.101351097</v>
      </c>
      <c r="E1288" s="1">
        <v>22800997.311227702</v>
      </c>
      <c r="F1288" s="1">
        <v>23456813.2272323</v>
      </c>
      <c r="G1288" s="1">
        <v>41139645.308702797</v>
      </c>
      <c r="H1288" s="1">
        <v>52607811.845142998</v>
      </c>
      <c r="I1288" s="1">
        <v>40126478.211703502</v>
      </c>
      <c r="J1288" s="1">
        <v>58726266.500699803</v>
      </c>
      <c r="K1288" s="1">
        <v>40014896.214721702</v>
      </c>
      <c r="L1288" s="1">
        <v>48085535.724850401</v>
      </c>
      <c r="M1288" s="1"/>
      <c r="N1288" s="1">
        <v>20056021.4968713</v>
      </c>
      <c r="O1288" s="1">
        <v>18230040.098757699</v>
      </c>
      <c r="P1288" s="1">
        <v>20090928.545044702</v>
      </c>
      <c r="Q1288" s="1">
        <v>18558814.827841599</v>
      </c>
      <c r="R1288" s="1">
        <v>17766627.711239599</v>
      </c>
      <c r="S1288" s="1">
        <v>15354214.521337399</v>
      </c>
      <c r="T1288" s="1">
        <v>14437047.5833396</v>
      </c>
      <c r="U1288" s="1">
        <v>13845471.077485001</v>
      </c>
      <c r="V1288" s="1">
        <v>5385636.0853502499</v>
      </c>
      <c r="W1288" s="1">
        <v>15310791.8739393</v>
      </c>
    </row>
    <row r="1289" spans="1:23" x14ac:dyDescent="0.25">
      <c r="A1289" s="1" t="s">
        <v>14</v>
      </c>
      <c r="B1289" s="1" t="s">
        <v>57</v>
      </c>
      <c r="C1289" s="1">
        <v>23744453.7855152</v>
      </c>
      <c r="D1289" s="1">
        <v>31090325.465720002</v>
      </c>
      <c r="E1289" s="1">
        <v>46201515.205366299</v>
      </c>
      <c r="F1289" s="1">
        <v>44938999.009448603</v>
      </c>
      <c r="G1289" s="1">
        <v>73776018.750759795</v>
      </c>
      <c r="H1289" s="1">
        <v>52014061.152500503</v>
      </c>
      <c r="I1289" s="1">
        <v>97318990.556474</v>
      </c>
      <c r="J1289" s="1">
        <v>37978513.489869103</v>
      </c>
      <c r="K1289" s="1">
        <v>66534782.555036902</v>
      </c>
      <c r="L1289" s="1">
        <v>44114728.107336603</v>
      </c>
      <c r="M1289" s="1"/>
      <c r="N1289" s="1">
        <v>52476.651435350897</v>
      </c>
      <c r="O1289" s="1">
        <v>3802.1399511558502</v>
      </c>
      <c r="P1289" s="1">
        <v>200072.278855337</v>
      </c>
      <c r="Q1289" s="1">
        <v>0</v>
      </c>
      <c r="R1289" s="1">
        <v>141928.46063496501</v>
      </c>
      <c r="S1289" s="1">
        <v>5344.0937515098904</v>
      </c>
      <c r="T1289" s="1">
        <v>4209084.61939405</v>
      </c>
      <c r="U1289" s="1">
        <v>7342499.9528081603</v>
      </c>
      <c r="V1289" s="1">
        <v>1701041.1968436299</v>
      </c>
      <c r="W1289" s="1">
        <v>5402416.5872140201</v>
      </c>
    </row>
    <row r="1290" spans="1:23" x14ac:dyDescent="0.25">
      <c r="A1290" s="1" t="s">
        <v>15</v>
      </c>
      <c r="B1290" s="1" t="s">
        <v>57</v>
      </c>
      <c r="C1290" s="1">
        <v>731024883.31010699</v>
      </c>
      <c r="D1290" s="1">
        <v>763684650.34845901</v>
      </c>
      <c r="E1290" s="1">
        <v>788219713.70824397</v>
      </c>
      <c r="F1290" s="1">
        <v>1139595159.7532101</v>
      </c>
      <c r="G1290" s="1">
        <v>1290047129.0802801</v>
      </c>
      <c r="H1290" s="1">
        <v>1877150823.2957699</v>
      </c>
      <c r="I1290" s="1">
        <v>1357133921.3139601</v>
      </c>
      <c r="J1290" s="1">
        <v>1466402711.6830101</v>
      </c>
      <c r="K1290" s="1">
        <v>1338899537.57342</v>
      </c>
      <c r="L1290" s="1">
        <v>1748915458.00301</v>
      </c>
      <c r="M1290" s="1"/>
      <c r="N1290" s="1">
        <v>65574620.973687299</v>
      </c>
      <c r="O1290" s="1">
        <v>57504534.182047598</v>
      </c>
      <c r="P1290" s="1">
        <v>117767063.257524</v>
      </c>
      <c r="Q1290" s="1">
        <v>452846044.09081399</v>
      </c>
      <c r="R1290" s="1">
        <v>842670895.704813</v>
      </c>
      <c r="S1290" s="1">
        <v>1588451471.9825101</v>
      </c>
      <c r="T1290" s="1">
        <v>294977350.98141098</v>
      </c>
      <c r="U1290" s="1">
        <v>462374234.37945199</v>
      </c>
      <c r="V1290" s="1">
        <v>876406870.68536103</v>
      </c>
      <c r="W1290" s="1">
        <v>1219180734.9671199</v>
      </c>
    </row>
    <row r="1291" spans="1:23" x14ac:dyDescent="0.25">
      <c r="A1291" s="1" t="s">
        <v>16</v>
      </c>
      <c r="B1291" s="1" t="s">
        <v>57</v>
      </c>
      <c r="C1291" s="1">
        <v>3640584.5667755301</v>
      </c>
      <c r="D1291" s="1">
        <v>7770628.0257233502</v>
      </c>
      <c r="E1291" s="1">
        <v>5893060.3016348099</v>
      </c>
      <c r="F1291" s="1">
        <v>16283584.389032001</v>
      </c>
      <c r="G1291" s="1">
        <v>7704310.4389722897</v>
      </c>
      <c r="H1291" s="1">
        <v>10748938.5672211</v>
      </c>
      <c r="I1291" s="1">
        <v>12071328.0666399</v>
      </c>
      <c r="J1291" s="1">
        <v>24134012.313607801</v>
      </c>
      <c r="K1291" s="1">
        <v>8182048.3957646899</v>
      </c>
      <c r="L1291" s="1">
        <v>5576424.6411870997</v>
      </c>
      <c r="M1291" s="1"/>
      <c r="N1291" s="1">
        <v>19576.479600160099</v>
      </c>
      <c r="O1291" s="1">
        <v>48710659.027426898</v>
      </c>
      <c r="P1291" s="1">
        <v>223040464.72487599</v>
      </c>
      <c r="Q1291" s="1">
        <v>319680712.48392397</v>
      </c>
      <c r="R1291" s="1">
        <v>586521409.93989301</v>
      </c>
      <c r="S1291" s="1">
        <v>1133085645.45593</v>
      </c>
      <c r="T1291" s="1">
        <v>785931250.73722696</v>
      </c>
      <c r="U1291" s="1">
        <v>353350591.59238201</v>
      </c>
      <c r="V1291" s="1">
        <v>1351940604.7384601</v>
      </c>
      <c r="W1291" s="1">
        <v>2911747907.9134698</v>
      </c>
    </row>
    <row r="1292" spans="1:23" x14ac:dyDescent="0.25">
      <c r="A1292" s="1" t="s">
        <v>17</v>
      </c>
      <c r="B1292" s="1" t="s">
        <v>57</v>
      </c>
      <c r="C1292" s="1">
        <v>2186150.5616987301</v>
      </c>
      <c r="D1292" s="1">
        <v>356577.68234239903</v>
      </c>
      <c r="E1292" s="1">
        <v>0</v>
      </c>
      <c r="F1292" s="1">
        <v>0</v>
      </c>
      <c r="G1292" s="1">
        <v>303300.81518107699</v>
      </c>
      <c r="H1292" s="1">
        <v>3457894.4320244002</v>
      </c>
      <c r="I1292" s="1">
        <v>1171928.3070728499</v>
      </c>
      <c r="J1292" s="1">
        <v>1728002.4112156299</v>
      </c>
      <c r="K1292" s="1">
        <v>937260.52826126094</v>
      </c>
      <c r="L1292" s="1">
        <v>1249753.5366861401</v>
      </c>
      <c r="M1292" s="1"/>
      <c r="N1292" s="1">
        <v>13472.6645594989</v>
      </c>
      <c r="O1292" s="1">
        <v>360128.81078468799</v>
      </c>
      <c r="P1292" s="1">
        <v>0</v>
      </c>
      <c r="Q1292" s="1">
        <v>0</v>
      </c>
      <c r="R1292" s="1">
        <v>3625.99670363936</v>
      </c>
      <c r="S1292" s="1">
        <v>55803.976558720598</v>
      </c>
      <c r="T1292" s="1">
        <v>319542.54288708302</v>
      </c>
      <c r="U1292" s="1">
        <v>10136.021070154</v>
      </c>
      <c r="V1292" s="1">
        <v>175293.397791489</v>
      </c>
      <c r="W1292" s="1">
        <v>15697.261326416899</v>
      </c>
    </row>
    <row r="1293" spans="1:23" x14ac:dyDescent="0.25">
      <c r="A1293" s="1" t="s">
        <v>18</v>
      </c>
      <c r="B1293" s="1" t="s">
        <v>57</v>
      </c>
      <c r="C1293" s="1">
        <v>64875263.444316901</v>
      </c>
      <c r="D1293" s="1">
        <v>93454300.816523895</v>
      </c>
      <c r="E1293" s="1">
        <v>79293926.127804697</v>
      </c>
      <c r="F1293" s="1">
        <v>115780992.78078599</v>
      </c>
      <c r="G1293" s="1">
        <v>127320847.76119401</v>
      </c>
      <c r="H1293" s="1">
        <v>86263466.631697804</v>
      </c>
      <c r="I1293" s="1">
        <v>70852781.707409993</v>
      </c>
      <c r="J1293" s="1">
        <v>85713401.7523368</v>
      </c>
      <c r="K1293" s="1">
        <v>78509729.307980597</v>
      </c>
      <c r="L1293" s="1">
        <v>130999336.04345299</v>
      </c>
      <c r="M1293" s="1"/>
      <c r="N1293" s="1">
        <v>45333822.513650998</v>
      </c>
      <c r="O1293" s="1">
        <v>73830605.086717203</v>
      </c>
      <c r="P1293" s="1">
        <v>74310157.933548793</v>
      </c>
      <c r="Q1293" s="1">
        <v>93342009.087749094</v>
      </c>
      <c r="R1293" s="1">
        <v>78949728.456430301</v>
      </c>
      <c r="S1293" s="1">
        <v>31741504.095285099</v>
      </c>
      <c r="T1293" s="1">
        <v>10648015.4145608</v>
      </c>
      <c r="U1293" s="1">
        <v>46061403.501404703</v>
      </c>
      <c r="V1293" s="1">
        <v>48459083.989001997</v>
      </c>
      <c r="W1293" s="1">
        <v>61712126.602182202</v>
      </c>
    </row>
    <row r="1294" spans="1:23" x14ac:dyDescent="0.25">
      <c r="A1294" s="1" t="s">
        <v>19</v>
      </c>
      <c r="B1294" s="1" t="s">
        <v>57</v>
      </c>
      <c r="C1294" s="1">
        <v>29900122.180340201</v>
      </c>
      <c r="D1294" s="1">
        <v>24316761.941011701</v>
      </c>
      <c r="E1294" s="1">
        <v>40535245.353175201</v>
      </c>
      <c r="F1294" s="1">
        <v>43614618.5432605</v>
      </c>
      <c r="G1294" s="1">
        <v>48673736.204942197</v>
      </c>
      <c r="H1294" s="1">
        <v>61387029.746299297</v>
      </c>
      <c r="I1294" s="1">
        <v>46978016.9947896</v>
      </c>
      <c r="J1294" s="1">
        <v>49294120.5968794</v>
      </c>
      <c r="K1294" s="1">
        <v>87293079.0521314</v>
      </c>
      <c r="L1294" s="1">
        <v>72607920.682563201</v>
      </c>
      <c r="M1294" s="1"/>
      <c r="N1294" s="1">
        <v>162035734.21467999</v>
      </c>
      <c r="O1294" s="1">
        <v>8043120.1813044501</v>
      </c>
      <c r="P1294" s="1">
        <v>13496623.545665</v>
      </c>
      <c r="Q1294" s="1">
        <v>76415838.363352105</v>
      </c>
      <c r="R1294" s="1">
        <v>154849142.89032301</v>
      </c>
      <c r="S1294" s="1">
        <v>474417559.37160498</v>
      </c>
      <c r="T1294" s="1">
        <v>22603228.876750499</v>
      </c>
      <c r="U1294" s="1">
        <v>52488356.767848499</v>
      </c>
      <c r="V1294" s="1">
        <v>674370870.00250101</v>
      </c>
      <c r="W1294" s="1">
        <v>2738955205.3375101</v>
      </c>
    </row>
    <row r="1295" spans="1:23" x14ac:dyDescent="0.25">
      <c r="A1295" s="1" t="s">
        <v>20</v>
      </c>
      <c r="B1295" s="1" t="s">
        <v>57</v>
      </c>
      <c r="C1295" s="1">
        <v>4924718.1140022902</v>
      </c>
      <c r="D1295" s="1">
        <v>3187534.8442907501</v>
      </c>
      <c r="E1295" s="1">
        <v>3703275.8410903299</v>
      </c>
      <c r="F1295" s="1">
        <v>4792222.5927567203</v>
      </c>
      <c r="G1295" s="1">
        <v>4410330.5830589104</v>
      </c>
      <c r="H1295" s="1">
        <v>3662732.8725807802</v>
      </c>
      <c r="I1295" s="1">
        <v>5109156.9711989397</v>
      </c>
      <c r="J1295" s="1">
        <v>4182780.3596902499</v>
      </c>
      <c r="K1295" s="1">
        <v>4893722.2990120901</v>
      </c>
      <c r="L1295" s="1">
        <v>12856648.159952</v>
      </c>
      <c r="M1295" s="1"/>
      <c r="N1295" s="1">
        <v>315151.02961051703</v>
      </c>
      <c r="O1295" s="1">
        <v>905593.13191490003</v>
      </c>
      <c r="P1295" s="1">
        <v>694097.80760089797</v>
      </c>
      <c r="Q1295" s="1">
        <v>744683.76309360203</v>
      </c>
      <c r="R1295" s="1">
        <v>1331608.3105562101</v>
      </c>
      <c r="S1295" s="1">
        <v>320121.04375434102</v>
      </c>
      <c r="T1295" s="1">
        <v>2704.17918601475</v>
      </c>
      <c r="U1295" s="1">
        <v>14787.6050262483</v>
      </c>
      <c r="V1295" s="1">
        <v>0</v>
      </c>
      <c r="W1295" s="1">
        <v>42613.466759534298</v>
      </c>
    </row>
    <row r="1296" spans="1:23" x14ac:dyDescent="0.25">
      <c r="A1296" s="1" t="s">
        <v>21</v>
      </c>
      <c r="B1296" s="1" t="s">
        <v>57</v>
      </c>
      <c r="C1296" s="1">
        <v>72039491.789410293</v>
      </c>
      <c r="D1296" s="1">
        <v>96010786.443326905</v>
      </c>
      <c r="E1296" s="1">
        <v>98599365.076738104</v>
      </c>
      <c r="F1296" s="1">
        <v>90776665.260057896</v>
      </c>
      <c r="G1296" s="1">
        <v>113633622.41331001</v>
      </c>
      <c r="H1296" s="1">
        <v>174275026.957414</v>
      </c>
      <c r="I1296" s="1">
        <v>103053261.147477</v>
      </c>
      <c r="J1296" s="1">
        <v>116982242.231764</v>
      </c>
      <c r="K1296" s="1">
        <v>182923678.89767101</v>
      </c>
      <c r="L1296" s="1">
        <v>199152905.986754</v>
      </c>
      <c r="M1296" s="1"/>
      <c r="N1296" s="1">
        <v>114906764.14870299</v>
      </c>
      <c r="O1296" s="1">
        <v>104941865.19769099</v>
      </c>
      <c r="P1296" s="1">
        <v>77415605.0532711</v>
      </c>
      <c r="Q1296" s="1">
        <v>80261761.486274496</v>
      </c>
      <c r="R1296" s="1">
        <v>125016414.917467</v>
      </c>
      <c r="S1296" s="1">
        <v>62107500.8543742</v>
      </c>
      <c r="T1296" s="1">
        <v>122565715.903833</v>
      </c>
      <c r="U1296" s="1">
        <v>139743906.41544101</v>
      </c>
      <c r="V1296" s="1">
        <v>175242588.577943</v>
      </c>
      <c r="W1296" s="1">
        <v>148446008.18370801</v>
      </c>
    </row>
    <row r="1297" spans="1:23" x14ac:dyDescent="0.25">
      <c r="A1297" s="1" t="s">
        <v>22</v>
      </c>
      <c r="B1297" s="1" t="s">
        <v>57</v>
      </c>
      <c r="C1297" s="1">
        <v>15620960.4635795</v>
      </c>
      <c r="D1297" s="1">
        <v>14172227.862904901</v>
      </c>
      <c r="E1297" s="1">
        <v>13688424.848033501</v>
      </c>
      <c r="F1297" s="1">
        <v>47727201.795076303</v>
      </c>
      <c r="G1297" s="1">
        <v>10271393.624544101</v>
      </c>
      <c r="H1297" s="1">
        <v>19692509.782641701</v>
      </c>
      <c r="I1297" s="1">
        <v>23904424.1316262</v>
      </c>
      <c r="J1297" s="1">
        <v>17558814.946409099</v>
      </c>
      <c r="K1297" s="1">
        <v>26256270.7609744</v>
      </c>
      <c r="L1297" s="1">
        <v>34094263.045435697</v>
      </c>
      <c r="M1297" s="1"/>
      <c r="N1297" s="1">
        <v>1149125.07383622</v>
      </c>
      <c r="O1297" s="1">
        <v>1368338.9877615101</v>
      </c>
      <c r="P1297" s="1">
        <v>1208523.9380357601</v>
      </c>
      <c r="Q1297" s="1">
        <v>664034.73933666397</v>
      </c>
      <c r="R1297" s="1">
        <v>316154.34067432903</v>
      </c>
      <c r="S1297" s="1">
        <v>271491.17540488899</v>
      </c>
      <c r="T1297" s="1">
        <v>1495361.9519140101</v>
      </c>
      <c r="U1297" s="1">
        <v>445068.85149381799</v>
      </c>
      <c r="V1297" s="1">
        <v>333264.93772149697</v>
      </c>
      <c r="W1297" s="1">
        <v>462910.61598702997</v>
      </c>
    </row>
    <row r="1298" spans="1:23" x14ac:dyDescent="0.25">
      <c r="A1298" s="1" t="s">
        <v>23</v>
      </c>
      <c r="B1298" s="1" t="s">
        <v>57</v>
      </c>
      <c r="C1298" s="1">
        <v>1201136.75155526</v>
      </c>
      <c r="D1298" s="1">
        <v>223774.54580745299</v>
      </c>
      <c r="E1298" s="1">
        <v>306446.50226448901</v>
      </c>
      <c r="F1298" s="1">
        <v>216830.46651826901</v>
      </c>
      <c r="G1298" s="1">
        <v>456520.01352862502</v>
      </c>
      <c r="H1298" s="1">
        <v>1084878.0972269301</v>
      </c>
      <c r="I1298" s="1">
        <v>283907.32796390197</v>
      </c>
      <c r="J1298" s="1">
        <v>648660.70892364404</v>
      </c>
      <c r="K1298" s="1">
        <v>1010754.3722770601</v>
      </c>
      <c r="L1298" s="1">
        <v>179480.44960351699</v>
      </c>
      <c r="M1298" s="1"/>
      <c r="N1298" s="1">
        <v>76560.835084193197</v>
      </c>
      <c r="O1298" s="1">
        <v>473119.543747716</v>
      </c>
      <c r="P1298" s="1">
        <v>57036.351837583898</v>
      </c>
      <c r="Q1298" s="1">
        <v>33416.452934467801</v>
      </c>
      <c r="R1298" s="1">
        <v>0</v>
      </c>
      <c r="S1298" s="1">
        <v>7755.8347347571798</v>
      </c>
      <c r="T1298" s="1">
        <v>0</v>
      </c>
      <c r="U1298" s="1">
        <v>6200.6637601724597</v>
      </c>
      <c r="V1298" s="1">
        <v>0</v>
      </c>
      <c r="W1298" s="1">
        <v>0</v>
      </c>
    </row>
    <row r="1299" spans="1:23" x14ac:dyDescent="0.25">
      <c r="A1299" s="1" t="s">
        <v>24</v>
      </c>
      <c r="B1299" s="1" t="s">
        <v>57</v>
      </c>
      <c r="C1299" s="1">
        <v>186075656.77152401</v>
      </c>
      <c r="D1299" s="1">
        <v>257555479.991808</v>
      </c>
      <c r="E1299" s="1">
        <v>251263298.137218</v>
      </c>
      <c r="F1299" s="1">
        <v>353487698.77952302</v>
      </c>
      <c r="G1299" s="1">
        <v>552859820.93215001</v>
      </c>
      <c r="H1299" s="1">
        <v>628856506.08456695</v>
      </c>
      <c r="I1299" s="1">
        <v>533759748.76354098</v>
      </c>
      <c r="J1299" s="1">
        <v>619409822.62411499</v>
      </c>
      <c r="K1299" s="1">
        <v>624815050.804721</v>
      </c>
      <c r="L1299" s="1">
        <v>657840053.81381094</v>
      </c>
      <c r="M1299" s="1"/>
      <c r="N1299" s="1">
        <v>24621732.024012599</v>
      </c>
      <c r="O1299" s="1">
        <v>36017633.691546902</v>
      </c>
      <c r="P1299" s="1">
        <v>31894926.900462199</v>
      </c>
      <c r="Q1299" s="1">
        <v>29240783.855890099</v>
      </c>
      <c r="R1299" s="1">
        <v>29474249.359235201</v>
      </c>
      <c r="S1299" s="1">
        <v>38542141.807219297</v>
      </c>
      <c r="T1299" s="1">
        <v>43482929.558520101</v>
      </c>
      <c r="U1299" s="1">
        <v>40336481.353785001</v>
      </c>
      <c r="V1299" s="1">
        <v>45206399.648762099</v>
      </c>
      <c r="W1299" s="1">
        <v>46853754.993645199</v>
      </c>
    </row>
    <row r="1300" spans="1:23" x14ac:dyDescent="0.25">
      <c r="A1300" s="1" t="s">
        <v>25</v>
      </c>
      <c r="B1300" s="1" t="s">
        <v>57</v>
      </c>
      <c r="C1300" s="1">
        <v>953269.24417959701</v>
      </c>
      <c r="D1300" s="1">
        <v>3399212.5922041102</v>
      </c>
      <c r="E1300" s="1">
        <v>1086118.93578458</v>
      </c>
      <c r="F1300" s="1">
        <v>1977442.37559413</v>
      </c>
      <c r="G1300" s="1">
        <v>1400051.3109235</v>
      </c>
      <c r="H1300" s="1">
        <v>378728.61832512898</v>
      </c>
      <c r="I1300" s="1">
        <v>475858.86765404802</v>
      </c>
      <c r="J1300" s="1">
        <v>796745.13543679996</v>
      </c>
      <c r="K1300" s="1">
        <v>3581208.7280017301</v>
      </c>
      <c r="L1300" s="1">
        <v>6197284.8041644199</v>
      </c>
      <c r="M1300" s="1"/>
      <c r="N1300" s="1">
        <v>733930.43104867195</v>
      </c>
      <c r="O1300" s="1">
        <v>381963.71749168</v>
      </c>
      <c r="P1300" s="1">
        <v>346302.78629893099</v>
      </c>
      <c r="Q1300" s="1">
        <v>324866.90599953698</v>
      </c>
      <c r="R1300" s="1">
        <v>1040906.07656518</v>
      </c>
      <c r="S1300" s="1">
        <v>1135008.3614832901</v>
      </c>
      <c r="T1300" s="1">
        <v>1240934.6798163101</v>
      </c>
      <c r="U1300" s="1">
        <v>1549794.8391217999</v>
      </c>
      <c r="V1300" s="1">
        <v>1217339.0340970999</v>
      </c>
      <c r="W1300" s="1">
        <v>1364402.5329719801</v>
      </c>
    </row>
    <row r="1301" spans="1:23" x14ac:dyDescent="0.25">
      <c r="A1301" s="1" t="s">
        <v>26</v>
      </c>
      <c r="B1301" s="1" t="s">
        <v>57</v>
      </c>
      <c r="C1301" s="1">
        <v>631803334.53562796</v>
      </c>
      <c r="D1301" s="1">
        <v>933294715.91188097</v>
      </c>
      <c r="E1301" s="1">
        <v>1104248497.4168799</v>
      </c>
      <c r="F1301" s="1">
        <v>831220190.138816</v>
      </c>
      <c r="G1301" s="1">
        <v>1193684930.5073199</v>
      </c>
      <c r="H1301" s="1">
        <v>1212842912.30562</v>
      </c>
      <c r="I1301" s="1">
        <v>1478300882.1621301</v>
      </c>
      <c r="J1301" s="1">
        <v>1923030707.72824</v>
      </c>
      <c r="K1301" s="1">
        <v>3272440331.9610901</v>
      </c>
      <c r="L1301" s="1">
        <v>2298292878.7669802</v>
      </c>
      <c r="M1301" s="1"/>
      <c r="N1301" s="1">
        <v>21336.376635373799</v>
      </c>
      <c r="O1301" s="1">
        <v>81637.848736874002</v>
      </c>
      <c r="P1301" s="1">
        <v>256717.34439299899</v>
      </c>
      <c r="Q1301" s="1">
        <v>10567234.6342381</v>
      </c>
      <c r="R1301" s="1">
        <v>138144.124033025</v>
      </c>
      <c r="S1301" s="1">
        <v>45878059.214161597</v>
      </c>
      <c r="T1301" s="1">
        <v>904429.63894049299</v>
      </c>
      <c r="U1301" s="1">
        <v>486988.07908117899</v>
      </c>
      <c r="V1301" s="1">
        <v>42274451.830157101</v>
      </c>
      <c r="W1301" s="1">
        <v>5802.0074667590598</v>
      </c>
    </row>
    <row r="1302" spans="1:23" x14ac:dyDescent="0.25">
      <c r="A1302" s="1" t="s">
        <v>27</v>
      </c>
      <c r="B1302" s="1" t="s">
        <v>57</v>
      </c>
      <c r="C1302" s="1">
        <v>198931334.41745999</v>
      </c>
      <c r="D1302" s="1">
        <v>179870628.370024</v>
      </c>
      <c r="E1302" s="1">
        <v>137969486.23599601</v>
      </c>
      <c r="F1302" s="1">
        <v>190353793.43287799</v>
      </c>
      <c r="G1302" s="1">
        <v>253894539.65607199</v>
      </c>
      <c r="H1302" s="1">
        <v>364354129.967094</v>
      </c>
      <c r="I1302" s="1">
        <v>244260516.585677</v>
      </c>
      <c r="J1302" s="1">
        <v>347036788.0848</v>
      </c>
      <c r="K1302" s="1">
        <v>17174341.256140601</v>
      </c>
      <c r="L1302" s="1">
        <v>115436782.273295</v>
      </c>
      <c r="M1302" s="1"/>
      <c r="N1302" s="1">
        <v>5004940.44320847</v>
      </c>
      <c r="O1302" s="1">
        <v>7338432.1899805199</v>
      </c>
      <c r="P1302" s="1">
        <v>9698226.1356864702</v>
      </c>
      <c r="Q1302" s="1">
        <v>20713880.255881101</v>
      </c>
      <c r="R1302" s="1">
        <v>4183707.9354896899</v>
      </c>
      <c r="S1302" s="1">
        <v>7951720.9324765196</v>
      </c>
      <c r="T1302" s="1">
        <v>1763103.9037869901</v>
      </c>
      <c r="U1302" s="1">
        <v>1376506.8044851599</v>
      </c>
      <c r="V1302" s="1">
        <v>424048.80499957601</v>
      </c>
      <c r="W1302" s="1">
        <v>246473257.18111399</v>
      </c>
    </row>
    <row r="1303" spans="1:23" x14ac:dyDescent="0.25">
      <c r="A1303" s="1" t="s">
        <v>28</v>
      </c>
      <c r="B1303" s="1" t="s">
        <v>57</v>
      </c>
      <c r="C1303" s="1">
        <v>19741527.602921098</v>
      </c>
      <c r="D1303" s="1">
        <v>26139482.873183101</v>
      </c>
      <c r="E1303" s="1">
        <v>17860548.527254201</v>
      </c>
      <c r="F1303" s="1">
        <v>20747725.8784713</v>
      </c>
      <c r="G1303" s="1">
        <v>51849598.1517957</v>
      </c>
      <c r="H1303" s="1">
        <v>61977131.651281901</v>
      </c>
      <c r="I1303" s="1">
        <v>15808346.0446792</v>
      </c>
      <c r="J1303" s="1">
        <v>13777515.162000399</v>
      </c>
      <c r="K1303" s="1">
        <v>10859787.1205061</v>
      </c>
      <c r="L1303" s="1">
        <v>10240288.073381601</v>
      </c>
      <c r="M1303" s="1"/>
      <c r="N1303" s="1">
        <v>32048115.033974301</v>
      </c>
      <c r="O1303" s="1">
        <v>31513224.8192458</v>
      </c>
      <c r="P1303" s="1">
        <v>28696678.828842301</v>
      </c>
      <c r="Q1303" s="1">
        <v>30429131.331657201</v>
      </c>
      <c r="R1303" s="1">
        <v>23591472.713668399</v>
      </c>
      <c r="S1303" s="1">
        <v>24398906.029039402</v>
      </c>
      <c r="T1303" s="1">
        <v>34640637.296594597</v>
      </c>
      <c r="U1303" s="1">
        <v>13984463.5191174</v>
      </c>
      <c r="V1303" s="1">
        <v>22405157.126279999</v>
      </c>
      <c r="W1303" s="1">
        <v>20619734.047779601</v>
      </c>
    </row>
    <row r="1304" spans="1:23" x14ac:dyDescent="0.25">
      <c r="A1304" s="1" t="s">
        <v>29</v>
      </c>
      <c r="B1304" s="1" t="s">
        <v>57</v>
      </c>
      <c r="C1304" s="1">
        <v>19292878.957708798</v>
      </c>
      <c r="D1304" s="1">
        <v>8862677.9249373004</v>
      </c>
      <c r="E1304" s="1">
        <v>5493655.7636885401</v>
      </c>
      <c r="F1304" s="1">
        <v>9479202.2170097604</v>
      </c>
      <c r="G1304" s="1">
        <v>8095713.3119129501</v>
      </c>
      <c r="H1304" s="1">
        <v>12975832.759426</v>
      </c>
      <c r="I1304" s="1">
        <v>14487654.223032899</v>
      </c>
      <c r="J1304" s="1">
        <v>21529101.400035601</v>
      </c>
      <c r="K1304" s="1">
        <v>21528278.154574402</v>
      </c>
      <c r="L1304" s="1">
        <v>39955599.428644098</v>
      </c>
      <c r="M1304" s="1"/>
      <c r="N1304" s="1">
        <v>28011520.769045901</v>
      </c>
      <c r="O1304" s="1">
        <v>13336534.7836021</v>
      </c>
      <c r="P1304" s="1">
        <v>33300714.843426902</v>
      </c>
      <c r="Q1304" s="1">
        <v>20651106.4594348</v>
      </c>
      <c r="R1304" s="1">
        <v>25867840.392074</v>
      </c>
      <c r="S1304" s="1">
        <v>30507958.675713699</v>
      </c>
      <c r="T1304" s="1">
        <v>38478372.160928503</v>
      </c>
      <c r="U1304" s="1">
        <v>37664913.925616801</v>
      </c>
      <c r="V1304" s="1">
        <v>27157583.283178899</v>
      </c>
      <c r="W1304" s="1">
        <v>29815137.605714701</v>
      </c>
    </row>
    <row r="1305" spans="1:23" x14ac:dyDescent="0.25">
      <c r="A1305" s="1" t="s">
        <v>30</v>
      </c>
      <c r="B1305" s="1" t="s">
        <v>57</v>
      </c>
      <c r="C1305" s="1">
        <v>5242434.7366042901</v>
      </c>
      <c r="D1305" s="1">
        <v>4850957.2276975904</v>
      </c>
      <c r="E1305" s="1">
        <v>5265427.8568426101</v>
      </c>
      <c r="F1305" s="1">
        <v>5240921.54964983</v>
      </c>
      <c r="G1305" s="1">
        <v>4692201.8114678496</v>
      </c>
      <c r="H1305" s="1">
        <v>7936337.2385490201</v>
      </c>
      <c r="I1305" s="1">
        <v>12372822.382941701</v>
      </c>
      <c r="J1305" s="1">
        <v>18272553.783831</v>
      </c>
      <c r="K1305" s="1">
        <v>7737559.1736817099</v>
      </c>
      <c r="L1305" s="1">
        <v>6635039.8401647098</v>
      </c>
      <c r="M1305" s="1"/>
      <c r="N1305" s="1">
        <v>301860.47024304798</v>
      </c>
      <c r="O1305" s="1">
        <v>196635.510193744</v>
      </c>
      <c r="P1305" s="1">
        <v>145029.12357185199</v>
      </c>
      <c r="Q1305" s="1">
        <v>303042.56392910302</v>
      </c>
      <c r="R1305" s="1">
        <v>114798.394126379</v>
      </c>
      <c r="S1305" s="1">
        <v>216410.30961005899</v>
      </c>
      <c r="T1305" s="1">
        <v>1063947.34696239</v>
      </c>
      <c r="U1305" s="1">
        <v>110575.518071295</v>
      </c>
      <c r="V1305" s="1">
        <v>118446.82607108699</v>
      </c>
      <c r="W1305" s="1">
        <v>62881.8124247171</v>
      </c>
    </row>
    <row r="1306" spans="1:23" x14ac:dyDescent="0.25">
      <c r="A1306" s="1" t="s">
        <v>31</v>
      </c>
      <c r="B1306" s="1" t="s">
        <v>57</v>
      </c>
      <c r="C1306" s="1">
        <v>37800642.997177102</v>
      </c>
      <c r="D1306" s="1">
        <v>28506025.4330878</v>
      </c>
      <c r="E1306" s="1">
        <v>28832422.557020299</v>
      </c>
      <c r="F1306" s="1">
        <v>16072526.095674699</v>
      </c>
      <c r="G1306" s="1">
        <v>19004941.739589401</v>
      </c>
      <c r="H1306" s="1">
        <v>36648324.573361598</v>
      </c>
      <c r="I1306" s="1">
        <v>17261403.944595601</v>
      </c>
      <c r="J1306" s="1">
        <v>31834955.935038701</v>
      </c>
      <c r="K1306" s="1">
        <v>39675559.473833598</v>
      </c>
      <c r="L1306" s="1">
        <v>40648374.393660799</v>
      </c>
      <c r="M1306" s="1"/>
      <c r="N1306" s="1">
        <v>79249273.579831496</v>
      </c>
      <c r="O1306" s="1">
        <v>112956613.883623</v>
      </c>
      <c r="P1306" s="1">
        <v>126021611.87562899</v>
      </c>
      <c r="Q1306" s="1">
        <v>83234998.062288493</v>
      </c>
      <c r="R1306" s="1">
        <v>102739078.711501</v>
      </c>
      <c r="S1306" s="1">
        <v>113523338.592115</v>
      </c>
      <c r="T1306" s="1">
        <v>143137832.31872499</v>
      </c>
      <c r="U1306" s="1">
        <v>140975825.172111</v>
      </c>
      <c r="V1306" s="1">
        <v>151111820.341766</v>
      </c>
      <c r="W1306" s="1">
        <v>213978575.677302</v>
      </c>
    </row>
    <row r="1307" spans="1:23" x14ac:dyDescent="0.25">
      <c r="A1307" s="1" t="s">
        <v>32</v>
      </c>
      <c r="B1307" s="1" t="s">
        <v>57</v>
      </c>
      <c r="C1307" s="1">
        <v>55605425.292707801</v>
      </c>
      <c r="D1307" s="1">
        <v>70227181.070996106</v>
      </c>
      <c r="E1307" s="1">
        <v>67033730.121785499</v>
      </c>
      <c r="F1307" s="1">
        <v>65019206.073528297</v>
      </c>
      <c r="G1307" s="1">
        <v>84268427.016915098</v>
      </c>
      <c r="H1307" s="1">
        <v>104785331.099555</v>
      </c>
      <c r="I1307" s="1">
        <v>70945237.517359197</v>
      </c>
      <c r="J1307" s="1">
        <v>98141816.300721198</v>
      </c>
      <c r="K1307" s="1">
        <v>99059962.223856002</v>
      </c>
      <c r="L1307" s="1">
        <v>107384485.463236</v>
      </c>
      <c r="M1307" s="1"/>
      <c r="N1307" s="1">
        <v>11704688.7663911</v>
      </c>
      <c r="O1307" s="1">
        <v>9245606.2970792502</v>
      </c>
      <c r="P1307" s="1">
        <v>10305703.385073001</v>
      </c>
      <c r="Q1307" s="1">
        <v>11976560.0931687</v>
      </c>
      <c r="R1307" s="1">
        <v>10606014.5666235</v>
      </c>
      <c r="S1307" s="1">
        <v>10473460.0336827</v>
      </c>
      <c r="T1307" s="1">
        <v>6933552.9255814198</v>
      </c>
      <c r="U1307" s="1">
        <v>11565527.721625401</v>
      </c>
      <c r="V1307" s="1">
        <v>11511186.024183501</v>
      </c>
      <c r="W1307" s="1">
        <v>13740279.149847001</v>
      </c>
    </row>
    <row r="1308" spans="1:23" x14ac:dyDescent="0.25">
      <c r="A1308" s="1" t="s">
        <v>33</v>
      </c>
      <c r="B1308" s="1" t="s">
        <v>57</v>
      </c>
      <c r="C1308" s="1">
        <v>182854590.77024901</v>
      </c>
      <c r="D1308" s="1">
        <v>224573058.15006</v>
      </c>
      <c r="E1308" s="1">
        <v>445344249.809255</v>
      </c>
      <c r="F1308" s="1">
        <v>247882636.36643901</v>
      </c>
      <c r="G1308" s="1">
        <v>371360369.65396798</v>
      </c>
      <c r="H1308" s="1">
        <v>470496801.303859</v>
      </c>
      <c r="I1308" s="1">
        <v>260671067.554129</v>
      </c>
      <c r="J1308" s="1">
        <v>269331618.42099297</v>
      </c>
      <c r="K1308" s="1">
        <v>307801523.78411299</v>
      </c>
      <c r="L1308" s="1">
        <v>403140578.22969902</v>
      </c>
      <c r="M1308" s="1"/>
      <c r="N1308" s="1">
        <v>211739309.846863</v>
      </c>
      <c r="O1308" s="1">
        <v>138784310.58050001</v>
      </c>
      <c r="P1308" s="1">
        <v>164890643.24366999</v>
      </c>
      <c r="Q1308" s="1">
        <v>196289647.823351</v>
      </c>
      <c r="R1308" s="1">
        <v>319326244.973001</v>
      </c>
      <c r="S1308" s="1">
        <v>360849474.37344402</v>
      </c>
      <c r="T1308" s="1">
        <v>235162114.93060401</v>
      </c>
      <c r="U1308" s="1">
        <v>255275027.590368</v>
      </c>
      <c r="V1308" s="1">
        <v>329699136.12419701</v>
      </c>
      <c r="W1308" s="1">
        <v>224576601.254522</v>
      </c>
    </row>
    <row r="1309" spans="1:23" x14ac:dyDescent="0.25">
      <c r="A1309" s="1" t="s">
        <v>34</v>
      </c>
      <c r="B1309" s="1" t="s">
        <v>57</v>
      </c>
      <c r="C1309" s="1">
        <v>21059920.7209008</v>
      </c>
      <c r="D1309" s="1">
        <v>28280261.767442901</v>
      </c>
      <c r="E1309" s="1">
        <v>39841843.127831697</v>
      </c>
      <c r="F1309" s="1">
        <v>45269737.491428301</v>
      </c>
      <c r="G1309" s="1">
        <v>64759268.424814701</v>
      </c>
      <c r="H1309" s="1">
        <v>51642183.0682225</v>
      </c>
      <c r="I1309" s="1">
        <v>54763396.939338297</v>
      </c>
      <c r="J1309" s="1">
        <v>93175026.734264806</v>
      </c>
      <c r="K1309" s="1">
        <v>108919487.35571501</v>
      </c>
      <c r="L1309" s="1">
        <v>135627379.42449999</v>
      </c>
      <c r="M1309" s="1"/>
      <c r="N1309" s="1">
        <v>14064621.4894395</v>
      </c>
      <c r="O1309" s="1">
        <v>18318773.219599199</v>
      </c>
      <c r="P1309" s="1">
        <v>16775137.688041899</v>
      </c>
      <c r="Q1309" s="1">
        <v>16489173.359750301</v>
      </c>
      <c r="R1309" s="1">
        <v>9659527.1273140293</v>
      </c>
      <c r="S1309" s="1">
        <v>33643881.265400998</v>
      </c>
      <c r="T1309" s="1">
        <v>29589399.9464534</v>
      </c>
      <c r="U1309" s="1">
        <v>10709193.5055271</v>
      </c>
      <c r="V1309" s="1">
        <v>6215773.5460892497</v>
      </c>
      <c r="W1309" s="1">
        <v>40113003.824932799</v>
      </c>
    </row>
    <row r="1310" spans="1:23" x14ac:dyDescent="0.25">
      <c r="A1310" s="1" t="s">
        <v>35</v>
      </c>
      <c r="B1310" s="1" t="s">
        <v>57</v>
      </c>
      <c r="C1310" s="1">
        <v>3670879.0669997698</v>
      </c>
      <c r="D1310" s="1">
        <v>2568725.6384858899</v>
      </c>
      <c r="E1310" s="1">
        <v>0</v>
      </c>
      <c r="F1310" s="1">
        <v>0</v>
      </c>
      <c r="G1310" s="1">
        <v>618593.25582431303</v>
      </c>
      <c r="H1310" s="1">
        <v>14184306.2582254</v>
      </c>
      <c r="I1310" s="1">
        <v>9469647.0078969207</v>
      </c>
      <c r="J1310" s="1">
        <v>13958780.174830399</v>
      </c>
      <c r="K1310" s="1">
        <v>19456936.8393232</v>
      </c>
      <c r="L1310" s="1">
        <v>20360217.824983399</v>
      </c>
      <c r="M1310" s="1"/>
      <c r="N1310" s="1">
        <v>4336521.1404271303</v>
      </c>
      <c r="O1310" s="1">
        <v>2605826.4823247702</v>
      </c>
      <c r="P1310" s="1">
        <v>0</v>
      </c>
      <c r="Q1310" s="1">
        <v>0</v>
      </c>
      <c r="R1310" s="1">
        <v>0</v>
      </c>
      <c r="S1310" s="1">
        <v>54453156.730780102</v>
      </c>
      <c r="T1310" s="1">
        <v>42390259.438063897</v>
      </c>
      <c r="U1310" s="1">
        <v>87230186.521913901</v>
      </c>
      <c r="V1310" s="1">
        <v>39572134.551821798</v>
      </c>
      <c r="W1310" s="1">
        <v>12831774.607878</v>
      </c>
    </row>
    <row r="1311" spans="1:23" x14ac:dyDescent="0.25">
      <c r="A1311" s="1" t="s">
        <v>36</v>
      </c>
      <c r="B1311" s="1" t="s">
        <v>57</v>
      </c>
      <c r="C1311" s="1">
        <v>3220113.6146709002</v>
      </c>
      <c r="D1311" s="1">
        <v>3212740.3339196402</v>
      </c>
      <c r="E1311" s="1">
        <v>3848617.4989304799</v>
      </c>
      <c r="F1311" s="1">
        <v>4243570.1655666204</v>
      </c>
      <c r="G1311" s="1">
        <v>7732316.2881695796</v>
      </c>
      <c r="H1311" s="1">
        <v>17906126.960552</v>
      </c>
      <c r="I1311" s="1">
        <v>21599509.235428199</v>
      </c>
      <c r="J1311" s="1">
        <v>17409885.5997767</v>
      </c>
      <c r="K1311" s="1">
        <v>7402009.0431267703</v>
      </c>
      <c r="L1311" s="1">
        <v>9488319.4284649696</v>
      </c>
      <c r="M1311" s="1"/>
      <c r="N1311" s="1">
        <v>6251790.8080704398</v>
      </c>
      <c r="O1311" s="1">
        <v>24624697.016260199</v>
      </c>
      <c r="P1311" s="1">
        <v>1708672.0696074399</v>
      </c>
      <c r="Q1311" s="1">
        <v>222565.474982844</v>
      </c>
      <c r="R1311" s="1">
        <v>218734.201195042</v>
      </c>
      <c r="S1311" s="1">
        <v>326880.13161049702</v>
      </c>
      <c r="T1311" s="1">
        <v>191369.42823500399</v>
      </c>
      <c r="U1311" s="1">
        <v>50904.697704647202</v>
      </c>
      <c r="V1311" s="1">
        <v>163730.56510195299</v>
      </c>
      <c r="W1311" s="1">
        <v>481715.62263736501</v>
      </c>
    </row>
    <row r="1312" spans="1:23" x14ac:dyDescent="0.25">
      <c r="A1312" s="1" t="s">
        <v>37</v>
      </c>
      <c r="B1312" s="1" t="s">
        <v>57</v>
      </c>
      <c r="C1312" s="1">
        <v>359014239.98828602</v>
      </c>
      <c r="D1312" s="1">
        <v>384622583.52420002</v>
      </c>
      <c r="E1312" s="1">
        <v>519378668.88029402</v>
      </c>
      <c r="F1312" s="1">
        <v>562070439.10785902</v>
      </c>
      <c r="G1312" s="1">
        <v>733424686.98525095</v>
      </c>
      <c r="H1312" s="1">
        <v>932076962.74073803</v>
      </c>
      <c r="I1312" s="1">
        <v>562980975.5467</v>
      </c>
      <c r="J1312" s="1">
        <v>670866528.15557694</v>
      </c>
      <c r="K1312" s="1">
        <v>623945421.85023403</v>
      </c>
      <c r="L1312" s="1">
        <v>626183971.90322196</v>
      </c>
      <c r="M1312" s="1"/>
      <c r="N1312" s="1">
        <v>887394723.978405</v>
      </c>
      <c r="O1312" s="1">
        <v>1428130775.4939599</v>
      </c>
      <c r="P1312" s="1">
        <v>992575291.85023999</v>
      </c>
      <c r="Q1312" s="1">
        <v>960855124.56318402</v>
      </c>
      <c r="R1312" s="1">
        <v>678499563.88932502</v>
      </c>
      <c r="S1312" s="1">
        <v>1766944239.3645599</v>
      </c>
      <c r="T1312" s="1">
        <v>532018621.34399498</v>
      </c>
      <c r="U1312" s="1">
        <v>554011447.06814694</v>
      </c>
      <c r="V1312" s="1">
        <v>1676041180.5358801</v>
      </c>
      <c r="W1312" s="1">
        <v>4765744178.8468399</v>
      </c>
    </row>
    <row r="1313" spans="1:23" x14ac:dyDescent="0.25">
      <c r="A1313" s="1" t="s">
        <v>38</v>
      </c>
      <c r="B1313" s="1" t="s">
        <v>57</v>
      </c>
      <c r="C1313" s="1">
        <v>7324558.5806761598</v>
      </c>
      <c r="D1313" s="1">
        <v>3548175.4042451102</v>
      </c>
      <c r="E1313" s="1">
        <v>13034947.253486</v>
      </c>
      <c r="F1313" s="1">
        <v>6616741.2069408102</v>
      </c>
      <c r="G1313" s="1">
        <v>13815362.7224194</v>
      </c>
      <c r="H1313" s="1">
        <v>25256454.9493757</v>
      </c>
      <c r="I1313" s="1">
        <v>10970958.1989385</v>
      </c>
      <c r="J1313" s="1">
        <v>6630643.5541038299</v>
      </c>
      <c r="K1313" s="1">
        <v>8637231.53065826</v>
      </c>
      <c r="L1313" s="1">
        <v>20275215.937422201</v>
      </c>
      <c r="M1313" s="1"/>
      <c r="N1313" s="1">
        <v>335690.75209182501</v>
      </c>
      <c r="O1313" s="1">
        <v>4862.8171074347902</v>
      </c>
      <c r="P1313" s="1">
        <v>64989.906129960698</v>
      </c>
      <c r="Q1313" s="1">
        <v>73170.745193912604</v>
      </c>
      <c r="R1313" s="1">
        <v>632194.82269303303</v>
      </c>
      <c r="S1313" s="1">
        <v>1910954.7674056101</v>
      </c>
      <c r="T1313" s="1">
        <v>513531.101754612</v>
      </c>
      <c r="U1313" s="1">
        <v>542195.57931983401</v>
      </c>
      <c r="V1313" s="1">
        <v>1369997.4524091</v>
      </c>
      <c r="W1313" s="1">
        <v>2452785.6918199998</v>
      </c>
    </row>
    <row r="1314" spans="1:23" x14ac:dyDescent="0.25">
      <c r="A1314" s="1" t="s">
        <v>39</v>
      </c>
      <c r="B1314" s="1" t="s">
        <v>57</v>
      </c>
      <c r="C1314" s="1">
        <v>284331.917661582</v>
      </c>
      <c r="D1314" s="1">
        <v>2131292.42279936</v>
      </c>
      <c r="E1314" s="1">
        <v>668928.06406960695</v>
      </c>
      <c r="F1314" s="1">
        <v>120793.36859565901</v>
      </c>
      <c r="G1314" s="1">
        <v>27869.366458163498</v>
      </c>
      <c r="H1314" s="1">
        <v>8844756.4757946897</v>
      </c>
      <c r="I1314" s="1">
        <v>3809318.1594704399</v>
      </c>
      <c r="J1314" s="1">
        <v>2040236.5498194599</v>
      </c>
      <c r="K1314" s="1">
        <v>2023732.2224785101</v>
      </c>
      <c r="L1314" s="1">
        <v>2171102.0588531801</v>
      </c>
      <c r="M1314" s="1"/>
      <c r="N1314" s="1">
        <v>6139.1968922681699</v>
      </c>
      <c r="O1314" s="1">
        <v>0</v>
      </c>
      <c r="P1314" s="1">
        <v>127797.968690421</v>
      </c>
      <c r="Q1314" s="1">
        <v>35593.111568492197</v>
      </c>
      <c r="R1314" s="1">
        <v>74936.314690257801</v>
      </c>
      <c r="S1314" s="1">
        <v>0</v>
      </c>
      <c r="T1314" s="1">
        <v>26988.174166841101</v>
      </c>
      <c r="U1314" s="1">
        <v>37493.736097899397</v>
      </c>
      <c r="V1314" s="1">
        <v>20628.0625102987</v>
      </c>
      <c r="W1314" s="1">
        <v>0</v>
      </c>
    </row>
    <row r="1315" spans="1:23" x14ac:dyDescent="0.25">
      <c r="A1315" s="1" t="s">
        <v>40</v>
      </c>
      <c r="B1315" s="1" t="s">
        <v>57</v>
      </c>
      <c r="C1315" s="1">
        <v>20345624.045028798</v>
      </c>
      <c r="D1315" s="1">
        <v>21492371.756414101</v>
      </c>
      <c r="E1315" s="1">
        <v>26222676.583493799</v>
      </c>
      <c r="F1315" s="1">
        <v>35485199.468890101</v>
      </c>
      <c r="G1315" s="1">
        <v>29610675.527131401</v>
      </c>
      <c r="H1315" s="1">
        <v>46692864.329562299</v>
      </c>
      <c r="I1315" s="1">
        <v>40043878.046323903</v>
      </c>
      <c r="J1315" s="1">
        <v>55713522.950620703</v>
      </c>
      <c r="K1315" s="1">
        <v>58879079.1933349</v>
      </c>
      <c r="L1315" s="1">
        <v>47330670.281292804</v>
      </c>
      <c r="M1315" s="1"/>
      <c r="N1315" s="1">
        <v>12005890.9844338</v>
      </c>
      <c r="O1315" s="1">
        <v>18289422.909065899</v>
      </c>
      <c r="P1315" s="1">
        <v>15928704.027338</v>
      </c>
      <c r="Q1315" s="1">
        <v>9150756.0254873503</v>
      </c>
      <c r="R1315" s="1">
        <v>14034991.329703299</v>
      </c>
      <c r="S1315" s="1">
        <v>17381235.009649798</v>
      </c>
      <c r="T1315" s="1">
        <v>9944626.0411954597</v>
      </c>
      <c r="U1315" s="1">
        <v>11868239.1224037</v>
      </c>
      <c r="V1315" s="1">
        <v>25833986.3953779</v>
      </c>
      <c r="W1315" s="1">
        <v>27246794.731304899</v>
      </c>
    </row>
    <row r="1316" spans="1:23" x14ac:dyDescent="0.25">
      <c r="A1316" s="1" t="s">
        <v>41</v>
      </c>
      <c r="B1316" s="1" t="s">
        <v>57</v>
      </c>
      <c r="C1316" s="1">
        <v>5232087.8113312703</v>
      </c>
      <c r="D1316" s="1">
        <v>4439415.4962230399</v>
      </c>
      <c r="E1316" s="1">
        <v>5806795.7347248001</v>
      </c>
      <c r="F1316" s="1">
        <v>11275690.7016256</v>
      </c>
      <c r="G1316" s="1">
        <v>16075826.2431773</v>
      </c>
      <c r="H1316" s="1">
        <v>14056531.7083425</v>
      </c>
      <c r="I1316" s="1">
        <v>7376351.37375833</v>
      </c>
      <c r="J1316" s="1">
        <v>7615348.5623547696</v>
      </c>
      <c r="K1316" s="1">
        <v>4396210.2130795904</v>
      </c>
      <c r="L1316" s="1">
        <v>4568552.0943605602</v>
      </c>
      <c r="M1316" s="1"/>
      <c r="N1316" s="1">
        <v>17964241.778492101</v>
      </c>
      <c r="O1316" s="1">
        <v>34631060.5247963</v>
      </c>
      <c r="P1316" s="1">
        <v>45369265.196378402</v>
      </c>
      <c r="Q1316" s="1">
        <v>31820196.27445</v>
      </c>
      <c r="R1316" s="1">
        <v>30633799.272033401</v>
      </c>
      <c r="S1316" s="1">
        <v>33114230.725540899</v>
      </c>
      <c r="T1316" s="1">
        <v>28456529.986242</v>
      </c>
      <c r="U1316" s="1">
        <v>39705191.458688803</v>
      </c>
      <c r="V1316" s="1">
        <v>42895677.548240498</v>
      </c>
      <c r="W1316" s="1">
        <v>70216289.738728404</v>
      </c>
    </row>
    <row r="1317" spans="1:23" x14ac:dyDescent="0.25">
      <c r="A1317" s="1" t="s">
        <v>42</v>
      </c>
      <c r="B1317" s="1" t="s">
        <v>57</v>
      </c>
      <c r="C1317" s="1">
        <v>4702178.0388565501</v>
      </c>
      <c r="D1317" s="1">
        <v>3666107.4783082302</v>
      </c>
      <c r="E1317" s="1">
        <v>7099691.3352486202</v>
      </c>
      <c r="F1317" s="1">
        <v>1526982.66888396</v>
      </c>
      <c r="G1317" s="1">
        <v>2871917.05927868</v>
      </c>
      <c r="H1317" s="1">
        <v>9282880.9049148392</v>
      </c>
      <c r="I1317" s="1">
        <v>23234334.337369099</v>
      </c>
      <c r="J1317" s="1">
        <v>9437322.6610428207</v>
      </c>
      <c r="K1317" s="1">
        <v>9465805.5668624192</v>
      </c>
      <c r="L1317" s="1">
        <v>21314999.277428299</v>
      </c>
      <c r="M1317" s="1"/>
      <c r="N1317" s="1">
        <v>30135.945282345801</v>
      </c>
      <c r="O1317" s="1">
        <v>161072.63932241601</v>
      </c>
      <c r="P1317" s="1">
        <v>247942.05624420699</v>
      </c>
      <c r="Q1317" s="1">
        <v>878724.03063565399</v>
      </c>
      <c r="R1317" s="1">
        <v>3383755.5504064499</v>
      </c>
      <c r="S1317" s="1">
        <v>2371715.65450319</v>
      </c>
      <c r="T1317" s="1">
        <v>4275548.7655258896</v>
      </c>
      <c r="U1317" s="1">
        <v>4746417.0423065303</v>
      </c>
      <c r="V1317" s="1">
        <v>4763405.0580372401</v>
      </c>
      <c r="W1317" s="1">
        <v>76484463.864983693</v>
      </c>
    </row>
    <row r="1318" spans="1:23" x14ac:dyDescent="0.25">
      <c r="A1318" s="1" t="s">
        <v>43</v>
      </c>
      <c r="B1318" s="1" t="s">
        <v>57</v>
      </c>
      <c r="C1318" s="1">
        <v>122454.00108815701</v>
      </c>
      <c r="D1318" s="1">
        <v>178085.55733882499</v>
      </c>
      <c r="E1318" s="1">
        <v>250358.845417776</v>
      </c>
      <c r="F1318" s="1">
        <v>239151.670259198</v>
      </c>
      <c r="G1318" s="1">
        <v>1227729.0782707101</v>
      </c>
      <c r="H1318" s="1">
        <v>2916443.37191774</v>
      </c>
      <c r="I1318" s="1">
        <v>1583679.80635536</v>
      </c>
      <c r="J1318" s="1">
        <v>138262.63687742199</v>
      </c>
      <c r="K1318" s="1">
        <v>897013.82269309601</v>
      </c>
      <c r="L1318" s="1">
        <v>151984.76596988901</v>
      </c>
      <c r="M1318" s="1"/>
      <c r="N1318" s="1">
        <v>480700.42348160897</v>
      </c>
      <c r="O1318" s="1">
        <v>1302332.90773863</v>
      </c>
      <c r="P1318" s="1">
        <v>554947.209986159</v>
      </c>
      <c r="Q1318" s="1">
        <v>555221.67093755398</v>
      </c>
      <c r="R1318" s="1">
        <v>314285.66749830201</v>
      </c>
      <c r="S1318" s="1">
        <v>116876.031294948</v>
      </c>
      <c r="T1318" s="1">
        <v>83048.725267067595</v>
      </c>
      <c r="U1318" s="1">
        <v>46861.205801537697</v>
      </c>
      <c r="V1318" s="1">
        <v>56504.196487436799</v>
      </c>
      <c r="W1318" s="1">
        <v>43427.6658127845</v>
      </c>
    </row>
    <row r="1319" spans="1:23" x14ac:dyDescent="0.25">
      <c r="A1319" s="1" t="s">
        <v>44</v>
      </c>
      <c r="B1319" s="1" t="s">
        <v>57</v>
      </c>
      <c r="C1319" s="1">
        <v>2035769521.80443</v>
      </c>
      <c r="D1319" s="1">
        <v>2916706237.2199502</v>
      </c>
      <c r="E1319" s="1">
        <v>3276765748.0827398</v>
      </c>
      <c r="F1319" s="1">
        <v>4067258080.3240099</v>
      </c>
      <c r="G1319" s="1">
        <v>4618317052.0187397</v>
      </c>
      <c r="H1319" s="1">
        <v>4629845085.8154402</v>
      </c>
      <c r="I1319" s="1">
        <v>2612375814.0836802</v>
      </c>
      <c r="J1319" s="1">
        <v>3833925796.8761802</v>
      </c>
      <c r="K1319" s="1">
        <v>4320961866.5794697</v>
      </c>
      <c r="L1319" s="1">
        <v>4066369756.37815</v>
      </c>
      <c r="M1319" s="1"/>
      <c r="N1319" s="1">
        <v>3591563846.3755498</v>
      </c>
      <c r="O1319" s="1">
        <v>4605687467.8527098</v>
      </c>
      <c r="P1319" s="1">
        <v>5532339136.5135899</v>
      </c>
      <c r="Q1319" s="1">
        <v>6695152776.3808298</v>
      </c>
      <c r="R1319" s="1">
        <v>7742073990.9324799</v>
      </c>
      <c r="S1319" s="1">
        <v>8987260748.5981197</v>
      </c>
      <c r="T1319" s="1">
        <v>4988147829.3464298</v>
      </c>
      <c r="U1319" s="1">
        <v>7275060891.6213102</v>
      </c>
      <c r="V1319" s="1">
        <v>8454532475.3838501</v>
      </c>
      <c r="W1319" s="1">
        <v>6415107970.54214</v>
      </c>
    </row>
    <row r="1320" spans="1:23" x14ac:dyDescent="0.25">
      <c r="A1320" s="1" t="s">
        <v>45</v>
      </c>
      <c r="B1320" s="1" t="s">
        <v>57</v>
      </c>
      <c r="C1320" s="1">
        <v>61724667.119321503</v>
      </c>
      <c r="D1320" s="1">
        <v>123553358.20509399</v>
      </c>
      <c r="E1320" s="1">
        <v>177758736.80642301</v>
      </c>
      <c r="F1320" s="1">
        <v>208441102.938788</v>
      </c>
      <c r="G1320" s="1">
        <v>129516132.416315</v>
      </c>
      <c r="H1320" s="1">
        <v>124004571.173051</v>
      </c>
      <c r="I1320" s="1">
        <v>103984727.48554701</v>
      </c>
      <c r="J1320" s="1">
        <v>92384537.539683506</v>
      </c>
      <c r="K1320" s="1">
        <v>52270398.063602202</v>
      </c>
      <c r="L1320" s="1">
        <v>49781341.912086003</v>
      </c>
      <c r="M1320" s="1"/>
      <c r="N1320" s="1">
        <v>503431402.59885597</v>
      </c>
      <c r="O1320" s="1">
        <v>1290622247.6273701</v>
      </c>
      <c r="P1320" s="1">
        <v>1830750274.6529</v>
      </c>
      <c r="Q1320" s="1">
        <v>3008758261.1357002</v>
      </c>
      <c r="R1320" s="1">
        <v>2896170973.2368102</v>
      </c>
      <c r="S1320" s="1">
        <v>4234378853.4750199</v>
      </c>
      <c r="T1320" s="1">
        <v>1079130069.3732901</v>
      </c>
      <c r="U1320" s="1">
        <v>1227981875.7157099</v>
      </c>
      <c r="V1320" s="1">
        <v>1996620685.66009</v>
      </c>
      <c r="W1320" s="1">
        <v>435645982.093036</v>
      </c>
    </row>
    <row r="1321" spans="1:23" x14ac:dyDescent="0.25">
      <c r="A1321" s="1" t="s">
        <v>46</v>
      </c>
      <c r="B1321" s="1" t="s">
        <v>57</v>
      </c>
      <c r="C1321" s="1">
        <v>3888747.6121789301</v>
      </c>
      <c r="D1321" s="1">
        <v>4754487.0125946403</v>
      </c>
      <c r="E1321" s="1">
        <v>5119802.9352847403</v>
      </c>
      <c r="F1321" s="1">
        <v>5625769.7350445502</v>
      </c>
      <c r="G1321" s="1">
        <v>6013823.6541430596</v>
      </c>
      <c r="H1321" s="1">
        <v>5544904.5705090202</v>
      </c>
      <c r="I1321" s="1">
        <v>5088784.6179935401</v>
      </c>
      <c r="J1321" s="1">
        <v>7328835.4409475597</v>
      </c>
      <c r="K1321" s="1">
        <v>4462399.6270569703</v>
      </c>
      <c r="L1321" s="1">
        <v>5938272.10772679</v>
      </c>
      <c r="M1321" s="1"/>
      <c r="N1321" s="1">
        <v>5949111.8750256598</v>
      </c>
      <c r="O1321" s="1">
        <v>6379587.0434467904</v>
      </c>
      <c r="P1321" s="1">
        <v>6684255.76295524</v>
      </c>
      <c r="Q1321" s="1">
        <v>5218549.5476474101</v>
      </c>
      <c r="R1321" s="1">
        <v>4971583.7604905805</v>
      </c>
      <c r="S1321" s="1">
        <v>5567863.0278218398</v>
      </c>
      <c r="T1321" s="1">
        <v>5252909.48157534</v>
      </c>
      <c r="U1321" s="1">
        <v>2168243.5832722299</v>
      </c>
      <c r="V1321" s="1">
        <v>1193684.81246704</v>
      </c>
      <c r="W1321" s="1">
        <v>879251.886739137</v>
      </c>
    </row>
    <row r="1322" spans="1:23" x14ac:dyDescent="0.25">
      <c r="A1322" s="1" t="s">
        <v>47</v>
      </c>
      <c r="B1322" s="1" t="s">
        <v>57</v>
      </c>
      <c r="C1322" s="1">
        <v>77423091.403826401</v>
      </c>
      <c r="D1322" s="1">
        <v>78770295.463442594</v>
      </c>
      <c r="E1322" s="1">
        <v>94972048.9715195</v>
      </c>
      <c r="F1322" s="1">
        <v>115097666.129916</v>
      </c>
      <c r="G1322" s="1">
        <v>166426330.31631401</v>
      </c>
      <c r="H1322" s="1">
        <v>244696868.492672</v>
      </c>
      <c r="I1322" s="1">
        <v>249627874.18708101</v>
      </c>
      <c r="J1322" s="1">
        <v>301228762.40665698</v>
      </c>
      <c r="K1322" s="1">
        <v>284641077.768161</v>
      </c>
      <c r="L1322" s="1">
        <v>300500797.76025403</v>
      </c>
      <c r="M1322" s="1"/>
      <c r="N1322" s="1">
        <v>98776161.835362703</v>
      </c>
      <c r="O1322" s="1">
        <v>78806478.155322999</v>
      </c>
      <c r="P1322" s="1">
        <v>74802171.383866102</v>
      </c>
      <c r="Q1322" s="1">
        <v>92091822.825646505</v>
      </c>
      <c r="R1322" s="1">
        <v>76264840.491818696</v>
      </c>
      <c r="S1322" s="1">
        <v>136865907.37990999</v>
      </c>
      <c r="T1322" s="1">
        <v>139586748.86550599</v>
      </c>
      <c r="U1322" s="1">
        <v>155838353.530092</v>
      </c>
      <c r="V1322" s="1">
        <v>255184059.717691</v>
      </c>
      <c r="W1322" s="1">
        <v>212398923.632651</v>
      </c>
    </row>
    <row r="1323" spans="1:23" x14ac:dyDescent="0.25">
      <c r="A1323" s="1" t="s">
        <v>48</v>
      </c>
      <c r="B1323" s="1" t="s">
        <v>57</v>
      </c>
      <c r="C1323" s="1">
        <v>19915627.524839502</v>
      </c>
      <c r="D1323" s="1">
        <v>17119326.773520902</v>
      </c>
      <c r="E1323" s="1">
        <v>13667786.880669599</v>
      </c>
      <c r="F1323" s="1">
        <v>13349393.8110976</v>
      </c>
      <c r="G1323" s="1">
        <v>22475502.398841999</v>
      </c>
      <c r="H1323" s="1">
        <v>22080273.230604</v>
      </c>
      <c r="I1323" s="1">
        <v>17657584.263656799</v>
      </c>
      <c r="J1323" s="1">
        <v>24260115.512843199</v>
      </c>
      <c r="K1323" s="1">
        <v>38878991.931219801</v>
      </c>
      <c r="L1323" s="1">
        <v>50301131.0737966</v>
      </c>
      <c r="M1323" s="1"/>
      <c r="N1323" s="1">
        <v>831179.31283672794</v>
      </c>
      <c r="O1323" s="1">
        <v>385193.03992699599</v>
      </c>
      <c r="P1323" s="1">
        <v>78944.4140408846</v>
      </c>
      <c r="Q1323" s="1">
        <v>138672.84251977401</v>
      </c>
      <c r="R1323" s="1">
        <v>51191.282323198902</v>
      </c>
      <c r="S1323" s="1">
        <v>68763.517720200005</v>
      </c>
      <c r="T1323" s="1">
        <v>647166.33856108796</v>
      </c>
      <c r="U1323" s="1">
        <v>116234.03395904601</v>
      </c>
      <c r="V1323" s="1">
        <v>112751.734697944</v>
      </c>
      <c r="W1323" s="1">
        <v>57329.774627614097</v>
      </c>
    </row>
    <row r="1324" spans="1:23" x14ac:dyDescent="0.25">
      <c r="A1324" s="1" t="s">
        <v>49</v>
      </c>
      <c r="B1324" s="1" t="s">
        <v>57</v>
      </c>
      <c r="C1324" s="1">
        <v>63427995.157974698</v>
      </c>
      <c r="D1324" s="1">
        <v>103763947.121206</v>
      </c>
      <c r="E1324" s="1">
        <v>87537117.884778902</v>
      </c>
      <c r="F1324" s="1">
        <v>85393371.291623503</v>
      </c>
      <c r="G1324" s="1">
        <v>76743105.323545903</v>
      </c>
      <c r="H1324" s="1">
        <v>114542157.928068</v>
      </c>
      <c r="I1324" s="1">
        <v>85219865.468457103</v>
      </c>
      <c r="J1324" s="1">
        <v>123482835.835462</v>
      </c>
      <c r="K1324" s="1">
        <v>102976258.20170701</v>
      </c>
      <c r="L1324" s="1">
        <v>112056604.09115399</v>
      </c>
      <c r="M1324" s="1"/>
      <c r="N1324" s="1">
        <v>30871545.796452999</v>
      </c>
      <c r="O1324" s="1">
        <v>58224960.082984999</v>
      </c>
      <c r="P1324" s="1">
        <v>62710091.912966304</v>
      </c>
      <c r="Q1324" s="1">
        <v>74435867.485300004</v>
      </c>
      <c r="R1324" s="1">
        <v>103783973.209591</v>
      </c>
      <c r="S1324" s="1">
        <v>165266118.92030999</v>
      </c>
      <c r="T1324" s="1">
        <v>143582227.76739299</v>
      </c>
      <c r="U1324" s="1">
        <v>115426541.198218</v>
      </c>
      <c r="V1324" s="1">
        <v>155671182.403779</v>
      </c>
      <c r="W1324" s="1">
        <v>141193692.555251</v>
      </c>
    </row>
    <row r="1325" spans="1:23" x14ac:dyDescent="0.25">
      <c r="A1325" s="1" t="s">
        <v>50</v>
      </c>
      <c r="B1325" s="1" t="s">
        <v>57</v>
      </c>
      <c r="C1325" s="1">
        <v>35745826.411721699</v>
      </c>
      <c r="D1325" s="1">
        <v>62782476.051104002</v>
      </c>
      <c r="E1325" s="1">
        <v>60989248.185860902</v>
      </c>
      <c r="F1325" s="1">
        <v>81858354.9583866</v>
      </c>
      <c r="G1325" s="1">
        <v>124941039.079201</v>
      </c>
      <c r="H1325" s="1">
        <v>187246403.464827</v>
      </c>
      <c r="I1325" s="1">
        <v>127806619.27407999</v>
      </c>
      <c r="J1325" s="1">
        <v>178629828.75516799</v>
      </c>
      <c r="K1325" s="1">
        <v>170575923.95388699</v>
      </c>
      <c r="L1325" s="1">
        <v>154890904.40609199</v>
      </c>
      <c r="M1325" s="1"/>
      <c r="N1325" s="1">
        <v>10047752.371533999</v>
      </c>
      <c r="O1325" s="1">
        <v>9332421.3110107593</v>
      </c>
      <c r="P1325" s="1">
        <v>7509471.1577475602</v>
      </c>
      <c r="Q1325" s="1">
        <v>6776261.2332834303</v>
      </c>
      <c r="R1325" s="1">
        <v>10520130.626547299</v>
      </c>
      <c r="S1325" s="1">
        <v>17527009.225879401</v>
      </c>
      <c r="T1325" s="1">
        <v>5760060.2262838203</v>
      </c>
      <c r="U1325" s="1">
        <v>4993899.8042250704</v>
      </c>
      <c r="V1325" s="1">
        <v>4582809.82079635</v>
      </c>
      <c r="W1325" s="1">
        <v>7729264.9112187102</v>
      </c>
    </row>
    <row r="1326" spans="1:23" x14ac:dyDescent="0.25">
      <c r="A1326" s="1" t="s">
        <v>51</v>
      </c>
      <c r="B1326" s="1" t="s">
        <v>57</v>
      </c>
      <c r="C1326" s="1">
        <v>15097673.709966701</v>
      </c>
      <c r="D1326" s="1">
        <v>16052334.4911032</v>
      </c>
      <c r="E1326" s="1">
        <v>17082925.795747899</v>
      </c>
      <c r="F1326" s="1">
        <v>23901946.759758301</v>
      </c>
      <c r="G1326" s="1">
        <v>25776275.402293801</v>
      </c>
      <c r="H1326" s="1">
        <v>47391016.305064797</v>
      </c>
      <c r="I1326" s="1">
        <v>40634909.622539401</v>
      </c>
      <c r="J1326" s="1">
        <v>62927049.4098159</v>
      </c>
      <c r="K1326" s="1">
        <v>101424486.976368</v>
      </c>
      <c r="L1326" s="1">
        <v>146816405.34672901</v>
      </c>
      <c r="M1326" s="1"/>
      <c r="N1326" s="1">
        <v>67923690.845805898</v>
      </c>
      <c r="O1326" s="1">
        <v>101822504.23753101</v>
      </c>
      <c r="P1326" s="1">
        <v>60885005.7029128</v>
      </c>
      <c r="Q1326" s="1">
        <v>48181086.0635565</v>
      </c>
      <c r="R1326" s="1">
        <v>124025483.11691</v>
      </c>
      <c r="S1326" s="1">
        <v>90456902.598494694</v>
      </c>
      <c r="T1326" s="1">
        <v>23796125.771748401</v>
      </c>
      <c r="U1326" s="1">
        <v>52657281.769714497</v>
      </c>
      <c r="V1326" s="1">
        <v>58887892.411989599</v>
      </c>
      <c r="W1326" s="1">
        <v>49455889.360835202</v>
      </c>
    </row>
    <row r="1327" spans="1:23" x14ac:dyDescent="0.25">
      <c r="A1327" s="1" t="s">
        <v>52</v>
      </c>
      <c r="B1327" s="1" t="s">
        <v>57</v>
      </c>
      <c r="C1327" s="1">
        <v>17468880.201574702</v>
      </c>
      <c r="D1327" s="1">
        <v>16484590.3327727</v>
      </c>
      <c r="E1327" s="1">
        <v>17561931.068866</v>
      </c>
      <c r="F1327" s="1">
        <v>12867068.685040601</v>
      </c>
      <c r="G1327" s="1">
        <v>22028801.982059401</v>
      </c>
      <c r="H1327" s="1">
        <v>23172057.671270199</v>
      </c>
      <c r="I1327" s="1">
        <v>14578496.448826799</v>
      </c>
      <c r="J1327" s="1">
        <v>24721279.1598465</v>
      </c>
      <c r="K1327" s="1">
        <v>31209553.547844499</v>
      </c>
      <c r="L1327" s="1">
        <v>28457244.968290702</v>
      </c>
      <c r="M1327" s="1"/>
      <c r="N1327" s="1">
        <v>140502372.53438899</v>
      </c>
      <c r="O1327" s="1">
        <v>123645407.69600201</v>
      </c>
      <c r="P1327" s="1">
        <v>134406562.897423</v>
      </c>
      <c r="Q1327" s="1">
        <v>130227749.824413</v>
      </c>
      <c r="R1327" s="1">
        <v>223620440.92761099</v>
      </c>
      <c r="S1327" s="1">
        <v>119016883.40700901</v>
      </c>
      <c r="T1327" s="1">
        <v>45195973.868044697</v>
      </c>
      <c r="U1327" s="1">
        <v>54579652.928380199</v>
      </c>
      <c r="V1327" s="1">
        <v>57355345.9075296</v>
      </c>
      <c r="W1327" s="1">
        <v>31129551.446684401</v>
      </c>
    </row>
    <row r="1328" spans="1:23" x14ac:dyDescent="0.25">
      <c r="A1328" s="1" t="s">
        <v>53</v>
      </c>
      <c r="B1328" s="1" t="s">
        <v>57</v>
      </c>
      <c r="C1328" s="1">
        <v>2097236.4792172601</v>
      </c>
      <c r="D1328" s="1">
        <v>2041119.96854177</v>
      </c>
      <c r="E1328" s="1">
        <v>1171515.1718675101</v>
      </c>
      <c r="F1328" s="1">
        <v>839496.15292926505</v>
      </c>
      <c r="G1328" s="1">
        <v>1418161.7960711</v>
      </c>
      <c r="H1328" s="1">
        <v>1808289.4911762299</v>
      </c>
      <c r="I1328" s="1">
        <v>1725450.1351342599</v>
      </c>
      <c r="J1328" s="1">
        <v>1865270.1639775599</v>
      </c>
      <c r="K1328" s="1">
        <v>3859398.1864150199</v>
      </c>
      <c r="L1328" s="1">
        <v>1630309.0812824401</v>
      </c>
      <c r="M1328" s="1"/>
      <c r="N1328" s="1">
        <v>1999338.9025983601</v>
      </c>
      <c r="O1328" s="1">
        <v>2230198.0669470299</v>
      </c>
      <c r="P1328" s="1">
        <v>2134700.8462774698</v>
      </c>
      <c r="Q1328" s="1">
        <v>1607453.65408235</v>
      </c>
      <c r="R1328" s="1">
        <v>2278640.2000668701</v>
      </c>
      <c r="S1328" s="1">
        <v>1732984.05674548</v>
      </c>
      <c r="T1328" s="1">
        <v>1417142.0599867399</v>
      </c>
      <c r="U1328" s="1">
        <v>1027281.03485831</v>
      </c>
      <c r="V1328" s="1">
        <v>1549947.8158370601</v>
      </c>
      <c r="W1328" s="1">
        <v>1077515.29762486</v>
      </c>
    </row>
    <row r="1329" spans="1:23" x14ac:dyDescent="0.25">
      <c r="A1329" s="1" t="s">
        <v>0</v>
      </c>
      <c r="B1329" s="1" t="s">
        <v>24</v>
      </c>
      <c r="C1329" s="1">
        <v>70224.8108365261</v>
      </c>
      <c r="D1329" s="1">
        <v>278026.56752773997</v>
      </c>
      <c r="E1329" s="1">
        <v>134425.57182466899</v>
      </c>
      <c r="F1329" s="1">
        <v>64230</v>
      </c>
      <c r="G1329" s="1">
        <v>29665</v>
      </c>
      <c r="H1329" s="1">
        <v>85083</v>
      </c>
      <c r="I1329" s="1">
        <v>21098</v>
      </c>
      <c r="J1329" s="1">
        <v>44107</v>
      </c>
      <c r="K1329" s="1">
        <v>37176</v>
      </c>
      <c r="L1329" s="1">
        <v>52151</v>
      </c>
      <c r="M1329" s="1"/>
      <c r="N1329" s="1">
        <v>0</v>
      </c>
      <c r="O1329" s="1">
        <v>562472.52520366199</v>
      </c>
      <c r="P1329" s="1">
        <v>56062.619150141501</v>
      </c>
      <c r="Q1329" s="1">
        <v>0</v>
      </c>
      <c r="R1329" s="1">
        <v>18274</v>
      </c>
      <c r="S1329" s="1">
        <v>4844105</v>
      </c>
      <c r="T1329" s="1">
        <v>45470</v>
      </c>
      <c r="U1329" s="1">
        <v>80310</v>
      </c>
      <c r="V1329" s="1">
        <v>2581761</v>
      </c>
      <c r="W1329" s="1">
        <v>224835</v>
      </c>
    </row>
    <row r="1330" spans="1:23" x14ac:dyDescent="0.25">
      <c r="A1330" s="1" t="s">
        <v>1</v>
      </c>
      <c r="B1330" s="1" t="s">
        <v>24</v>
      </c>
      <c r="C1330" s="1">
        <v>3422302.7745927102</v>
      </c>
      <c r="D1330" s="1">
        <v>1514560.04127857</v>
      </c>
      <c r="E1330" s="1">
        <v>1730506.4299826501</v>
      </c>
      <c r="F1330" s="1">
        <v>4305475</v>
      </c>
      <c r="G1330" s="1">
        <v>4243197</v>
      </c>
      <c r="H1330" s="1">
        <v>2167372</v>
      </c>
      <c r="I1330" s="1">
        <v>1537380</v>
      </c>
      <c r="J1330" s="1">
        <v>3058530</v>
      </c>
      <c r="K1330" s="1">
        <v>4538305</v>
      </c>
      <c r="L1330" s="1">
        <v>4656468</v>
      </c>
      <c r="M1330" s="1"/>
      <c r="N1330" s="1">
        <v>11512.7865162004</v>
      </c>
      <c r="O1330" s="1">
        <v>356.45596000770098</v>
      </c>
      <c r="P1330" s="1">
        <v>407.27954916744397</v>
      </c>
      <c r="Q1330" s="1">
        <v>1260298</v>
      </c>
      <c r="R1330" s="1">
        <v>12974</v>
      </c>
      <c r="S1330" s="1">
        <v>3686</v>
      </c>
      <c r="T1330" s="1">
        <v>86063</v>
      </c>
      <c r="U1330" s="1">
        <v>15417</v>
      </c>
      <c r="V1330" s="1">
        <v>43551</v>
      </c>
      <c r="W1330" s="1">
        <v>3314172</v>
      </c>
    </row>
    <row r="1331" spans="1:23" x14ac:dyDescent="0.25">
      <c r="A1331" s="1" t="s">
        <v>3</v>
      </c>
      <c r="B1331" s="1" t="s">
        <v>24</v>
      </c>
      <c r="C1331" s="1">
        <v>468661.712295932</v>
      </c>
      <c r="D1331" s="1">
        <v>283279.66388571903</v>
      </c>
      <c r="E1331" s="1">
        <v>22583.375073524101</v>
      </c>
      <c r="F1331" s="1">
        <v>518902</v>
      </c>
      <c r="G1331" s="1">
        <v>652501</v>
      </c>
      <c r="H1331" s="1">
        <v>597780</v>
      </c>
      <c r="I1331" s="1">
        <v>414286</v>
      </c>
      <c r="J1331" s="1">
        <v>204382</v>
      </c>
      <c r="K1331" s="1">
        <v>848527</v>
      </c>
      <c r="L1331" s="1">
        <v>94341</v>
      </c>
      <c r="M1331" s="1"/>
      <c r="N1331" s="1">
        <v>0</v>
      </c>
      <c r="O1331" s="1">
        <v>0</v>
      </c>
      <c r="P1331" s="1">
        <v>9384.4530085706192</v>
      </c>
      <c r="Q1331" s="1">
        <v>912</v>
      </c>
      <c r="R1331" s="1">
        <v>0</v>
      </c>
      <c r="S1331" s="1">
        <v>0</v>
      </c>
      <c r="T1331" s="1">
        <v>793820</v>
      </c>
      <c r="U1331" s="1">
        <v>26665</v>
      </c>
      <c r="V1331" s="1">
        <v>412</v>
      </c>
      <c r="W1331" s="1">
        <v>255</v>
      </c>
    </row>
    <row r="1332" spans="1:23" x14ac:dyDescent="0.25">
      <c r="A1332" s="1" t="s">
        <v>4</v>
      </c>
      <c r="B1332" s="1" t="s">
        <v>24</v>
      </c>
      <c r="C1332" s="1">
        <v>432322.72096172202</v>
      </c>
      <c r="D1332" s="1">
        <v>151413.73134589501</v>
      </c>
      <c r="E1332" s="1">
        <v>173002.34295138199</v>
      </c>
      <c r="F1332" s="1">
        <v>396825</v>
      </c>
      <c r="G1332" s="1">
        <v>499916</v>
      </c>
      <c r="H1332" s="1">
        <v>604476</v>
      </c>
      <c r="I1332" s="1">
        <v>196655</v>
      </c>
      <c r="J1332" s="1">
        <v>501390</v>
      </c>
      <c r="K1332" s="1">
        <v>1548074</v>
      </c>
      <c r="L1332" s="1">
        <v>452760</v>
      </c>
      <c r="M1332" s="1"/>
      <c r="N1332" s="1">
        <v>61796.5603515115</v>
      </c>
      <c r="O1332" s="1">
        <v>42014.919129411697</v>
      </c>
      <c r="P1332" s="1">
        <v>48005.417895000901</v>
      </c>
      <c r="Q1332" s="1">
        <v>233557</v>
      </c>
      <c r="R1332" s="1">
        <v>322967</v>
      </c>
      <c r="S1332" s="1">
        <v>50534</v>
      </c>
      <c r="T1332" s="1">
        <v>15913</v>
      </c>
      <c r="U1332" s="1">
        <v>278621</v>
      </c>
      <c r="V1332" s="1">
        <v>176955</v>
      </c>
      <c r="W1332" s="1">
        <v>1020631</v>
      </c>
    </row>
    <row r="1333" spans="1:23" x14ac:dyDescent="0.25">
      <c r="A1333" s="1" t="s">
        <v>5</v>
      </c>
      <c r="B1333" s="1" t="s">
        <v>24</v>
      </c>
      <c r="C1333" s="1">
        <v>2055493.0336592</v>
      </c>
      <c r="D1333" s="1">
        <v>1074923.48777993</v>
      </c>
      <c r="E1333" s="1">
        <v>0</v>
      </c>
      <c r="F1333" s="1">
        <v>161386</v>
      </c>
      <c r="G1333" s="1">
        <v>116562</v>
      </c>
      <c r="H1333" s="1">
        <v>104724</v>
      </c>
      <c r="I1333" s="1">
        <v>146381</v>
      </c>
      <c r="J1333" s="1">
        <v>339544</v>
      </c>
      <c r="K1333" s="1">
        <v>542997</v>
      </c>
      <c r="L1333" s="1">
        <v>477667</v>
      </c>
      <c r="M1333" s="1"/>
      <c r="N1333" s="1">
        <v>57965.628390003898</v>
      </c>
      <c r="O1333" s="1">
        <v>4171.5527446468604</v>
      </c>
      <c r="P1333" s="1">
        <v>0</v>
      </c>
      <c r="Q1333" s="1">
        <v>0</v>
      </c>
      <c r="R1333" s="1">
        <v>14842</v>
      </c>
      <c r="S1333" s="1">
        <v>349</v>
      </c>
      <c r="T1333" s="1">
        <v>61637</v>
      </c>
      <c r="U1333" s="1">
        <v>3108</v>
      </c>
      <c r="V1333" s="1">
        <v>236</v>
      </c>
      <c r="W1333" s="1">
        <v>28056</v>
      </c>
    </row>
    <row r="1334" spans="1:23" x14ac:dyDescent="0.25">
      <c r="A1334" s="1" t="s">
        <v>6</v>
      </c>
      <c r="B1334" s="1" t="s">
        <v>24</v>
      </c>
      <c r="C1334" s="1">
        <v>36242555.763191797</v>
      </c>
      <c r="D1334" s="1">
        <v>37536427.856451698</v>
      </c>
      <c r="E1334" s="1">
        <v>30889150.612307999</v>
      </c>
      <c r="F1334" s="1">
        <v>30015465</v>
      </c>
      <c r="G1334" s="1">
        <v>35742083</v>
      </c>
      <c r="H1334" s="1">
        <v>51622232</v>
      </c>
      <c r="I1334" s="1">
        <v>57663607</v>
      </c>
      <c r="J1334" s="1">
        <v>66214732</v>
      </c>
      <c r="K1334" s="1">
        <v>65340749</v>
      </c>
      <c r="L1334" s="1">
        <v>61515319</v>
      </c>
      <c r="M1334" s="1"/>
      <c r="N1334" s="1">
        <v>31963.584625196701</v>
      </c>
      <c r="O1334" s="1">
        <v>36332.021911709802</v>
      </c>
      <c r="P1334" s="1">
        <v>410372.93840800098</v>
      </c>
      <c r="Q1334" s="1">
        <v>4671452</v>
      </c>
      <c r="R1334" s="1">
        <v>2255347</v>
      </c>
      <c r="S1334" s="1">
        <v>1389873</v>
      </c>
      <c r="T1334" s="1">
        <v>1162221</v>
      </c>
      <c r="U1334" s="1">
        <v>1751733</v>
      </c>
      <c r="V1334" s="1">
        <v>5208678</v>
      </c>
      <c r="W1334" s="1">
        <v>3627644</v>
      </c>
    </row>
    <row r="1335" spans="1:23" x14ac:dyDescent="0.25">
      <c r="A1335" s="1" t="s">
        <v>7</v>
      </c>
      <c r="B1335" s="1" t="s">
        <v>24</v>
      </c>
      <c r="C1335" s="1">
        <v>383762.38188771502</v>
      </c>
      <c r="D1335" s="1">
        <v>1777615.1553557001</v>
      </c>
      <c r="E1335" s="1">
        <v>2031068.0148281001</v>
      </c>
      <c r="F1335" s="1">
        <v>577901</v>
      </c>
      <c r="G1335" s="1">
        <v>514602</v>
      </c>
      <c r="H1335" s="1">
        <v>636307</v>
      </c>
      <c r="I1335" s="1">
        <v>455620</v>
      </c>
      <c r="J1335" s="1">
        <v>939434</v>
      </c>
      <c r="K1335" s="1">
        <v>554768</v>
      </c>
      <c r="L1335" s="1">
        <v>322156</v>
      </c>
      <c r="M1335" s="1"/>
      <c r="N1335" s="1">
        <v>4426.0680792799303</v>
      </c>
      <c r="O1335" s="1">
        <v>89931.987089089205</v>
      </c>
      <c r="P1335" s="1">
        <v>102754.51462948001</v>
      </c>
      <c r="Q1335" s="1">
        <v>131212</v>
      </c>
      <c r="R1335" s="1">
        <v>371769</v>
      </c>
      <c r="S1335" s="1">
        <v>524466</v>
      </c>
      <c r="T1335" s="1">
        <v>17472</v>
      </c>
      <c r="U1335" s="1">
        <v>467230</v>
      </c>
      <c r="V1335" s="1">
        <v>1116405</v>
      </c>
      <c r="W1335" s="1">
        <v>2711580</v>
      </c>
    </row>
    <row r="1336" spans="1:23" x14ac:dyDescent="0.25">
      <c r="A1336" s="1" t="s">
        <v>8</v>
      </c>
      <c r="B1336" s="1" t="s">
        <v>24</v>
      </c>
      <c r="C1336" s="1">
        <v>1004.94406716513</v>
      </c>
      <c r="D1336" s="1">
        <v>616760.00250885298</v>
      </c>
      <c r="E1336" s="1">
        <v>0</v>
      </c>
      <c r="F1336" s="1">
        <v>122247</v>
      </c>
      <c r="G1336" s="1">
        <v>115321</v>
      </c>
      <c r="H1336" s="1">
        <v>0</v>
      </c>
      <c r="I1336" s="1">
        <v>184920</v>
      </c>
      <c r="J1336" s="1">
        <v>0</v>
      </c>
      <c r="K1336" s="1">
        <v>772</v>
      </c>
      <c r="L1336" s="1">
        <v>715</v>
      </c>
      <c r="M1336" s="1"/>
      <c r="N1336" s="1">
        <v>5329.1494744905303</v>
      </c>
      <c r="O1336" s="1">
        <v>0</v>
      </c>
      <c r="P1336" s="1">
        <v>0</v>
      </c>
      <c r="Q1336" s="1">
        <v>0</v>
      </c>
      <c r="R1336" s="1">
        <v>0</v>
      </c>
      <c r="S1336" s="1">
        <v>0</v>
      </c>
      <c r="T1336" s="1">
        <v>0</v>
      </c>
      <c r="U1336" s="1">
        <v>0</v>
      </c>
      <c r="V1336" s="1">
        <v>589</v>
      </c>
      <c r="W1336" s="1">
        <v>6591</v>
      </c>
    </row>
    <row r="1337" spans="1:23" x14ac:dyDescent="0.25">
      <c r="A1337" s="1" t="s">
        <v>9</v>
      </c>
      <c r="B1337" s="1" t="s">
        <v>24</v>
      </c>
      <c r="C1337" s="1">
        <v>49500.386018044199</v>
      </c>
      <c r="D1337" s="1">
        <v>147116.68266124901</v>
      </c>
      <c r="E1337" s="1">
        <v>168092.619879295</v>
      </c>
      <c r="F1337" s="1">
        <v>100874</v>
      </c>
      <c r="G1337" s="1">
        <v>272235</v>
      </c>
      <c r="H1337" s="1">
        <v>1020504</v>
      </c>
      <c r="I1337" s="1">
        <v>1584104</v>
      </c>
      <c r="J1337" s="1">
        <v>350627</v>
      </c>
      <c r="K1337" s="1">
        <v>600592</v>
      </c>
      <c r="L1337" s="1">
        <v>338553</v>
      </c>
      <c r="M1337" s="1"/>
      <c r="N1337" s="1">
        <v>2605.39298575675</v>
      </c>
      <c r="O1337" s="1">
        <v>736.06349590279899</v>
      </c>
      <c r="P1337" s="1">
        <v>841.01163230214502</v>
      </c>
      <c r="Q1337" s="1">
        <v>29605</v>
      </c>
      <c r="R1337" s="1">
        <v>743</v>
      </c>
      <c r="S1337" s="1">
        <v>0</v>
      </c>
      <c r="T1337" s="1">
        <v>4662</v>
      </c>
      <c r="U1337" s="1">
        <v>24467</v>
      </c>
      <c r="V1337" s="1">
        <v>546681</v>
      </c>
      <c r="W1337" s="1">
        <v>10554</v>
      </c>
    </row>
    <row r="1338" spans="1:23" x14ac:dyDescent="0.25">
      <c r="A1338" s="1" t="s">
        <v>10</v>
      </c>
      <c r="B1338" s="1" t="s">
        <v>24</v>
      </c>
      <c r="C1338" s="1">
        <v>4049631.0260105398</v>
      </c>
      <c r="D1338" s="1">
        <v>4611162.8879190003</v>
      </c>
      <c r="E1338" s="1">
        <v>5268623.7651594495</v>
      </c>
      <c r="F1338" s="1">
        <v>5282608</v>
      </c>
      <c r="G1338" s="1">
        <v>3315966</v>
      </c>
      <c r="H1338" s="1">
        <v>6059672</v>
      </c>
      <c r="I1338" s="1">
        <v>5479478</v>
      </c>
      <c r="J1338" s="1">
        <v>5691014</v>
      </c>
      <c r="K1338" s="1">
        <v>8354337</v>
      </c>
      <c r="L1338" s="1">
        <v>13618097</v>
      </c>
      <c r="M1338" s="1"/>
      <c r="N1338" s="1">
        <v>0</v>
      </c>
      <c r="O1338" s="1">
        <v>0</v>
      </c>
      <c r="P1338" s="1">
        <v>0</v>
      </c>
      <c r="Q1338" s="1">
        <v>0</v>
      </c>
      <c r="R1338" s="1">
        <v>104678</v>
      </c>
      <c r="S1338" s="1">
        <v>0</v>
      </c>
      <c r="T1338" s="1">
        <v>0</v>
      </c>
      <c r="U1338" s="1">
        <v>1447677</v>
      </c>
      <c r="V1338" s="1">
        <v>1251</v>
      </c>
      <c r="W1338" s="1">
        <v>6189</v>
      </c>
    </row>
    <row r="1339" spans="1:23" x14ac:dyDescent="0.25">
      <c r="A1339" s="1" t="s">
        <v>11</v>
      </c>
      <c r="B1339" s="1" t="s">
        <v>24</v>
      </c>
      <c r="C1339" s="1">
        <v>70681825.345719799</v>
      </c>
      <c r="D1339" s="1">
        <v>98915199.2211207</v>
      </c>
      <c r="E1339" s="1">
        <v>113018555.626663</v>
      </c>
      <c r="F1339" s="1">
        <v>106316863</v>
      </c>
      <c r="G1339" s="1">
        <v>122547483</v>
      </c>
      <c r="H1339" s="1">
        <v>150313103</v>
      </c>
      <c r="I1339" s="1">
        <v>141601529</v>
      </c>
      <c r="J1339" s="1">
        <v>155324951</v>
      </c>
      <c r="K1339" s="1">
        <v>193894940</v>
      </c>
      <c r="L1339" s="1">
        <v>212524729</v>
      </c>
      <c r="M1339" s="1"/>
      <c r="N1339" s="1">
        <v>755835.498698549</v>
      </c>
      <c r="O1339" s="1">
        <v>5231122.7590283798</v>
      </c>
      <c r="P1339" s="1">
        <v>5976977.68580053</v>
      </c>
      <c r="Q1339" s="1">
        <v>12451489</v>
      </c>
      <c r="R1339" s="1">
        <v>22303580</v>
      </c>
      <c r="S1339" s="1">
        <v>13978202</v>
      </c>
      <c r="T1339" s="1">
        <v>11159151</v>
      </c>
      <c r="U1339" s="1">
        <v>15910282</v>
      </c>
      <c r="V1339" s="1">
        <v>27548030</v>
      </c>
      <c r="W1339" s="1">
        <v>10227518</v>
      </c>
    </row>
    <row r="1340" spans="1:23" x14ac:dyDescent="0.25">
      <c r="A1340" s="1" t="s">
        <v>12</v>
      </c>
      <c r="B1340" s="1" t="s">
        <v>24</v>
      </c>
      <c r="C1340" s="1">
        <v>9785562.4766683597</v>
      </c>
      <c r="D1340" s="1">
        <v>2436750.90308232</v>
      </c>
      <c r="E1340" s="1">
        <v>2784183.5193870398</v>
      </c>
      <c r="F1340" s="1">
        <v>0</v>
      </c>
      <c r="G1340" s="1">
        <v>904329</v>
      </c>
      <c r="H1340" s="1">
        <v>0</v>
      </c>
      <c r="I1340" s="1">
        <v>370245</v>
      </c>
      <c r="J1340" s="1">
        <v>0</v>
      </c>
      <c r="K1340" s="1">
        <v>0</v>
      </c>
      <c r="L1340" s="1">
        <v>62790</v>
      </c>
      <c r="M1340" s="1"/>
      <c r="N1340" s="1">
        <v>362252.55438592797</v>
      </c>
      <c r="O1340" s="1">
        <v>56929.333563818</v>
      </c>
      <c r="P1340" s="1">
        <v>65046.333655843198</v>
      </c>
      <c r="Q1340" s="1">
        <v>0</v>
      </c>
      <c r="R1340" s="1">
        <v>0</v>
      </c>
      <c r="S1340" s="1">
        <v>0</v>
      </c>
      <c r="T1340" s="1">
        <v>494905</v>
      </c>
      <c r="U1340" s="1">
        <v>0</v>
      </c>
      <c r="V1340" s="1">
        <v>0</v>
      </c>
      <c r="W1340" s="1">
        <v>0</v>
      </c>
    </row>
    <row r="1341" spans="1:23" x14ac:dyDescent="0.25">
      <c r="A1341" s="1" t="s">
        <v>13</v>
      </c>
      <c r="B1341" s="1" t="s">
        <v>24</v>
      </c>
      <c r="C1341" s="1">
        <v>359199.00515074801</v>
      </c>
      <c r="D1341" s="1">
        <v>1574959.38305289</v>
      </c>
      <c r="E1341" s="1">
        <v>917752.24985991104</v>
      </c>
      <c r="F1341" s="1">
        <v>1379092</v>
      </c>
      <c r="G1341" s="1">
        <v>1886373</v>
      </c>
      <c r="H1341" s="1">
        <v>1230490</v>
      </c>
      <c r="I1341" s="1">
        <v>542798</v>
      </c>
      <c r="J1341" s="1">
        <v>823348</v>
      </c>
      <c r="K1341" s="1">
        <v>905886</v>
      </c>
      <c r="L1341" s="1">
        <v>1289871</v>
      </c>
      <c r="M1341" s="1"/>
      <c r="N1341" s="1">
        <v>77411.508769953201</v>
      </c>
      <c r="O1341" s="1">
        <v>15711.634466286599</v>
      </c>
      <c r="P1341" s="1">
        <v>828477.28555087605</v>
      </c>
      <c r="Q1341" s="1">
        <v>386409</v>
      </c>
      <c r="R1341" s="1">
        <v>706183</v>
      </c>
      <c r="S1341" s="1">
        <v>374178</v>
      </c>
      <c r="T1341" s="1">
        <v>297823</v>
      </c>
      <c r="U1341" s="1">
        <v>306898</v>
      </c>
      <c r="V1341" s="1">
        <v>3381780</v>
      </c>
      <c r="W1341" s="1">
        <v>2541033</v>
      </c>
    </row>
    <row r="1342" spans="1:23" x14ac:dyDescent="0.25">
      <c r="A1342" s="1" t="s">
        <v>14</v>
      </c>
      <c r="B1342" s="1" t="s">
        <v>24</v>
      </c>
      <c r="C1342" s="1">
        <v>4982336.4171489701</v>
      </c>
      <c r="D1342" s="1">
        <v>6619295.8214519098</v>
      </c>
      <c r="E1342" s="1">
        <v>7563076.8466001702</v>
      </c>
      <c r="F1342" s="1">
        <v>11813198</v>
      </c>
      <c r="G1342" s="1">
        <v>33310066</v>
      </c>
      <c r="H1342" s="1">
        <v>12419819</v>
      </c>
      <c r="I1342" s="1">
        <v>8924708</v>
      </c>
      <c r="J1342" s="1">
        <v>11249684</v>
      </c>
      <c r="K1342" s="1">
        <v>11664379</v>
      </c>
      <c r="L1342" s="1">
        <v>13551057</v>
      </c>
      <c r="M1342" s="1"/>
      <c r="N1342" s="1">
        <v>0</v>
      </c>
      <c r="O1342" s="1">
        <v>9168.0745731241605</v>
      </c>
      <c r="P1342" s="1">
        <v>10475.261176148801</v>
      </c>
      <c r="Q1342" s="1">
        <v>9866</v>
      </c>
      <c r="R1342" s="1">
        <v>27325965</v>
      </c>
      <c r="S1342" s="1">
        <v>22015168</v>
      </c>
      <c r="T1342" s="1">
        <v>548687</v>
      </c>
      <c r="U1342" s="1">
        <v>40520</v>
      </c>
      <c r="V1342" s="1">
        <v>33851</v>
      </c>
      <c r="W1342" s="1">
        <v>1371166</v>
      </c>
    </row>
    <row r="1343" spans="1:23" x14ac:dyDescent="0.25">
      <c r="A1343" s="1" t="s">
        <v>15</v>
      </c>
      <c r="B1343" s="1" t="s">
        <v>24</v>
      </c>
      <c r="C1343" s="1">
        <v>71808111.598996297</v>
      </c>
      <c r="D1343" s="1">
        <v>87371675.859213397</v>
      </c>
      <c r="E1343" s="1">
        <v>3577204.5454545501</v>
      </c>
      <c r="F1343" s="1">
        <v>135894167</v>
      </c>
      <c r="G1343" s="1">
        <v>133717916</v>
      </c>
      <c r="H1343" s="1">
        <v>226562205</v>
      </c>
      <c r="I1343" s="1">
        <v>148979702</v>
      </c>
      <c r="J1343" s="1">
        <v>220866775</v>
      </c>
      <c r="K1343" s="1">
        <v>259327233</v>
      </c>
      <c r="L1343" s="1">
        <v>248429712</v>
      </c>
      <c r="M1343" s="1"/>
      <c r="N1343" s="1">
        <v>63941275.143163197</v>
      </c>
      <c r="O1343" s="1">
        <v>81167572.682534099</v>
      </c>
      <c r="P1343" s="1">
        <v>54523673.600000001</v>
      </c>
      <c r="Q1343" s="1">
        <v>113175176</v>
      </c>
      <c r="R1343" s="1">
        <v>164318614</v>
      </c>
      <c r="S1343" s="1">
        <v>161694880</v>
      </c>
      <c r="T1343" s="1">
        <v>120573735</v>
      </c>
      <c r="U1343" s="1">
        <v>223000949</v>
      </c>
      <c r="V1343" s="1">
        <v>198289116</v>
      </c>
      <c r="W1343" s="1">
        <v>348161186</v>
      </c>
    </row>
    <row r="1344" spans="1:23" x14ac:dyDescent="0.25">
      <c r="A1344" s="1" t="s">
        <v>16</v>
      </c>
      <c r="B1344" s="1" t="s">
        <v>24</v>
      </c>
      <c r="C1344" s="1">
        <v>158942.58893824599</v>
      </c>
      <c r="D1344" s="1">
        <v>88431.542676040001</v>
      </c>
      <c r="E1344" s="1">
        <v>101040.136437896</v>
      </c>
      <c r="F1344" s="1">
        <v>69445</v>
      </c>
      <c r="G1344" s="1">
        <v>0</v>
      </c>
      <c r="H1344" s="1">
        <v>0</v>
      </c>
      <c r="I1344" s="1">
        <v>0</v>
      </c>
      <c r="J1344" s="1">
        <v>0</v>
      </c>
      <c r="K1344" s="1">
        <v>0</v>
      </c>
      <c r="L1344" s="1">
        <v>0</v>
      </c>
      <c r="M1344" s="1"/>
      <c r="N1344" s="1">
        <v>0</v>
      </c>
      <c r="O1344" s="1">
        <v>0</v>
      </c>
      <c r="P1344" s="1">
        <v>0</v>
      </c>
      <c r="Q1344" s="1">
        <v>0</v>
      </c>
      <c r="R1344" s="1">
        <v>0</v>
      </c>
      <c r="S1344" s="1">
        <v>0</v>
      </c>
      <c r="T1344" s="1">
        <v>0</v>
      </c>
      <c r="U1344" s="1">
        <v>0</v>
      </c>
      <c r="V1344" s="1">
        <v>0</v>
      </c>
      <c r="W1344" s="1">
        <v>0</v>
      </c>
    </row>
    <row r="1345" spans="1:23" x14ac:dyDescent="0.25">
      <c r="A1345" s="1" t="s">
        <v>17</v>
      </c>
      <c r="B1345" s="1" t="s">
        <v>24</v>
      </c>
      <c r="C1345" s="1">
        <v>5408284.7472482603</v>
      </c>
      <c r="D1345" s="1">
        <v>2583387.4652557299</v>
      </c>
      <c r="E1345" s="1">
        <v>2951727.5630668299</v>
      </c>
      <c r="F1345" s="1">
        <v>7907740</v>
      </c>
      <c r="G1345" s="1">
        <v>4339949</v>
      </c>
      <c r="H1345" s="1">
        <v>3952753</v>
      </c>
      <c r="I1345" s="1">
        <v>7047008</v>
      </c>
      <c r="J1345" s="1">
        <v>4729835</v>
      </c>
      <c r="K1345" s="1">
        <v>4052447</v>
      </c>
      <c r="L1345" s="1">
        <v>3106873</v>
      </c>
      <c r="M1345" s="1"/>
      <c r="N1345" s="1">
        <v>41530.366112645599</v>
      </c>
      <c r="O1345" s="1">
        <v>13414.790999225401</v>
      </c>
      <c r="P1345" s="1">
        <v>15327.475602377301</v>
      </c>
      <c r="Q1345" s="1">
        <v>420679</v>
      </c>
      <c r="R1345" s="1">
        <v>10218</v>
      </c>
      <c r="S1345" s="1">
        <v>3932840</v>
      </c>
      <c r="T1345" s="1">
        <v>293491</v>
      </c>
      <c r="U1345" s="1">
        <v>23429</v>
      </c>
      <c r="V1345" s="1">
        <v>7447</v>
      </c>
      <c r="W1345" s="1">
        <v>3198</v>
      </c>
    </row>
    <row r="1346" spans="1:23" x14ac:dyDescent="0.25">
      <c r="A1346" s="1" t="s">
        <v>18</v>
      </c>
      <c r="B1346" s="1" t="s">
        <v>24</v>
      </c>
      <c r="C1346" s="1">
        <v>21393236.5541621</v>
      </c>
      <c r="D1346" s="1">
        <v>28012591.857965998</v>
      </c>
      <c r="E1346" s="1">
        <v>23408793.563958801</v>
      </c>
      <c r="F1346" s="1">
        <v>50537018</v>
      </c>
      <c r="G1346" s="1">
        <v>50740648</v>
      </c>
      <c r="H1346" s="1">
        <v>67239420</v>
      </c>
      <c r="I1346" s="1">
        <v>54063018</v>
      </c>
      <c r="J1346" s="1">
        <v>53349220</v>
      </c>
      <c r="K1346" s="1">
        <v>53334787</v>
      </c>
      <c r="L1346" s="1">
        <v>53170879</v>
      </c>
      <c r="M1346" s="1"/>
      <c r="N1346" s="1">
        <v>204292.37725476699</v>
      </c>
      <c r="O1346" s="1">
        <v>1296114.03535141</v>
      </c>
      <c r="P1346" s="1">
        <v>2681955.00460108</v>
      </c>
      <c r="Q1346" s="1">
        <v>1671251</v>
      </c>
      <c r="R1346" s="1">
        <v>1846185</v>
      </c>
      <c r="S1346" s="1">
        <v>2035861</v>
      </c>
      <c r="T1346" s="1">
        <v>742512</v>
      </c>
      <c r="U1346" s="1">
        <v>920369</v>
      </c>
      <c r="V1346" s="1">
        <v>815518</v>
      </c>
      <c r="W1346" s="1">
        <v>1331841</v>
      </c>
    </row>
    <row r="1347" spans="1:23" x14ac:dyDescent="0.25">
      <c r="A1347" s="1" t="s">
        <v>19</v>
      </c>
      <c r="B1347" s="1" t="s">
        <v>24</v>
      </c>
      <c r="C1347" s="1">
        <v>10812.1662352276</v>
      </c>
      <c r="D1347" s="1">
        <v>75442.826560058107</v>
      </c>
      <c r="E1347" s="1">
        <v>86199.485593211299</v>
      </c>
      <c r="F1347" s="1">
        <v>268992</v>
      </c>
      <c r="G1347" s="1">
        <v>34426</v>
      </c>
      <c r="H1347" s="1">
        <v>122571</v>
      </c>
      <c r="I1347" s="1">
        <v>493663</v>
      </c>
      <c r="J1347" s="1">
        <v>1981331</v>
      </c>
      <c r="K1347" s="1">
        <v>177380</v>
      </c>
      <c r="L1347" s="1">
        <v>90594</v>
      </c>
      <c r="M1347" s="1"/>
      <c r="N1347" s="1">
        <v>19265.266734719</v>
      </c>
      <c r="O1347" s="1">
        <v>51487.109165829301</v>
      </c>
      <c r="P1347" s="1">
        <v>58828.1554011353</v>
      </c>
      <c r="Q1347" s="1">
        <v>0</v>
      </c>
      <c r="R1347" s="1">
        <v>0</v>
      </c>
      <c r="S1347" s="1">
        <v>187407</v>
      </c>
      <c r="T1347" s="1">
        <v>4211</v>
      </c>
      <c r="U1347" s="1">
        <v>0</v>
      </c>
      <c r="V1347" s="1">
        <v>24294</v>
      </c>
      <c r="W1347" s="1">
        <v>39317</v>
      </c>
    </row>
    <row r="1348" spans="1:23" x14ac:dyDescent="0.25">
      <c r="A1348" s="1" t="s">
        <v>20</v>
      </c>
      <c r="B1348" s="1" t="s">
        <v>24</v>
      </c>
      <c r="C1348" s="1">
        <v>91858.440662688998</v>
      </c>
      <c r="D1348" s="1">
        <v>143270.161369896</v>
      </c>
      <c r="E1348" s="1">
        <v>163697.66052057999</v>
      </c>
      <c r="F1348" s="1">
        <v>349176</v>
      </c>
      <c r="G1348" s="1">
        <v>354428</v>
      </c>
      <c r="H1348" s="1">
        <v>321002</v>
      </c>
      <c r="I1348" s="1">
        <v>1131517</v>
      </c>
      <c r="J1348" s="1">
        <v>134740</v>
      </c>
      <c r="K1348" s="1">
        <v>310020</v>
      </c>
      <c r="L1348" s="1">
        <v>165516</v>
      </c>
      <c r="M1348" s="1"/>
      <c r="N1348" s="1">
        <v>94732.363932068896</v>
      </c>
      <c r="O1348" s="1">
        <v>115846.090351331</v>
      </c>
      <c r="P1348" s="1">
        <v>132363.45788714499</v>
      </c>
      <c r="Q1348" s="1">
        <v>37052</v>
      </c>
      <c r="R1348" s="1">
        <v>222841</v>
      </c>
      <c r="S1348" s="1">
        <v>140445</v>
      </c>
      <c r="T1348" s="1">
        <v>50761</v>
      </c>
      <c r="U1348" s="1">
        <v>126126</v>
      </c>
      <c r="V1348" s="1">
        <v>16327</v>
      </c>
      <c r="W1348" s="1">
        <v>653</v>
      </c>
    </row>
    <row r="1349" spans="1:23" x14ac:dyDescent="0.25">
      <c r="A1349" s="1" t="s">
        <v>21</v>
      </c>
      <c r="B1349" s="1" t="s">
        <v>24</v>
      </c>
      <c r="C1349" s="1">
        <v>4416887.2038996499</v>
      </c>
      <c r="D1349" s="1">
        <v>2547411.06569573</v>
      </c>
      <c r="E1349" s="1">
        <v>2910621.6385280802</v>
      </c>
      <c r="F1349" s="1">
        <v>5007625</v>
      </c>
      <c r="G1349" s="1">
        <v>6030879</v>
      </c>
      <c r="H1349" s="1">
        <v>6605121</v>
      </c>
      <c r="I1349" s="1">
        <v>7505426</v>
      </c>
      <c r="J1349" s="1">
        <v>8307685</v>
      </c>
      <c r="K1349" s="1">
        <v>4587368</v>
      </c>
      <c r="L1349" s="1">
        <v>4303552</v>
      </c>
      <c r="M1349" s="1"/>
      <c r="N1349" s="1">
        <v>38389.861580385899</v>
      </c>
      <c r="O1349" s="1">
        <v>179000.38124324899</v>
      </c>
      <c r="P1349" s="1">
        <v>204522.305005017</v>
      </c>
      <c r="Q1349" s="1">
        <v>1138392</v>
      </c>
      <c r="R1349" s="1">
        <v>1065094</v>
      </c>
      <c r="S1349" s="1">
        <v>146522</v>
      </c>
      <c r="T1349" s="1">
        <v>397373</v>
      </c>
      <c r="U1349" s="1">
        <v>1036930</v>
      </c>
      <c r="V1349" s="1">
        <v>262964</v>
      </c>
      <c r="W1349" s="1">
        <v>2987149</v>
      </c>
    </row>
    <row r="1350" spans="1:23" x14ac:dyDescent="0.25">
      <c r="A1350" s="1" t="s">
        <v>22</v>
      </c>
      <c r="B1350" s="1" t="s">
        <v>24</v>
      </c>
      <c r="C1350" s="1">
        <v>1064976.0262766599</v>
      </c>
      <c r="D1350" s="1">
        <v>1174752.62831095</v>
      </c>
      <c r="E1350" s="1">
        <v>1342249.1822872499</v>
      </c>
      <c r="F1350" s="1">
        <v>411149</v>
      </c>
      <c r="G1350" s="1">
        <v>713343</v>
      </c>
      <c r="H1350" s="1">
        <v>1540026</v>
      </c>
      <c r="I1350" s="1">
        <v>141971</v>
      </c>
      <c r="J1350" s="1">
        <v>586857</v>
      </c>
      <c r="K1350" s="1">
        <v>491362</v>
      </c>
      <c r="L1350" s="1">
        <v>3385896</v>
      </c>
      <c r="M1350" s="1"/>
      <c r="N1350" s="1">
        <v>45972.065865049</v>
      </c>
      <c r="O1350" s="1">
        <v>74593.821770328199</v>
      </c>
      <c r="P1350" s="1">
        <v>85229.429466236397</v>
      </c>
      <c r="Q1350" s="1">
        <v>96293</v>
      </c>
      <c r="R1350" s="1">
        <v>190400</v>
      </c>
      <c r="S1350" s="1">
        <v>320935</v>
      </c>
      <c r="T1350" s="1">
        <v>1500907</v>
      </c>
      <c r="U1350" s="1">
        <v>5853</v>
      </c>
      <c r="V1350" s="1">
        <v>40236</v>
      </c>
      <c r="W1350" s="1">
        <v>22557</v>
      </c>
    </row>
    <row r="1351" spans="1:23" x14ac:dyDescent="0.25">
      <c r="A1351" s="1" t="s">
        <v>23</v>
      </c>
      <c r="B1351" s="1" t="s">
        <v>24</v>
      </c>
      <c r="C1351" s="1">
        <v>3812.7981671596199</v>
      </c>
      <c r="D1351" s="1">
        <v>1847.38966021283</v>
      </c>
      <c r="E1351" s="1">
        <v>2110.7909878455198</v>
      </c>
      <c r="F1351" s="1">
        <v>0</v>
      </c>
      <c r="G1351" s="1">
        <v>10241</v>
      </c>
      <c r="H1351" s="1">
        <v>6996</v>
      </c>
      <c r="I1351" s="1">
        <v>0</v>
      </c>
      <c r="J1351" s="1">
        <v>7249</v>
      </c>
      <c r="K1351" s="1">
        <v>146522</v>
      </c>
      <c r="L1351" s="1">
        <v>0</v>
      </c>
      <c r="M1351" s="1"/>
      <c r="N1351" s="1">
        <v>0</v>
      </c>
      <c r="O1351" s="1">
        <v>0</v>
      </c>
      <c r="P1351" s="1">
        <v>0</v>
      </c>
      <c r="Q1351" s="1">
        <v>0</v>
      </c>
      <c r="R1351" s="1">
        <v>40131</v>
      </c>
      <c r="S1351" s="1">
        <v>0</v>
      </c>
      <c r="T1351" s="1">
        <v>0</v>
      </c>
      <c r="U1351" s="1">
        <v>0</v>
      </c>
      <c r="V1351" s="1">
        <v>2496</v>
      </c>
      <c r="W1351" s="1">
        <v>5191</v>
      </c>
    </row>
    <row r="1352" spans="1:23" x14ac:dyDescent="0.25">
      <c r="A1352" s="1" t="s">
        <v>24</v>
      </c>
      <c r="B1352" s="1" t="s">
        <v>24</v>
      </c>
      <c r="C1352" s="1">
        <v>0</v>
      </c>
      <c r="D1352" s="1">
        <v>0</v>
      </c>
      <c r="E1352" s="1">
        <v>0</v>
      </c>
      <c r="F1352" s="1">
        <v>0</v>
      </c>
      <c r="G1352" s="1">
        <v>0</v>
      </c>
      <c r="H1352" s="1">
        <v>0</v>
      </c>
      <c r="I1352" s="1">
        <v>0</v>
      </c>
      <c r="J1352" s="1">
        <v>0</v>
      </c>
      <c r="K1352" s="1">
        <v>0</v>
      </c>
      <c r="L1352" s="1">
        <v>0</v>
      </c>
      <c r="M1352" s="1"/>
      <c r="N1352" s="1">
        <v>0</v>
      </c>
      <c r="O1352" s="1">
        <v>0</v>
      </c>
      <c r="P1352" s="1">
        <v>0</v>
      </c>
      <c r="Q1352" s="1">
        <v>0</v>
      </c>
      <c r="R1352" s="1">
        <v>0</v>
      </c>
      <c r="S1352" s="1">
        <v>0</v>
      </c>
      <c r="T1352" s="1">
        <v>0</v>
      </c>
      <c r="U1352" s="1">
        <v>0</v>
      </c>
      <c r="V1352" s="1">
        <v>0</v>
      </c>
      <c r="W1352" s="1">
        <v>0</v>
      </c>
    </row>
    <row r="1353" spans="1:23" x14ac:dyDescent="0.25">
      <c r="A1353" s="1" t="s">
        <v>25</v>
      </c>
      <c r="B1353" s="1" t="s">
        <v>24</v>
      </c>
      <c r="C1353" s="1">
        <v>137.919555705211</v>
      </c>
      <c r="D1353" s="1">
        <v>20738.684041037701</v>
      </c>
      <c r="E1353" s="1">
        <v>23695.611335485599</v>
      </c>
      <c r="F1353" s="1">
        <v>162819</v>
      </c>
      <c r="G1353" s="1">
        <v>768901</v>
      </c>
      <c r="H1353" s="1">
        <v>17161</v>
      </c>
      <c r="I1353" s="1">
        <v>208196</v>
      </c>
      <c r="J1353" s="1">
        <v>10200</v>
      </c>
      <c r="K1353" s="1">
        <v>169339</v>
      </c>
      <c r="L1353" s="1">
        <v>1288484</v>
      </c>
      <c r="M1353" s="1"/>
      <c r="N1353" s="1">
        <v>395.65121088583697</v>
      </c>
      <c r="O1353" s="1">
        <v>0</v>
      </c>
      <c r="P1353" s="1">
        <v>0</v>
      </c>
      <c r="Q1353" s="1">
        <v>8371096</v>
      </c>
      <c r="R1353" s="1">
        <v>9186215</v>
      </c>
      <c r="S1353" s="1">
        <v>3485459</v>
      </c>
      <c r="T1353" s="1">
        <v>1654907</v>
      </c>
      <c r="U1353" s="1">
        <v>249153</v>
      </c>
      <c r="V1353" s="1">
        <v>450619</v>
      </c>
      <c r="W1353" s="1">
        <v>570551</v>
      </c>
    </row>
    <row r="1354" spans="1:23" x14ac:dyDescent="0.25">
      <c r="A1354" s="1" t="s">
        <v>26</v>
      </c>
      <c r="B1354" s="1" t="s">
        <v>24</v>
      </c>
      <c r="C1354" s="1">
        <v>421456.930317936</v>
      </c>
      <c r="D1354" s="1">
        <v>911429.53442716203</v>
      </c>
      <c r="E1354" s="1">
        <v>1041381.40900034</v>
      </c>
      <c r="F1354" s="1">
        <v>2016346</v>
      </c>
      <c r="G1354" s="1">
        <v>839978</v>
      </c>
      <c r="H1354" s="1">
        <v>557452</v>
      </c>
      <c r="I1354" s="1">
        <v>475443</v>
      </c>
      <c r="J1354" s="1">
        <v>138912</v>
      </c>
      <c r="K1354" s="1">
        <v>300361</v>
      </c>
      <c r="L1354" s="1">
        <v>274799</v>
      </c>
      <c r="M1354" s="1"/>
      <c r="N1354" s="1">
        <v>0</v>
      </c>
      <c r="O1354" s="1">
        <v>0</v>
      </c>
      <c r="P1354" s="1">
        <v>0</v>
      </c>
      <c r="Q1354" s="1">
        <v>63594</v>
      </c>
      <c r="R1354" s="1">
        <v>69252</v>
      </c>
      <c r="S1354" s="1">
        <v>33109123</v>
      </c>
      <c r="T1354" s="1">
        <v>17664</v>
      </c>
      <c r="U1354" s="1">
        <v>43627</v>
      </c>
      <c r="V1354" s="1">
        <v>44438</v>
      </c>
      <c r="W1354" s="1">
        <v>2081098</v>
      </c>
    </row>
    <row r="1355" spans="1:23" x14ac:dyDescent="0.25">
      <c r="A1355" s="1" t="s">
        <v>27</v>
      </c>
      <c r="B1355" s="1" t="s">
        <v>24</v>
      </c>
      <c r="C1355" s="1">
        <v>11860.054604040201</v>
      </c>
      <c r="D1355" s="1">
        <v>19606.467147585401</v>
      </c>
      <c r="E1355" s="1">
        <v>24964.9846729276</v>
      </c>
      <c r="F1355" s="1">
        <v>34151</v>
      </c>
      <c r="G1355" s="1">
        <v>8793664</v>
      </c>
      <c r="H1355" s="1">
        <v>488653</v>
      </c>
      <c r="I1355" s="1">
        <v>961726</v>
      </c>
      <c r="J1355" s="1">
        <v>216400</v>
      </c>
      <c r="K1355" s="1">
        <v>341571</v>
      </c>
      <c r="L1355" s="1">
        <v>822755</v>
      </c>
      <c r="M1355" s="1"/>
      <c r="N1355" s="1">
        <v>12460.3529929705</v>
      </c>
      <c r="O1355" s="1">
        <v>60539.1858813703</v>
      </c>
      <c r="P1355" s="1">
        <v>82350.920901504505</v>
      </c>
      <c r="Q1355" s="1">
        <v>1377063</v>
      </c>
      <c r="R1355" s="1">
        <v>55497</v>
      </c>
      <c r="S1355" s="1">
        <v>109709</v>
      </c>
      <c r="T1355" s="1">
        <v>145</v>
      </c>
      <c r="U1355" s="1">
        <v>23883</v>
      </c>
      <c r="V1355" s="1">
        <v>322</v>
      </c>
      <c r="W1355" s="1">
        <v>387379</v>
      </c>
    </row>
    <row r="1356" spans="1:23" x14ac:dyDescent="0.25">
      <c r="A1356" s="1" t="s">
        <v>28</v>
      </c>
      <c r="B1356" s="1" t="s">
        <v>24</v>
      </c>
      <c r="C1356" s="1">
        <v>6239846.2600146597</v>
      </c>
      <c r="D1356" s="1">
        <v>3545801.97352358</v>
      </c>
      <c r="E1356" s="1">
        <v>4661417.4819830405</v>
      </c>
      <c r="F1356" s="1">
        <v>7235204</v>
      </c>
      <c r="G1356" s="1">
        <v>9237654</v>
      </c>
      <c r="H1356" s="1">
        <v>6805066</v>
      </c>
      <c r="I1356" s="1">
        <v>8846703</v>
      </c>
      <c r="J1356" s="1">
        <v>4137177</v>
      </c>
      <c r="K1356" s="1">
        <v>7511463</v>
      </c>
      <c r="L1356" s="1">
        <v>5244535</v>
      </c>
      <c r="M1356" s="1"/>
      <c r="N1356" s="1">
        <v>2508.2580060105802</v>
      </c>
      <c r="O1356" s="1">
        <v>9247.2294700615894</v>
      </c>
      <c r="P1356" s="1">
        <v>3483945.5806652498</v>
      </c>
      <c r="Q1356" s="1">
        <v>861333</v>
      </c>
      <c r="R1356" s="1">
        <v>905012</v>
      </c>
      <c r="S1356" s="1">
        <v>361206</v>
      </c>
      <c r="T1356" s="1">
        <v>5891721</v>
      </c>
      <c r="U1356" s="1">
        <v>5768358</v>
      </c>
      <c r="V1356" s="1">
        <v>10054065</v>
      </c>
      <c r="W1356" s="1">
        <v>7354683</v>
      </c>
    </row>
    <row r="1357" spans="1:23" x14ac:dyDescent="0.25">
      <c r="A1357" s="1" t="s">
        <v>29</v>
      </c>
      <c r="B1357" s="1" t="s">
        <v>24</v>
      </c>
      <c r="C1357" s="1">
        <v>10001219.541200999</v>
      </c>
      <c r="D1357" s="1">
        <v>14315105.453227701</v>
      </c>
      <c r="E1357" s="1">
        <v>16356157.139718</v>
      </c>
      <c r="F1357" s="1">
        <v>26398838</v>
      </c>
      <c r="G1357" s="1">
        <v>31195003</v>
      </c>
      <c r="H1357" s="1">
        <v>58753564</v>
      </c>
      <c r="I1357" s="1">
        <v>39611289</v>
      </c>
      <c r="J1357" s="1">
        <v>51715243</v>
      </c>
      <c r="K1357" s="1">
        <v>64307303</v>
      </c>
      <c r="L1357" s="1">
        <v>53339122</v>
      </c>
      <c r="M1357" s="1"/>
      <c r="N1357" s="1">
        <v>14781856.068403</v>
      </c>
      <c r="O1357" s="1">
        <v>8173838.0785491504</v>
      </c>
      <c r="P1357" s="1">
        <v>9339266.1677679997</v>
      </c>
      <c r="Q1357" s="1">
        <v>3534565</v>
      </c>
      <c r="R1357" s="1">
        <v>5615810</v>
      </c>
      <c r="S1357" s="1">
        <v>1381997</v>
      </c>
      <c r="T1357" s="1">
        <v>1545146</v>
      </c>
      <c r="U1357" s="1">
        <v>6588375</v>
      </c>
      <c r="V1357" s="1">
        <v>68386725</v>
      </c>
      <c r="W1357" s="1">
        <v>9037820</v>
      </c>
    </row>
    <row r="1358" spans="1:23" x14ac:dyDescent="0.25">
      <c r="A1358" s="1" t="s">
        <v>30</v>
      </c>
      <c r="B1358" s="1" t="s">
        <v>24</v>
      </c>
      <c r="C1358" s="1">
        <v>1039241.3144111</v>
      </c>
      <c r="D1358" s="1">
        <v>2238722.9198712399</v>
      </c>
      <c r="E1358" s="1">
        <v>2557920.6516740099</v>
      </c>
      <c r="F1358" s="1">
        <v>838744</v>
      </c>
      <c r="G1358" s="1">
        <v>1024957</v>
      </c>
      <c r="H1358" s="1">
        <v>640410</v>
      </c>
      <c r="I1358" s="1">
        <v>1107234</v>
      </c>
      <c r="J1358" s="1">
        <v>253873</v>
      </c>
      <c r="K1358" s="1">
        <v>426731</v>
      </c>
      <c r="L1358" s="1">
        <v>440455</v>
      </c>
      <c r="M1358" s="1"/>
      <c r="N1358" s="1">
        <v>68489.326386166897</v>
      </c>
      <c r="O1358" s="1">
        <v>323830.89314972598</v>
      </c>
      <c r="P1358" s="1">
        <v>370002.79127234098</v>
      </c>
      <c r="Q1358" s="1">
        <v>222803</v>
      </c>
      <c r="R1358" s="1">
        <v>240849</v>
      </c>
      <c r="S1358" s="1">
        <v>328674</v>
      </c>
      <c r="T1358" s="1">
        <v>292991</v>
      </c>
      <c r="U1358" s="1">
        <v>56170</v>
      </c>
      <c r="V1358" s="1">
        <v>3184</v>
      </c>
      <c r="W1358" s="1">
        <v>557317</v>
      </c>
    </row>
    <row r="1359" spans="1:23" x14ac:dyDescent="0.25">
      <c r="A1359" s="1" t="s">
        <v>31</v>
      </c>
      <c r="B1359" s="1" t="s">
        <v>24</v>
      </c>
      <c r="C1359" s="1">
        <v>67710.020977213702</v>
      </c>
      <c r="D1359" s="1">
        <v>220880.798936968</v>
      </c>
      <c r="E1359" s="1">
        <v>252374.04421250199</v>
      </c>
      <c r="F1359" s="1">
        <v>154983</v>
      </c>
      <c r="G1359" s="1">
        <v>182480</v>
      </c>
      <c r="H1359" s="1">
        <v>284287</v>
      </c>
      <c r="I1359" s="1">
        <v>359439</v>
      </c>
      <c r="J1359" s="1">
        <v>173762</v>
      </c>
      <c r="K1359" s="1">
        <v>237918</v>
      </c>
      <c r="L1359" s="1">
        <v>284649</v>
      </c>
      <c r="M1359" s="1"/>
      <c r="N1359" s="1">
        <v>2338533.3816442699</v>
      </c>
      <c r="O1359" s="1">
        <v>937.94826894379901</v>
      </c>
      <c r="P1359" s="1">
        <v>1071.68119200353</v>
      </c>
      <c r="Q1359" s="1">
        <v>75858676</v>
      </c>
      <c r="R1359" s="1">
        <v>1230</v>
      </c>
      <c r="S1359" s="1">
        <v>501</v>
      </c>
      <c r="T1359" s="1">
        <v>0</v>
      </c>
      <c r="U1359" s="1">
        <v>3034</v>
      </c>
      <c r="V1359" s="1">
        <v>0</v>
      </c>
      <c r="W1359" s="1">
        <v>0</v>
      </c>
    </row>
    <row r="1360" spans="1:23" x14ac:dyDescent="0.25">
      <c r="A1360" s="1" t="s">
        <v>32</v>
      </c>
      <c r="B1360" s="1" t="s">
        <v>24</v>
      </c>
      <c r="C1360" s="1">
        <v>9792080.8316846099</v>
      </c>
      <c r="D1360" s="1">
        <v>7676524.38169205</v>
      </c>
      <c r="E1360" s="1">
        <v>8726956.2615955994</v>
      </c>
      <c r="F1360" s="1">
        <v>6858125</v>
      </c>
      <c r="G1360" s="1">
        <v>9481356</v>
      </c>
      <c r="H1360" s="1">
        <v>11985893</v>
      </c>
      <c r="I1360" s="1">
        <v>14341504</v>
      </c>
      <c r="J1360" s="1">
        <v>18043067</v>
      </c>
      <c r="K1360" s="1">
        <v>14772527</v>
      </c>
      <c r="L1360" s="1">
        <v>13243757</v>
      </c>
      <c r="M1360" s="1"/>
      <c r="N1360" s="1">
        <v>6445324.7349132402</v>
      </c>
      <c r="O1360" s="1">
        <v>15769673.307233</v>
      </c>
      <c r="P1360" s="1">
        <v>7722609.03030557</v>
      </c>
      <c r="Q1360" s="1">
        <v>5701823</v>
      </c>
      <c r="R1360" s="1">
        <v>19041897</v>
      </c>
      <c r="S1360" s="1">
        <v>26685202</v>
      </c>
      <c r="T1360" s="1">
        <v>16190882</v>
      </c>
      <c r="U1360" s="1">
        <v>34859693</v>
      </c>
      <c r="V1360" s="1">
        <v>27246748</v>
      </c>
      <c r="W1360" s="1">
        <v>35626641</v>
      </c>
    </row>
    <row r="1361" spans="1:23" x14ac:dyDescent="0.25">
      <c r="A1361" s="1" t="s">
        <v>33</v>
      </c>
      <c r="B1361" s="1" t="s">
        <v>24</v>
      </c>
      <c r="C1361" s="1">
        <v>1091477.0456898699</v>
      </c>
      <c r="D1361" s="1">
        <v>849837.56441870902</v>
      </c>
      <c r="E1361" s="1">
        <v>1025590.90909091</v>
      </c>
      <c r="F1361" s="1">
        <v>1455873</v>
      </c>
      <c r="G1361" s="1">
        <v>2089573</v>
      </c>
      <c r="H1361" s="1">
        <v>1970729</v>
      </c>
      <c r="I1361" s="1">
        <v>2047366</v>
      </c>
      <c r="J1361" s="1">
        <v>1357263</v>
      </c>
      <c r="K1361" s="1">
        <v>3393458</v>
      </c>
      <c r="L1361" s="1">
        <v>3293023</v>
      </c>
      <c r="M1361" s="1"/>
      <c r="N1361" s="1">
        <v>784163.79090387502</v>
      </c>
      <c r="O1361" s="1">
        <v>1366558.3949969599</v>
      </c>
      <c r="P1361" s="1">
        <v>9599672.5</v>
      </c>
      <c r="Q1361" s="1">
        <v>1472153</v>
      </c>
      <c r="R1361" s="1">
        <v>1122596</v>
      </c>
      <c r="S1361" s="1">
        <v>675966</v>
      </c>
      <c r="T1361" s="1">
        <v>533282</v>
      </c>
      <c r="U1361" s="1">
        <v>10534954</v>
      </c>
      <c r="V1361" s="1">
        <v>39043405</v>
      </c>
      <c r="W1361" s="1">
        <v>3663463</v>
      </c>
    </row>
    <row r="1362" spans="1:23" x14ac:dyDescent="0.25">
      <c r="A1362" s="1" t="s">
        <v>34</v>
      </c>
      <c r="B1362" s="1" t="s">
        <v>24</v>
      </c>
      <c r="C1362" s="1">
        <v>2971224.3768062899</v>
      </c>
      <c r="D1362" s="1">
        <v>7214203.9191910997</v>
      </c>
      <c r="E1362" s="1">
        <v>3218181.8181818202</v>
      </c>
      <c r="F1362" s="1">
        <v>5833996</v>
      </c>
      <c r="G1362" s="1">
        <v>10052906</v>
      </c>
      <c r="H1362" s="1">
        <v>12959132</v>
      </c>
      <c r="I1362" s="1">
        <v>14141751</v>
      </c>
      <c r="J1362" s="1">
        <v>9396844</v>
      </c>
      <c r="K1362" s="1">
        <v>8949406</v>
      </c>
      <c r="L1362" s="1">
        <v>14495468</v>
      </c>
      <c r="M1362" s="1"/>
      <c r="N1362" s="1">
        <v>2511646.7209683098</v>
      </c>
      <c r="O1362" s="1">
        <v>1223467.98988895</v>
      </c>
      <c r="P1362" s="1">
        <v>2318030</v>
      </c>
      <c r="Q1362" s="1">
        <v>2527039</v>
      </c>
      <c r="R1362" s="1">
        <v>2807631</v>
      </c>
      <c r="S1362" s="1">
        <v>3729841</v>
      </c>
      <c r="T1362" s="1">
        <v>1334368</v>
      </c>
      <c r="U1362" s="1">
        <v>11711497</v>
      </c>
      <c r="V1362" s="1">
        <v>16682717</v>
      </c>
      <c r="W1362" s="1">
        <v>9056327</v>
      </c>
    </row>
    <row r="1363" spans="1:23" x14ac:dyDescent="0.25">
      <c r="A1363" s="1" t="s">
        <v>35</v>
      </c>
      <c r="B1363" s="1" t="s">
        <v>24</v>
      </c>
      <c r="C1363" s="1">
        <v>292441.14665192203</v>
      </c>
      <c r="D1363" s="1">
        <v>252602.663835474</v>
      </c>
      <c r="E1363" s="1">
        <v>212764.18101902501</v>
      </c>
      <c r="F1363" s="1">
        <v>157737</v>
      </c>
      <c r="G1363" s="1">
        <v>459783</v>
      </c>
      <c r="H1363" s="1">
        <v>1455326</v>
      </c>
      <c r="I1363" s="1">
        <v>980224</v>
      </c>
      <c r="J1363" s="1">
        <v>1682689</v>
      </c>
      <c r="K1363" s="1">
        <v>302419</v>
      </c>
      <c r="L1363" s="1">
        <v>265708</v>
      </c>
      <c r="M1363" s="1"/>
      <c r="N1363" s="1">
        <v>995593.10021782003</v>
      </c>
      <c r="O1363" s="1">
        <v>295438.62398537702</v>
      </c>
      <c r="P1363" s="1">
        <v>295438.62398537702</v>
      </c>
      <c r="Q1363" s="1">
        <v>305632</v>
      </c>
      <c r="R1363" s="1">
        <v>351777</v>
      </c>
      <c r="S1363" s="1">
        <v>271529</v>
      </c>
      <c r="T1363" s="1">
        <v>4164217</v>
      </c>
      <c r="U1363" s="1">
        <v>4124998</v>
      </c>
      <c r="V1363" s="1">
        <v>1043078</v>
      </c>
      <c r="W1363" s="1">
        <v>1197111</v>
      </c>
    </row>
    <row r="1364" spans="1:23" x14ac:dyDescent="0.25">
      <c r="A1364" s="1" t="s">
        <v>36</v>
      </c>
      <c r="B1364" s="1" t="s">
        <v>24</v>
      </c>
      <c r="C1364" s="1">
        <v>207672.88788869101</v>
      </c>
      <c r="D1364" s="1">
        <v>1955716.9826372601</v>
      </c>
      <c r="E1364" s="1">
        <v>2234563.64979957</v>
      </c>
      <c r="F1364" s="1">
        <v>55168</v>
      </c>
      <c r="G1364" s="1">
        <v>360481</v>
      </c>
      <c r="H1364" s="1">
        <v>105831</v>
      </c>
      <c r="I1364" s="1">
        <v>403815</v>
      </c>
      <c r="J1364" s="1">
        <v>834285</v>
      </c>
      <c r="K1364" s="1">
        <v>1035496</v>
      </c>
      <c r="L1364" s="1">
        <v>314403</v>
      </c>
      <c r="M1364" s="1"/>
      <c r="N1364" s="1">
        <v>495468.58310618199</v>
      </c>
      <c r="O1364" s="1">
        <v>870284.67501219595</v>
      </c>
      <c r="P1364" s="1">
        <v>994370.10417400603</v>
      </c>
      <c r="Q1364" s="1">
        <v>1256490</v>
      </c>
      <c r="R1364" s="1">
        <v>1612412</v>
      </c>
      <c r="S1364" s="1">
        <v>330607</v>
      </c>
      <c r="T1364" s="1">
        <v>8992</v>
      </c>
      <c r="U1364" s="1">
        <v>54982</v>
      </c>
      <c r="V1364" s="1">
        <v>570601</v>
      </c>
      <c r="W1364" s="1">
        <v>93781</v>
      </c>
    </row>
    <row r="1365" spans="1:23" x14ac:dyDescent="0.25">
      <c r="A1365" s="1" t="s">
        <v>37</v>
      </c>
      <c r="B1365" s="1" t="s">
        <v>24</v>
      </c>
      <c r="C1365" s="1">
        <v>14309536.2285388</v>
      </c>
      <c r="D1365" s="1">
        <v>15375245.289402001</v>
      </c>
      <c r="E1365" s="1">
        <v>19577354.762747001</v>
      </c>
      <c r="F1365" s="1">
        <v>29465805</v>
      </c>
      <c r="G1365" s="1">
        <v>24261948</v>
      </c>
      <c r="H1365" s="1">
        <v>46035305</v>
      </c>
      <c r="I1365" s="1">
        <v>23225809</v>
      </c>
      <c r="J1365" s="1">
        <v>19439320</v>
      </c>
      <c r="K1365" s="1">
        <v>19936997</v>
      </c>
      <c r="L1365" s="1">
        <v>34164643</v>
      </c>
      <c r="M1365" s="1"/>
      <c r="N1365" s="1">
        <v>1826002.4651746999</v>
      </c>
      <c r="O1365" s="1">
        <v>1895817.61638476</v>
      </c>
      <c r="P1365" s="1">
        <v>2578863.9919358999</v>
      </c>
      <c r="Q1365" s="1">
        <v>1043494</v>
      </c>
      <c r="R1365" s="1">
        <v>1799057</v>
      </c>
      <c r="S1365" s="1">
        <v>2383661</v>
      </c>
      <c r="T1365" s="1">
        <v>2249988</v>
      </c>
      <c r="U1365" s="1">
        <v>1523868</v>
      </c>
      <c r="V1365" s="1">
        <v>1844835</v>
      </c>
      <c r="W1365" s="1">
        <v>566621</v>
      </c>
    </row>
    <row r="1366" spans="1:23" x14ac:dyDescent="0.25">
      <c r="A1366" s="1" t="s">
        <v>38</v>
      </c>
      <c r="B1366" s="1" t="s">
        <v>24</v>
      </c>
      <c r="C1366" s="1">
        <v>79165951.384589404</v>
      </c>
      <c r="D1366" s="1">
        <v>78181581.977616996</v>
      </c>
      <c r="E1366" s="1">
        <v>89328733.514102295</v>
      </c>
      <c r="F1366" s="1">
        <v>65593858</v>
      </c>
      <c r="G1366" s="1">
        <v>85630513</v>
      </c>
      <c r="H1366" s="1">
        <v>132294039</v>
      </c>
      <c r="I1366" s="1">
        <v>119489029</v>
      </c>
      <c r="J1366" s="1">
        <v>128082076</v>
      </c>
      <c r="K1366" s="1">
        <v>150278740</v>
      </c>
      <c r="L1366" s="1">
        <v>187284825</v>
      </c>
      <c r="M1366" s="1"/>
      <c r="N1366" s="1">
        <v>61721.048966768401</v>
      </c>
      <c r="O1366" s="1">
        <v>206409.11892131899</v>
      </c>
      <c r="P1366" s="1">
        <v>235838.98806603701</v>
      </c>
      <c r="Q1366" s="1">
        <v>2856303</v>
      </c>
      <c r="R1366" s="1">
        <v>1287831</v>
      </c>
      <c r="S1366" s="1">
        <v>341324</v>
      </c>
      <c r="T1366" s="1">
        <v>3052904</v>
      </c>
      <c r="U1366" s="1">
        <v>5179638</v>
      </c>
      <c r="V1366" s="1">
        <v>4584471</v>
      </c>
      <c r="W1366" s="1">
        <v>9576579</v>
      </c>
    </row>
    <row r="1367" spans="1:23" x14ac:dyDescent="0.25">
      <c r="A1367" s="1" t="s">
        <v>39</v>
      </c>
      <c r="B1367" s="1" t="s">
        <v>24</v>
      </c>
      <c r="C1367" s="1">
        <v>0</v>
      </c>
      <c r="D1367" s="1">
        <v>0</v>
      </c>
      <c r="E1367" s="1">
        <v>0</v>
      </c>
      <c r="F1367" s="1">
        <v>169367</v>
      </c>
      <c r="G1367" s="1">
        <v>0</v>
      </c>
      <c r="H1367" s="1">
        <v>0</v>
      </c>
      <c r="I1367" s="1">
        <v>0</v>
      </c>
      <c r="J1367" s="1">
        <v>0</v>
      </c>
      <c r="K1367" s="1">
        <v>0</v>
      </c>
      <c r="L1367" s="1">
        <v>0</v>
      </c>
      <c r="M1367" s="1"/>
      <c r="N1367" s="1">
        <v>7144.8071565056698</v>
      </c>
      <c r="O1367" s="1">
        <v>113220.94414993199</v>
      </c>
      <c r="P1367" s="1">
        <v>129364.01761580999</v>
      </c>
      <c r="Q1367" s="1">
        <v>0</v>
      </c>
      <c r="R1367" s="1">
        <v>0</v>
      </c>
      <c r="S1367" s="1">
        <v>0</v>
      </c>
      <c r="T1367" s="1">
        <v>0</v>
      </c>
      <c r="U1367" s="1">
        <v>10556</v>
      </c>
      <c r="V1367" s="1">
        <v>11860</v>
      </c>
      <c r="W1367" s="1">
        <v>0</v>
      </c>
    </row>
    <row r="1368" spans="1:23" x14ac:dyDescent="0.25">
      <c r="A1368" s="1" t="s">
        <v>40</v>
      </c>
      <c r="B1368" s="1" t="s">
        <v>24</v>
      </c>
      <c r="C1368" s="1">
        <v>644891.46994317695</v>
      </c>
      <c r="D1368" s="1">
        <v>1376226.5587657699</v>
      </c>
      <c r="E1368" s="1">
        <v>1078585.5282015</v>
      </c>
      <c r="F1368" s="1">
        <v>1130149</v>
      </c>
      <c r="G1368" s="1">
        <v>2322741</v>
      </c>
      <c r="H1368" s="1">
        <v>419524</v>
      </c>
      <c r="I1368" s="1">
        <v>302770</v>
      </c>
      <c r="J1368" s="1">
        <v>173450</v>
      </c>
      <c r="K1368" s="1">
        <v>393694</v>
      </c>
      <c r="L1368" s="1">
        <v>752893</v>
      </c>
      <c r="M1368" s="1"/>
      <c r="N1368" s="1">
        <v>362046.02403243497</v>
      </c>
      <c r="O1368" s="1">
        <v>388272.66679564398</v>
      </c>
      <c r="P1368" s="1">
        <v>823827.17875686497</v>
      </c>
      <c r="Q1368" s="1">
        <v>400761</v>
      </c>
      <c r="R1368" s="1">
        <v>159590</v>
      </c>
      <c r="S1368" s="1">
        <v>13733085</v>
      </c>
      <c r="T1368" s="1">
        <v>398393</v>
      </c>
      <c r="U1368" s="1">
        <v>66896</v>
      </c>
      <c r="V1368" s="1">
        <v>164920</v>
      </c>
      <c r="W1368" s="1">
        <v>478733</v>
      </c>
    </row>
    <row r="1369" spans="1:23" x14ac:dyDescent="0.25">
      <c r="A1369" s="1" t="s">
        <v>41</v>
      </c>
      <c r="B1369" s="1" t="s">
        <v>24</v>
      </c>
      <c r="C1369" s="1">
        <v>2617929.8509829501</v>
      </c>
      <c r="D1369" s="1">
        <v>3057949.75609932</v>
      </c>
      <c r="E1369" s="1">
        <v>3493953.0763181001</v>
      </c>
      <c r="F1369" s="1">
        <v>3859045</v>
      </c>
      <c r="G1369" s="1">
        <v>4238321</v>
      </c>
      <c r="H1369" s="1">
        <v>3685785</v>
      </c>
      <c r="I1369" s="1">
        <v>3102929</v>
      </c>
      <c r="J1369" s="1">
        <v>3301634</v>
      </c>
      <c r="K1369" s="1">
        <v>2804990</v>
      </c>
      <c r="L1369" s="1">
        <v>2143318</v>
      </c>
      <c r="M1369" s="1"/>
      <c r="N1369" s="1">
        <v>2908.1496539189602</v>
      </c>
      <c r="O1369" s="1">
        <v>42728.184701432001</v>
      </c>
      <c r="P1369" s="1">
        <v>48820.381069141098</v>
      </c>
      <c r="Q1369" s="1">
        <v>4437465</v>
      </c>
      <c r="R1369" s="1">
        <v>3160053</v>
      </c>
      <c r="S1369" s="1">
        <v>6119153</v>
      </c>
      <c r="T1369" s="1">
        <v>3790074</v>
      </c>
      <c r="U1369" s="1">
        <v>1287844</v>
      </c>
      <c r="V1369" s="1">
        <v>5400096</v>
      </c>
      <c r="W1369" s="1">
        <v>4709460</v>
      </c>
    </row>
    <row r="1370" spans="1:23" x14ac:dyDescent="0.25">
      <c r="A1370" s="1" t="s">
        <v>42</v>
      </c>
      <c r="B1370" s="1" t="s">
        <v>24</v>
      </c>
      <c r="C1370" s="1">
        <v>214902.89885741999</v>
      </c>
      <c r="D1370" s="1">
        <v>370365.78803111101</v>
      </c>
      <c r="E1370" s="1">
        <v>423172.64430954499</v>
      </c>
      <c r="F1370" s="1">
        <v>250308</v>
      </c>
      <c r="G1370" s="1">
        <v>423584</v>
      </c>
      <c r="H1370" s="1">
        <v>1251312</v>
      </c>
      <c r="I1370" s="1">
        <v>571409</v>
      </c>
      <c r="J1370" s="1">
        <v>676153</v>
      </c>
      <c r="K1370" s="1">
        <v>613436</v>
      </c>
      <c r="L1370" s="1">
        <v>2604441</v>
      </c>
      <c r="M1370" s="1"/>
      <c r="N1370" s="1">
        <v>700018.94222825195</v>
      </c>
      <c r="O1370" s="1">
        <v>539808.50912663399</v>
      </c>
      <c r="P1370" s="1">
        <v>616774.55534505798</v>
      </c>
      <c r="Q1370" s="1">
        <v>446050</v>
      </c>
      <c r="R1370" s="1">
        <v>77487</v>
      </c>
      <c r="S1370" s="1">
        <v>150289</v>
      </c>
      <c r="T1370" s="1">
        <v>151267</v>
      </c>
      <c r="U1370" s="1">
        <v>77774</v>
      </c>
      <c r="V1370" s="1">
        <v>343500</v>
      </c>
      <c r="W1370" s="1">
        <v>385924</v>
      </c>
    </row>
    <row r="1371" spans="1:23" x14ac:dyDescent="0.25">
      <c r="A1371" s="1" t="s">
        <v>43</v>
      </c>
      <c r="B1371" s="1" t="s">
        <v>24</v>
      </c>
      <c r="C1371" s="1">
        <v>49297160.453096099</v>
      </c>
      <c r="D1371" s="1">
        <v>41369366.296321303</v>
      </c>
      <c r="E1371" s="1">
        <v>47267821.960795902</v>
      </c>
      <c r="F1371" s="1">
        <v>104766290</v>
      </c>
      <c r="G1371" s="1">
        <v>123352163</v>
      </c>
      <c r="H1371" s="1">
        <v>200902532</v>
      </c>
      <c r="I1371" s="1">
        <v>140504605</v>
      </c>
      <c r="J1371" s="1">
        <v>158995689</v>
      </c>
      <c r="K1371" s="1">
        <v>182100592</v>
      </c>
      <c r="L1371" s="1">
        <v>213836408</v>
      </c>
      <c r="M1371" s="1"/>
      <c r="N1371" s="1">
        <v>118729.800355235</v>
      </c>
      <c r="O1371" s="1">
        <v>1134147.66920306</v>
      </c>
      <c r="P1371" s="1">
        <v>1295854.7569027899</v>
      </c>
      <c r="Q1371" s="1">
        <v>186227</v>
      </c>
      <c r="R1371" s="1">
        <v>177087</v>
      </c>
      <c r="S1371" s="1">
        <v>419493</v>
      </c>
      <c r="T1371" s="1">
        <v>20875</v>
      </c>
      <c r="U1371" s="1">
        <v>231225</v>
      </c>
      <c r="V1371" s="1">
        <v>1630530</v>
      </c>
      <c r="W1371" s="1">
        <v>200610</v>
      </c>
    </row>
    <row r="1372" spans="1:23" x14ac:dyDescent="0.25">
      <c r="A1372" s="1" t="s">
        <v>44</v>
      </c>
      <c r="B1372" s="1" t="s">
        <v>24</v>
      </c>
      <c r="C1372" s="1">
        <v>14035472.2141084</v>
      </c>
      <c r="D1372" s="1">
        <v>20838383.820717499</v>
      </c>
      <c r="E1372" s="1">
        <v>31138463.0344924</v>
      </c>
      <c r="F1372" s="1">
        <v>33183894</v>
      </c>
      <c r="G1372" s="1">
        <v>34704510</v>
      </c>
      <c r="H1372" s="1">
        <v>56219108</v>
      </c>
      <c r="I1372" s="1">
        <v>44469133</v>
      </c>
      <c r="J1372" s="1">
        <v>29627766</v>
      </c>
      <c r="K1372" s="1">
        <v>31410420</v>
      </c>
      <c r="L1372" s="1">
        <v>31048052</v>
      </c>
      <c r="M1372" s="1"/>
      <c r="N1372" s="1">
        <v>129265060.113645</v>
      </c>
      <c r="O1372" s="1">
        <v>437354767.91506201</v>
      </c>
      <c r="P1372" s="1">
        <v>505247344.10137898</v>
      </c>
      <c r="Q1372" s="1">
        <v>467004249</v>
      </c>
      <c r="R1372" s="1">
        <v>523058727</v>
      </c>
      <c r="S1372" s="1">
        <v>693847422</v>
      </c>
      <c r="T1372" s="1">
        <v>882037325</v>
      </c>
      <c r="U1372" s="1">
        <v>728176375</v>
      </c>
      <c r="V1372" s="1">
        <v>793045478</v>
      </c>
      <c r="W1372" s="1">
        <v>722821806</v>
      </c>
    </row>
    <row r="1373" spans="1:23" x14ac:dyDescent="0.25">
      <c r="A1373" s="1" t="s">
        <v>45</v>
      </c>
      <c r="B1373" s="1" t="s">
        <v>24</v>
      </c>
      <c r="C1373" s="1">
        <v>57661815.681825303</v>
      </c>
      <c r="D1373" s="1">
        <v>70406216.015986994</v>
      </c>
      <c r="E1373" s="1">
        <v>36970000</v>
      </c>
      <c r="F1373" s="1">
        <v>139630272</v>
      </c>
      <c r="G1373" s="1">
        <v>170806785</v>
      </c>
      <c r="H1373" s="1">
        <v>217204299</v>
      </c>
      <c r="I1373" s="1">
        <v>159472017</v>
      </c>
      <c r="J1373" s="1">
        <v>228423343</v>
      </c>
      <c r="K1373" s="1">
        <v>246520466</v>
      </c>
      <c r="L1373" s="1">
        <v>77118230</v>
      </c>
      <c r="M1373" s="1"/>
      <c r="N1373" s="1">
        <v>7457722.0549365599</v>
      </c>
      <c r="O1373" s="1">
        <v>2957944.1432178998</v>
      </c>
      <c r="P1373" s="1">
        <v>2436500</v>
      </c>
      <c r="Q1373" s="1">
        <v>1158177</v>
      </c>
      <c r="R1373" s="1">
        <v>164930</v>
      </c>
      <c r="S1373" s="1">
        <v>2226631</v>
      </c>
      <c r="T1373" s="1">
        <v>147666</v>
      </c>
      <c r="U1373" s="1">
        <v>2028942</v>
      </c>
      <c r="V1373" s="1">
        <v>8610645</v>
      </c>
      <c r="W1373" s="1">
        <v>11324328</v>
      </c>
    </row>
    <row r="1374" spans="1:23" x14ac:dyDescent="0.25">
      <c r="A1374" s="1" t="s">
        <v>46</v>
      </c>
      <c r="B1374" s="1" t="s">
        <v>24</v>
      </c>
      <c r="C1374" s="1">
        <v>952634.31260529498</v>
      </c>
      <c r="D1374" s="1">
        <v>43932.066647576597</v>
      </c>
      <c r="E1374" s="1">
        <v>50195.912835438503</v>
      </c>
      <c r="F1374" s="1">
        <v>115451</v>
      </c>
      <c r="G1374" s="1">
        <v>52962</v>
      </c>
      <c r="H1374" s="1">
        <v>23987</v>
      </c>
      <c r="I1374" s="1">
        <v>36020</v>
      </c>
      <c r="J1374" s="1">
        <v>138602</v>
      </c>
      <c r="K1374" s="1">
        <v>1669228</v>
      </c>
      <c r="L1374" s="1">
        <v>128351</v>
      </c>
      <c r="M1374" s="1"/>
      <c r="N1374" s="1">
        <v>23038600.4977539</v>
      </c>
      <c r="O1374" s="1">
        <v>42188387.635473803</v>
      </c>
      <c r="P1374" s="1">
        <v>48203619.588534601</v>
      </c>
      <c r="Q1374" s="1">
        <v>52891808</v>
      </c>
      <c r="R1374" s="1">
        <v>48408444</v>
      </c>
      <c r="S1374" s="1">
        <v>74677949</v>
      </c>
      <c r="T1374" s="1">
        <v>63248084</v>
      </c>
      <c r="U1374" s="1">
        <v>47549060</v>
      </c>
      <c r="V1374" s="1">
        <v>54451768</v>
      </c>
      <c r="W1374" s="1">
        <v>47536339</v>
      </c>
    </row>
    <row r="1375" spans="1:23" x14ac:dyDescent="0.25">
      <c r="A1375" s="1" t="s">
        <v>47</v>
      </c>
      <c r="B1375" s="1" t="s">
        <v>24</v>
      </c>
      <c r="C1375" s="1">
        <v>192113582.511197</v>
      </c>
      <c r="D1375" s="1">
        <v>226349713.76752201</v>
      </c>
      <c r="E1375" s="1">
        <v>258622718.42901599</v>
      </c>
      <c r="F1375" s="1">
        <v>251852126</v>
      </c>
      <c r="G1375" s="1">
        <v>329197707</v>
      </c>
      <c r="H1375" s="1">
        <v>440494512</v>
      </c>
      <c r="I1375" s="1">
        <v>376831292</v>
      </c>
      <c r="J1375" s="1">
        <v>404264399</v>
      </c>
      <c r="K1375" s="1">
        <v>461532050</v>
      </c>
      <c r="L1375" s="1">
        <v>536087074</v>
      </c>
      <c r="M1375" s="1"/>
      <c r="N1375" s="1">
        <v>18010132.274053201</v>
      </c>
      <c r="O1375" s="1">
        <v>25383036.765435901</v>
      </c>
      <c r="P1375" s="1">
        <v>29002157.1531699</v>
      </c>
      <c r="Q1375" s="1">
        <v>62327692</v>
      </c>
      <c r="R1375" s="1">
        <v>98564839</v>
      </c>
      <c r="S1375" s="1">
        <v>111134688</v>
      </c>
      <c r="T1375" s="1">
        <v>97920918</v>
      </c>
      <c r="U1375" s="1">
        <v>128414408</v>
      </c>
      <c r="V1375" s="1">
        <v>175009662</v>
      </c>
      <c r="W1375" s="1">
        <v>167824317</v>
      </c>
    </row>
    <row r="1376" spans="1:23" x14ac:dyDescent="0.25">
      <c r="A1376" s="1" t="s">
        <v>48</v>
      </c>
      <c r="B1376" s="1" t="s">
        <v>24</v>
      </c>
      <c r="C1376" s="1">
        <v>104584.53209875801</v>
      </c>
      <c r="D1376" s="1">
        <v>107842.073982523</v>
      </c>
      <c r="E1376" s="1">
        <v>11155.145038111699</v>
      </c>
      <c r="F1376" s="1">
        <v>237738</v>
      </c>
      <c r="G1376" s="1">
        <v>556167</v>
      </c>
      <c r="H1376" s="1">
        <v>303349</v>
      </c>
      <c r="I1376" s="1">
        <v>196278</v>
      </c>
      <c r="J1376" s="1">
        <v>155194</v>
      </c>
      <c r="K1376" s="1">
        <v>125707</v>
      </c>
      <c r="L1376" s="1">
        <v>225805</v>
      </c>
      <c r="M1376" s="1"/>
      <c r="N1376" s="1">
        <v>2595.6478820403499</v>
      </c>
      <c r="O1376" s="1">
        <v>382.24729550255398</v>
      </c>
      <c r="P1376" s="1">
        <v>0</v>
      </c>
      <c r="Q1376" s="1">
        <v>315</v>
      </c>
      <c r="R1376" s="1">
        <v>0</v>
      </c>
      <c r="S1376" s="1">
        <v>34198</v>
      </c>
      <c r="T1376" s="1">
        <v>5032</v>
      </c>
      <c r="U1376" s="1">
        <v>0</v>
      </c>
      <c r="V1376" s="1">
        <v>1276</v>
      </c>
      <c r="W1376" s="1">
        <v>2294</v>
      </c>
    </row>
    <row r="1377" spans="1:23" x14ac:dyDescent="0.25">
      <c r="A1377" s="1" t="s">
        <v>49</v>
      </c>
      <c r="B1377" s="1" t="s">
        <v>24</v>
      </c>
      <c r="C1377" s="1">
        <v>74224.675487863395</v>
      </c>
      <c r="D1377" s="1">
        <v>53826.163525752199</v>
      </c>
      <c r="E1377" s="1">
        <v>85067.253995651103</v>
      </c>
      <c r="F1377" s="1">
        <v>15998</v>
      </c>
      <c r="G1377" s="1">
        <v>1330179</v>
      </c>
      <c r="H1377" s="1">
        <v>21044</v>
      </c>
      <c r="I1377" s="1">
        <v>1542270</v>
      </c>
      <c r="J1377" s="1">
        <v>14365</v>
      </c>
      <c r="K1377" s="1">
        <v>1459321</v>
      </c>
      <c r="L1377" s="1">
        <v>5019627</v>
      </c>
      <c r="M1377" s="1"/>
      <c r="N1377" s="1">
        <v>85297.6154309181</v>
      </c>
      <c r="O1377" s="1">
        <v>5659118.9452011697</v>
      </c>
      <c r="P1377" s="1">
        <v>113101.91917375301</v>
      </c>
      <c r="Q1377" s="1">
        <v>8716981</v>
      </c>
      <c r="R1377" s="1">
        <v>338608</v>
      </c>
      <c r="S1377" s="1">
        <v>236875</v>
      </c>
      <c r="T1377" s="1">
        <v>2088009</v>
      </c>
      <c r="U1377" s="1">
        <v>10652911</v>
      </c>
      <c r="V1377" s="1">
        <v>37536490</v>
      </c>
      <c r="W1377" s="1">
        <v>2109582</v>
      </c>
    </row>
    <row r="1378" spans="1:23" x14ac:dyDescent="0.25">
      <c r="A1378" s="1" t="s">
        <v>50</v>
      </c>
      <c r="B1378" s="1" t="s">
        <v>24</v>
      </c>
      <c r="C1378" s="1">
        <v>403866332.792</v>
      </c>
      <c r="D1378" s="1">
        <v>468087646.23248202</v>
      </c>
      <c r="E1378" s="1">
        <v>473351080.15454501</v>
      </c>
      <c r="F1378" s="1">
        <v>384341655</v>
      </c>
      <c r="G1378" s="1">
        <v>495293573</v>
      </c>
      <c r="H1378" s="1">
        <v>639311264</v>
      </c>
      <c r="I1378" s="1">
        <v>578401642</v>
      </c>
      <c r="J1378" s="1">
        <v>632225061</v>
      </c>
      <c r="K1378" s="1">
        <v>845195581</v>
      </c>
      <c r="L1378" s="1">
        <v>782049676</v>
      </c>
      <c r="M1378" s="1"/>
      <c r="N1378" s="1">
        <v>13664229.037738699</v>
      </c>
      <c r="O1378" s="1">
        <v>12765150.5931111</v>
      </c>
      <c r="P1378" s="1">
        <v>79680664.381999999</v>
      </c>
      <c r="Q1378" s="1">
        <v>13863894</v>
      </c>
      <c r="R1378" s="1">
        <v>89037730</v>
      </c>
      <c r="S1378" s="1">
        <v>75002132</v>
      </c>
      <c r="T1378" s="1">
        <v>55517796</v>
      </c>
      <c r="U1378" s="1">
        <v>112057661</v>
      </c>
      <c r="V1378" s="1">
        <v>113325788</v>
      </c>
      <c r="W1378" s="1">
        <v>178332125</v>
      </c>
    </row>
    <row r="1379" spans="1:23" x14ac:dyDescent="0.25">
      <c r="A1379" s="1" t="s">
        <v>51</v>
      </c>
      <c r="B1379" s="1" t="s">
        <v>24</v>
      </c>
      <c r="C1379" s="1">
        <v>21674904.2121053</v>
      </c>
      <c r="D1379" s="1">
        <v>29711626.8135226</v>
      </c>
      <c r="E1379" s="1">
        <v>34545162.166923702</v>
      </c>
      <c r="F1379" s="1">
        <v>56014385</v>
      </c>
      <c r="G1379" s="1">
        <v>73645928</v>
      </c>
      <c r="H1379" s="1">
        <v>85028373</v>
      </c>
      <c r="I1379" s="1">
        <v>60487652</v>
      </c>
      <c r="J1379" s="1">
        <v>56768425</v>
      </c>
      <c r="K1379" s="1">
        <v>68042922</v>
      </c>
      <c r="L1379" s="1">
        <v>75474429</v>
      </c>
      <c r="M1379" s="1"/>
      <c r="N1379" s="1">
        <v>5130141.8801502204</v>
      </c>
      <c r="O1379" s="1">
        <v>8141421.5653305901</v>
      </c>
      <c r="P1379" s="1">
        <v>15208616.3612388</v>
      </c>
      <c r="Q1379" s="1">
        <v>19701455</v>
      </c>
      <c r="R1379" s="1">
        <v>29905011</v>
      </c>
      <c r="S1379" s="1">
        <v>28180156</v>
      </c>
      <c r="T1379" s="1">
        <v>19744628</v>
      </c>
      <c r="U1379" s="1">
        <v>29665856</v>
      </c>
      <c r="V1379" s="1">
        <v>60285875</v>
      </c>
      <c r="W1379" s="1">
        <v>33490098</v>
      </c>
    </row>
    <row r="1380" spans="1:23" x14ac:dyDescent="0.25">
      <c r="A1380" s="1" t="s">
        <v>52</v>
      </c>
      <c r="B1380" s="1" t="s">
        <v>24</v>
      </c>
      <c r="C1380" s="1">
        <v>3182136.7083680802</v>
      </c>
      <c r="D1380" s="1">
        <v>2243758.20448553</v>
      </c>
      <c r="E1380" s="1">
        <v>4924774.5480402196</v>
      </c>
      <c r="F1380" s="1">
        <v>1691279</v>
      </c>
      <c r="G1380" s="1">
        <v>3215239</v>
      </c>
      <c r="H1380" s="1">
        <v>2656235</v>
      </c>
      <c r="I1380" s="1">
        <v>4484596</v>
      </c>
      <c r="J1380" s="1">
        <v>8999327</v>
      </c>
      <c r="K1380" s="1">
        <v>17370969</v>
      </c>
      <c r="L1380" s="1">
        <v>20034157</v>
      </c>
      <c r="M1380" s="1"/>
      <c r="N1380" s="1">
        <v>19662733.9983586</v>
      </c>
      <c r="O1380" s="1">
        <v>6040936.99558286</v>
      </c>
      <c r="P1380" s="1">
        <v>2151963.00648</v>
      </c>
      <c r="Q1380" s="1">
        <v>2841182</v>
      </c>
      <c r="R1380" s="1">
        <v>6342472</v>
      </c>
      <c r="S1380" s="1">
        <v>2815919</v>
      </c>
      <c r="T1380" s="1">
        <v>7337237</v>
      </c>
      <c r="U1380" s="1">
        <v>7065385</v>
      </c>
      <c r="V1380" s="1">
        <v>18123371</v>
      </c>
      <c r="W1380" s="1">
        <v>12318028</v>
      </c>
    </row>
    <row r="1381" spans="1:23" x14ac:dyDescent="0.25">
      <c r="A1381" s="1" t="s">
        <v>53</v>
      </c>
      <c r="B1381" s="1" t="s">
        <v>24</v>
      </c>
      <c r="C1381" s="1">
        <v>0</v>
      </c>
      <c r="D1381" s="1">
        <v>13753.766445851699</v>
      </c>
      <c r="E1381" s="1">
        <v>15714.7822617408</v>
      </c>
      <c r="F1381" s="1">
        <v>468738</v>
      </c>
      <c r="G1381" s="1">
        <v>1057691</v>
      </c>
      <c r="H1381" s="1">
        <v>883147</v>
      </c>
      <c r="I1381" s="1">
        <v>814074</v>
      </c>
      <c r="J1381" s="1">
        <v>807051</v>
      </c>
      <c r="K1381" s="1">
        <v>194927</v>
      </c>
      <c r="L1381" s="1">
        <v>197742</v>
      </c>
      <c r="M1381" s="1"/>
      <c r="N1381" s="1">
        <v>155829.462879806</v>
      </c>
      <c r="O1381" s="1">
        <v>36613.415233692998</v>
      </c>
      <c r="P1381" s="1">
        <v>41833.766083015602</v>
      </c>
      <c r="Q1381" s="1">
        <v>2463</v>
      </c>
      <c r="R1381" s="1">
        <v>0</v>
      </c>
      <c r="S1381" s="1">
        <v>0</v>
      </c>
      <c r="T1381" s="1">
        <v>0</v>
      </c>
      <c r="U1381" s="1">
        <v>19525</v>
      </c>
      <c r="V1381" s="1">
        <v>18200</v>
      </c>
      <c r="W1381" s="1">
        <v>9144</v>
      </c>
    </row>
    <row r="1382" spans="1:23" x14ac:dyDescent="0.25">
      <c r="A1382" s="1" t="s">
        <v>0</v>
      </c>
      <c r="B1382" s="1" t="s">
        <v>26</v>
      </c>
      <c r="C1382" s="1">
        <v>307313.822525175</v>
      </c>
      <c r="D1382" s="1">
        <v>208476.09657218601</v>
      </c>
      <c r="E1382" s="1">
        <v>626100.02053311595</v>
      </c>
      <c r="F1382" s="1">
        <v>5110161.1226667296</v>
      </c>
      <c r="G1382" s="1">
        <v>626023.356023303</v>
      </c>
      <c r="H1382" s="1">
        <v>247.21759297578299</v>
      </c>
      <c r="I1382" s="1">
        <v>36027.058460753702</v>
      </c>
      <c r="J1382" s="1">
        <v>0</v>
      </c>
      <c r="K1382" s="1">
        <v>0</v>
      </c>
      <c r="L1382" s="1">
        <v>56154596.140700102</v>
      </c>
      <c r="M1382" s="1"/>
      <c r="N1382" s="1">
        <v>15231.188952139901</v>
      </c>
      <c r="O1382" s="1">
        <v>0</v>
      </c>
      <c r="P1382" s="1">
        <v>0</v>
      </c>
      <c r="Q1382" s="1">
        <v>178576.76739779301</v>
      </c>
      <c r="R1382" s="1">
        <v>0</v>
      </c>
      <c r="S1382" s="1">
        <v>3509369.04293836</v>
      </c>
      <c r="T1382" s="1">
        <v>1555044.97177578</v>
      </c>
      <c r="U1382" s="1">
        <v>2330309.98895626</v>
      </c>
      <c r="V1382" s="1">
        <v>84864024.009471104</v>
      </c>
      <c r="W1382" s="1">
        <v>2835450.9004208301</v>
      </c>
    </row>
    <row r="1383" spans="1:23" x14ac:dyDescent="0.25">
      <c r="A1383" s="1" t="s">
        <v>1</v>
      </c>
      <c r="B1383" s="1" t="s">
        <v>26</v>
      </c>
      <c r="C1383" s="1">
        <v>0</v>
      </c>
      <c r="D1383" s="1">
        <v>0</v>
      </c>
      <c r="E1383" s="1">
        <v>0</v>
      </c>
      <c r="F1383" s="1">
        <v>0</v>
      </c>
      <c r="G1383" s="1">
        <v>0</v>
      </c>
      <c r="H1383" s="1">
        <v>0</v>
      </c>
      <c r="I1383" s="1">
        <v>0</v>
      </c>
      <c r="J1383" s="1">
        <v>0</v>
      </c>
      <c r="K1383" s="1">
        <v>0</v>
      </c>
      <c r="L1383" s="1">
        <v>0</v>
      </c>
      <c r="M1383" s="1"/>
      <c r="N1383" s="1">
        <v>0</v>
      </c>
      <c r="O1383" s="1">
        <v>0</v>
      </c>
      <c r="P1383" s="1">
        <v>0</v>
      </c>
      <c r="Q1383" s="1">
        <v>0</v>
      </c>
      <c r="R1383" s="1">
        <v>0</v>
      </c>
      <c r="S1383" s="1">
        <v>0</v>
      </c>
      <c r="T1383" s="1">
        <v>0</v>
      </c>
      <c r="U1383" s="1">
        <v>0</v>
      </c>
      <c r="V1383" s="1">
        <v>0</v>
      </c>
      <c r="W1383" s="1">
        <v>0</v>
      </c>
    </row>
    <row r="1384" spans="1:23" x14ac:dyDescent="0.25">
      <c r="A1384" s="1" t="s">
        <v>3</v>
      </c>
      <c r="B1384" s="1" t="s">
        <v>26</v>
      </c>
      <c r="C1384" s="1">
        <v>20406.358247345401</v>
      </c>
      <c r="D1384" s="1">
        <v>2398767.5921765398</v>
      </c>
      <c r="E1384" s="1">
        <v>3237.3363991003898</v>
      </c>
      <c r="F1384" s="1">
        <v>4001.1070483212402</v>
      </c>
      <c r="G1384" s="1">
        <v>4965.3466440002203</v>
      </c>
      <c r="H1384" s="1">
        <v>5668.7673107788996</v>
      </c>
      <c r="I1384" s="1">
        <v>4959.4140242155499</v>
      </c>
      <c r="J1384" s="1">
        <v>6298.4558107537496</v>
      </c>
      <c r="K1384" s="1">
        <v>7054.2705080442101</v>
      </c>
      <c r="L1384" s="1">
        <v>7354.51162900909</v>
      </c>
      <c r="M1384" s="1"/>
      <c r="N1384" s="1">
        <v>14001.7130167997</v>
      </c>
      <c r="O1384" s="1">
        <v>23616.721284137599</v>
      </c>
      <c r="P1384" s="1">
        <v>2502.5208022854999</v>
      </c>
      <c r="Q1384" s="1">
        <v>3092.9296144130799</v>
      </c>
      <c r="R1384" s="1">
        <v>3838.3046230913801</v>
      </c>
      <c r="S1384" s="1">
        <v>4382.0617846456598</v>
      </c>
      <c r="T1384" s="1">
        <v>3833.7185984733301</v>
      </c>
      <c r="U1384" s="1">
        <v>4868.8226200611298</v>
      </c>
      <c r="V1384" s="1">
        <v>5453.0813344684602</v>
      </c>
      <c r="W1384" s="1">
        <v>5685.1732638474796</v>
      </c>
    </row>
    <row r="1385" spans="1:23" x14ac:dyDescent="0.25">
      <c r="A1385" s="1" t="s">
        <v>4</v>
      </c>
      <c r="B1385" s="1" t="s">
        <v>26</v>
      </c>
      <c r="C1385" s="1">
        <v>0</v>
      </c>
      <c r="D1385" s="1">
        <v>0</v>
      </c>
      <c r="E1385" s="1">
        <v>0</v>
      </c>
      <c r="F1385" s="1">
        <v>0</v>
      </c>
      <c r="G1385" s="1">
        <v>0</v>
      </c>
      <c r="H1385" s="1">
        <v>0</v>
      </c>
      <c r="I1385" s="1">
        <v>0</v>
      </c>
      <c r="J1385" s="1">
        <v>0</v>
      </c>
      <c r="K1385" s="1">
        <v>0</v>
      </c>
      <c r="L1385" s="1">
        <v>0</v>
      </c>
      <c r="M1385" s="1"/>
      <c r="N1385" s="1">
        <v>0</v>
      </c>
      <c r="O1385" s="1">
        <v>0</v>
      </c>
      <c r="P1385" s="1">
        <v>0</v>
      </c>
      <c r="Q1385" s="1">
        <v>0</v>
      </c>
      <c r="R1385" s="1">
        <v>0</v>
      </c>
      <c r="S1385" s="1">
        <v>0</v>
      </c>
      <c r="T1385" s="1">
        <v>0</v>
      </c>
      <c r="U1385" s="1">
        <v>0</v>
      </c>
      <c r="V1385" s="1">
        <v>0</v>
      </c>
      <c r="W1385" s="1">
        <v>0</v>
      </c>
    </row>
    <row r="1386" spans="1:23" x14ac:dyDescent="0.25">
      <c r="A1386" s="1" t="s">
        <v>5</v>
      </c>
      <c r="B1386" s="1" t="s">
        <v>26</v>
      </c>
      <c r="C1386" s="1">
        <v>0</v>
      </c>
      <c r="D1386" s="1">
        <v>0</v>
      </c>
      <c r="E1386" s="1">
        <v>0</v>
      </c>
      <c r="F1386" s="1">
        <v>0</v>
      </c>
      <c r="G1386" s="1">
        <v>0</v>
      </c>
      <c r="H1386" s="1">
        <v>0</v>
      </c>
      <c r="I1386" s="1">
        <v>0</v>
      </c>
      <c r="J1386" s="1">
        <v>0</v>
      </c>
      <c r="K1386" s="1">
        <v>0</v>
      </c>
      <c r="L1386" s="1">
        <v>0</v>
      </c>
      <c r="M1386" s="1"/>
      <c r="N1386" s="1">
        <v>0</v>
      </c>
      <c r="O1386" s="1">
        <v>0</v>
      </c>
      <c r="P1386" s="1">
        <v>0</v>
      </c>
      <c r="Q1386" s="1">
        <v>0</v>
      </c>
      <c r="R1386" s="1">
        <v>0</v>
      </c>
      <c r="S1386" s="1">
        <v>0</v>
      </c>
      <c r="T1386" s="1">
        <v>0</v>
      </c>
      <c r="U1386" s="1">
        <v>0</v>
      </c>
      <c r="V1386" s="1">
        <v>0</v>
      </c>
      <c r="W1386" s="1">
        <v>0</v>
      </c>
    </row>
    <row r="1387" spans="1:23" x14ac:dyDescent="0.25">
      <c r="A1387" s="1" t="s">
        <v>6</v>
      </c>
      <c r="B1387" s="1" t="s">
        <v>26</v>
      </c>
      <c r="C1387" s="1">
        <v>0</v>
      </c>
      <c r="D1387" s="1">
        <v>0</v>
      </c>
      <c r="E1387" s="1">
        <v>0</v>
      </c>
      <c r="F1387" s="1">
        <v>0</v>
      </c>
      <c r="G1387" s="1">
        <v>0</v>
      </c>
      <c r="H1387" s="1">
        <v>0</v>
      </c>
      <c r="I1387" s="1">
        <v>0</v>
      </c>
      <c r="J1387" s="1">
        <v>0</v>
      </c>
      <c r="K1387" s="1">
        <v>0</v>
      </c>
      <c r="L1387" s="1">
        <v>0</v>
      </c>
      <c r="M1387" s="1"/>
      <c r="N1387" s="1">
        <v>0</v>
      </c>
      <c r="O1387" s="1">
        <v>0</v>
      </c>
      <c r="P1387" s="1">
        <v>0</v>
      </c>
      <c r="Q1387" s="1">
        <v>0</v>
      </c>
      <c r="R1387" s="1">
        <v>0</v>
      </c>
      <c r="S1387" s="1">
        <v>0</v>
      </c>
      <c r="T1387" s="1">
        <v>0</v>
      </c>
      <c r="U1387" s="1">
        <v>0</v>
      </c>
      <c r="V1387" s="1">
        <v>0</v>
      </c>
      <c r="W1387" s="1">
        <v>0</v>
      </c>
    </row>
    <row r="1388" spans="1:23" x14ac:dyDescent="0.25">
      <c r="A1388" s="1" t="s">
        <v>7</v>
      </c>
      <c r="B1388" s="1" t="s">
        <v>26</v>
      </c>
      <c r="C1388" s="1">
        <v>0</v>
      </c>
      <c r="D1388" s="1">
        <v>0</v>
      </c>
      <c r="E1388" s="1">
        <v>0</v>
      </c>
      <c r="F1388" s="1">
        <v>0</v>
      </c>
      <c r="G1388" s="1">
        <v>0</v>
      </c>
      <c r="H1388" s="1">
        <v>0</v>
      </c>
      <c r="I1388" s="1">
        <v>0</v>
      </c>
      <c r="J1388" s="1">
        <v>0</v>
      </c>
      <c r="K1388" s="1">
        <v>0</v>
      </c>
      <c r="L1388" s="1">
        <v>0</v>
      </c>
      <c r="M1388" s="1"/>
      <c r="N1388" s="1">
        <v>3066117.0955879502</v>
      </c>
      <c r="O1388" s="1">
        <v>4026828.5215593302</v>
      </c>
      <c r="P1388" s="1">
        <v>4600974.8435679404</v>
      </c>
      <c r="Q1388" s="1">
        <v>5686462.76020741</v>
      </c>
      <c r="R1388" s="1">
        <v>7056861.6239535399</v>
      </c>
      <c r="S1388" s="1">
        <v>8056578.7967483699</v>
      </c>
      <c r="T1388" s="1">
        <v>7048430.0521238903</v>
      </c>
      <c r="U1388" s="1">
        <v>8951506.1661973502</v>
      </c>
      <c r="V1388" s="1">
        <v>10025686.906141</v>
      </c>
      <c r="W1388" s="1">
        <v>10452396.297524599</v>
      </c>
    </row>
    <row r="1389" spans="1:23" x14ac:dyDescent="0.25">
      <c r="A1389" s="1" t="s">
        <v>8</v>
      </c>
      <c r="B1389" s="1" t="s">
        <v>26</v>
      </c>
      <c r="C1389" s="1">
        <v>378028.82365796401</v>
      </c>
      <c r="D1389" s="1">
        <v>214.969320222758</v>
      </c>
      <c r="E1389" s="1">
        <v>1659231.1617314799</v>
      </c>
      <c r="F1389" s="1">
        <v>578493.55703080597</v>
      </c>
      <c r="G1389" s="1">
        <v>439177.34365488199</v>
      </c>
      <c r="H1389" s="1">
        <v>346379.22820772399</v>
      </c>
      <c r="I1389" s="1">
        <v>0</v>
      </c>
      <c r="J1389" s="1">
        <v>0</v>
      </c>
      <c r="K1389" s="1">
        <v>0</v>
      </c>
      <c r="L1389" s="1">
        <v>0</v>
      </c>
      <c r="M1389" s="1"/>
      <c r="N1389" s="1">
        <v>0</v>
      </c>
      <c r="O1389" s="1">
        <v>0</v>
      </c>
      <c r="P1389" s="1">
        <v>0</v>
      </c>
      <c r="Q1389" s="1">
        <v>5881.6355749247996</v>
      </c>
      <c r="R1389" s="1">
        <v>0</v>
      </c>
      <c r="S1389" s="1">
        <v>189.96117515584001</v>
      </c>
      <c r="T1389" s="1">
        <v>0</v>
      </c>
      <c r="U1389" s="1">
        <v>0</v>
      </c>
      <c r="V1389" s="1">
        <v>0</v>
      </c>
      <c r="W1389" s="1">
        <v>0</v>
      </c>
    </row>
    <row r="1390" spans="1:23" x14ac:dyDescent="0.25">
      <c r="A1390" s="1" t="s">
        <v>9</v>
      </c>
      <c r="B1390" s="1" t="s">
        <v>26</v>
      </c>
      <c r="C1390" s="1">
        <v>0</v>
      </c>
      <c r="D1390" s="1">
        <v>0</v>
      </c>
      <c r="E1390" s="1">
        <v>0</v>
      </c>
      <c r="F1390" s="1">
        <v>0</v>
      </c>
      <c r="G1390" s="1">
        <v>0</v>
      </c>
      <c r="H1390" s="1">
        <v>0</v>
      </c>
      <c r="I1390" s="1">
        <v>0</v>
      </c>
      <c r="J1390" s="1">
        <v>0</v>
      </c>
      <c r="K1390" s="1">
        <v>0</v>
      </c>
      <c r="L1390" s="1">
        <v>0</v>
      </c>
      <c r="M1390" s="1"/>
      <c r="N1390" s="1">
        <v>0</v>
      </c>
      <c r="O1390" s="1">
        <v>0</v>
      </c>
      <c r="P1390" s="1">
        <v>0</v>
      </c>
      <c r="Q1390" s="1">
        <v>0</v>
      </c>
      <c r="R1390" s="1">
        <v>0</v>
      </c>
      <c r="S1390" s="1">
        <v>0</v>
      </c>
      <c r="T1390" s="1">
        <v>0</v>
      </c>
      <c r="U1390" s="1">
        <v>0</v>
      </c>
      <c r="V1390" s="1">
        <v>0</v>
      </c>
      <c r="W1390" s="1">
        <v>0</v>
      </c>
    </row>
    <row r="1391" spans="1:23" x14ac:dyDescent="0.25">
      <c r="A1391" s="1" t="s">
        <v>10</v>
      </c>
      <c r="B1391" s="1" t="s">
        <v>26</v>
      </c>
      <c r="C1391" s="1">
        <v>0</v>
      </c>
      <c r="D1391" s="1">
        <v>0</v>
      </c>
      <c r="E1391" s="1">
        <v>0</v>
      </c>
      <c r="F1391" s="1">
        <v>0</v>
      </c>
      <c r="G1391" s="1">
        <v>0</v>
      </c>
      <c r="H1391" s="1">
        <v>0</v>
      </c>
      <c r="I1391" s="1">
        <v>0</v>
      </c>
      <c r="J1391" s="1">
        <v>0</v>
      </c>
      <c r="K1391" s="1">
        <v>0</v>
      </c>
      <c r="L1391" s="1">
        <v>0</v>
      </c>
      <c r="M1391" s="1"/>
      <c r="N1391" s="1">
        <v>0</v>
      </c>
      <c r="O1391" s="1">
        <v>0</v>
      </c>
      <c r="P1391" s="1">
        <v>0</v>
      </c>
      <c r="Q1391" s="1">
        <v>0</v>
      </c>
      <c r="R1391" s="1">
        <v>0</v>
      </c>
      <c r="S1391" s="1">
        <v>0</v>
      </c>
      <c r="T1391" s="1">
        <v>0</v>
      </c>
      <c r="U1391" s="1">
        <v>0</v>
      </c>
      <c r="V1391" s="1">
        <v>0</v>
      </c>
      <c r="W1391" s="1">
        <v>0</v>
      </c>
    </row>
    <row r="1392" spans="1:23" x14ac:dyDescent="0.25">
      <c r="A1392" s="1" t="s">
        <v>11</v>
      </c>
      <c r="B1392" s="1" t="s">
        <v>26</v>
      </c>
      <c r="C1392" s="1">
        <v>0</v>
      </c>
      <c r="D1392" s="1">
        <v>0</v>
      </c>
      <c r="E1392" s="1">
        <v>0</v>
      </c>
      <c r="F1392" s="1">
        <v>0</v>
      </c>
      <c r="G1392" s="1">
        <v>0</v>
      </c>
      <c r="H1392" s="1">
        <v>0</v>
      </c>
      <c r="I1392" s="1">
        <v>0</v>
      </c>
      <c r="J1392" s="1">
        <v>0</v>
      </c>
      <c r="K1392" s="1">
        <v>0</v>
      </c>
      <c r="L1392" s="1">
        <v>0</v>
      </c>
      <c r="M1392" s="1"/>
      <c r="N1392" s="1">
        <v>0</v>
      </c>
      <c r="O1392" s="1">
        <v>0</v>
      </c>
      <c r="P1392" s="1">
        <v>0</v>
      </c>
      <c r="Q1392" s="1">
        <v>0</v>
      </c>
      <c r="R1392" s="1">
        <v>0</v>
      </c>
      <c r="S1392" s="1">
        <v>0</v>
      </c>
      <c r="T1392" s="1">
        <v>0</v>
      </c>
      <c r="U1392" s="1">
        <v>0</v>
      </c>
      <c r="V1392" s="1">
        <v>0</v>
      </c>
      <c r="W1392" s="1">
        <v>0</v>
      </c>
    </row>
    <row r="1393" spans="1:23" x14ac:dyDescent="0.25">
      <c r="A1393" s="1" t="s">
        <v>12</v>
      </c>
      <c r="B1393" s="1" t="s">
        <v>26</v>
      </c>
      <c r="C1393" s="1">
        <v>0</v>
      </c>
      <c r="D1393" s="1">
        <v>8604.17423592862</v>
      </c>
      <c r="E1393" s="1">
        <v>9830.9597732394104</v>
      </c>
      <c r="F1393" s="1">
        <v>12150.3352111944</v>
      </c>
      <c r="G1393" s="1">
        <v>15078.483388664899</v>
      </c>
      <c r="H1393" s="1">
        <v>17214.591418923399</v>
      </c>
      <c r="I1393" s="1">
        <v>15060.4675450012</v>
      </c>
      <c r="J1393" s="1">
        <v>19126.793782151501</v>
      </c>
      <c r="K1393" s="1">
        <v>21422.009036009698</v>
      </c>
      <c r="L1393" s="1">
        <v>22333.764262713499</v>
      </c>
      <c r="M1393" s="1"/>
      <c r="N1393" s="1">
        <v>15141.0792287643</v>
      </c>
      <c r="O1393" s="1">
        <v>0</v>
      </c>
      <c r="P1393" s="1">
        <v>0</v>
      </c>
      <c r="Q1393" s="1">
        <v>0</v>
      </c>
      <c r="R1393" s="1">
        <v>0</v>
      </c>
      <c r="S1393" s="1">
        <v>0</v>
      </c>
      <c r="T1393" s="1">
        <v>0</v>
      </c>
      <c r="U1393" s="1">
        <v>0</v>
      </c>
      <c r="V1393" s="1">
        <v>0</v>
      </c>
      <c r="W1393" s="1">
        <v>0</v>
      </c>
    </row>
    <row r="1394" spans="1:23" x14ac:dyDescent="0.25">
      <c r="A1394" s="1" t="s">
        <v>13</v>
      </c>
      <c r="B1394" s="1" t="s">
        <v>26</v>
      </c>
      <c r="C1394" s="1">
        <v>1329752.9654622499</v>
      </c>
      <c r="D1394" s="1">
        <v>4992175.4332791604</v>
      </c>
      <c r="E1394" s="1">
        <v>5664357.3711524401</v>
      </c>
      <c r="F1394" s="1">
        <v>6791317.82007052</v>
      </c>
      <c r="G1394" s="1">
        <v>7397151.0267227897</v>
      </c>
      <c r="H1394" s="1">
        <v>10221131.499421399</v>
      </c>
      <c r="I1394" s="1">
        <v>9837817.1281774808</v>
      </c>
      <c r="J1394" s="1">
        <v>11932979.7581925</v>
      </c>
      <c r="K1394" s="1">
        <v>33175513.0729145</v>
      </c>
      <c r="L1394" s="1">
        <v>9802379.0023083203</v>
      </c>
      <c r="M1394" s="1"/>
      <c r="N1394" s="1">
        <v>20636267.6189982</v>
      </c>
      <c r="O1394" s="1">
        <v>47011175.778073803</v>
      </c>
      <c r="P1394" s="1">
        <v>86292420.423410207</v>
      </c>
      <c r="Q1394" s="1">
        <v>106633341.50323001</v>
      </c>
      <c r="R1394" s="1">
        <v>63251953.607414201</v>
      </c>
      <c r="S1394" s="1">
        <v>93978295.450495303</v>
      </c>
      <c r="T1394" s="1">
        <v>48343270.577435203</v>
      </c>
      <c r="U1394" s="1">
        <v>62047112.800631903</v>
      </c>
      <c r="V1394" s="1">
        <v>200903732.76637301</v>
      </c>
      <c r="W1394" s="1">
        <v>100935934.13537499</v>
      </c>
    </row>
    <row r="1395" spans="1:23" x14ac:dyDescent="0.25">
      <c r="A1395" s="1" t="s">
        <v>14</v>
      </c>
      <c r="B1395" s="1" t="s">
        <v>26</v>
      </c>
      <c r="C1395" s="1">
        <v>0</v>
      </c>
      <c r="D1395" s="1">
        <v>0</v>
      </c>
      <c r="E1395" s="1">
        <v>0</v>
      </c>
      <c r="F1395" s="1">
        <v>0</v>
      </c>
      <c r="G1395" s="1">
        <v>0</v>
      </c>
      <c r="H1395" s="1">
        <v>0</v>
      </c>
      <c r="I1395" s="1">
        <v>0</v>
      </c>
      <c r="J1395" s="1">
        <v>0</v>
      </c>
      <c r="K1395" s="1">
        <v>0</v>
      </c>
      <c r="L1395" s="1">
        <v>0</v>
      </c>
      <c r="M1395" s="1"/>
      <c r="N1395" s="1">
        <v>0</v>
      </c>
      <c r="O1395" s="1">
        <v>0</v>
      </c>
      <c r="P1395" s="1">
        <v>0</v>
      </c>
      <c r="Q1395" s="1">
        <v>0</v>
      </c>
      <c r="R1395" s="1">
        <v>0</v>
      </c>
      <c r="S1395" s="1">
        <v>0</v>
      </c>
      <c r="T1395" s="1">
        <v>0</v>
      </c>
      <c r="U1395" s="1">
        <v>0</v>
      </c>
      <c r="V1395" s="1">
        <v>0</v>
      </c>
      <c r="W1395" s="1">
        <v>0</v>
      </c>
    </row>
    <row r="1396" spans="1:23" x14ac:dyDescent="0.25">
      <c r="A1396" s="1" t="s">
        <v>15</v>
      </c>
      <c r="B1396" s="1" t="s">
        <v>26</v>
      </c>
      <c r="C1396" s="1">
        <v>27545.454545454599</v>
      </c>
      <c r="D1396" s="1">
        <v>65463.636363636397</v>
      </c>
      <c r="E1396" s="1">
        <v>1267699.0909090899</v>
      </c>
      <c r="F1396" s="1">
        <v>4323330.9090909101</v>
      </c>
      <c r="G1396" s="1">
        <v>2296356.36363636</v>
      </c>
      <c r="H1396" s="1">
        <v>0</v>
      </c>
      <c r="I1396" s="1">
        <v>40</v>
      </c>
      <c r="J1396" s="1">
        <v>7657.2727272727298</v>
      </c>
      <c r="K1396" s="1">
        <v>24363188.181818198</v>
      </c>
      <c r="L1396" s="1">
        <v>22583778.181818198</v>
      </c>
      <c r="M1396" s="1"/>
      <c r="N1396" s="1">
        <v>1106160</v>
      </c>
      <c r="O1396" s="1">
        <v>1699302</v>
      </c>
      <c r="P1396" s="1">
        <v>4013765.8</v>
      </c>
      <c r="Q1396" s="1">
        <v>2570966.2000000002</v>
      </c>
      <c r="R1396" s="1">
        <v>4779588</v>
      </c>
      <c r="S1396" s="1">
        <v>3024771.2</v>
      </c>
      <c r="T1396" s="1">
        <v>3590832.3</v>
      </c>
      <c r="U1396" s="1">
        <v>4302932.7</v>
      </c>
      <c r="V1396" s="1">
        <v>4752685.3</v>
      </c>
      <c r="W1396" s="1">
        <v>2293540.7000000002</v>
      </c>
    </row>
    <row r="1397" spans="1:23" x14ac:dyDescent="0.25">
      <c r="A1397" s="1" t="s">
        <v>16</v>
      </c>
      <c r="B1397" s="1" t="s">
        <v>26</v>
      </c>
      <c r="C1397" s="1">
        <v>0</v>
      </c>
      <c r="D1397" s="1">
        <v>0</v>
      </c>
      <c r="E1397" s="1">
        <v>0</v>
      </c>
      <c r="F1397" s="1">
        <v>0</v>
      </c>
      <c r="G1397" s="1">
        <v>0</v>
      </c>
      <c r="H1397" s="1">
        <v>0</v>
      </c>
      <c r="I1397" s="1">
        <v>0</v>
      </c>
      <c r="J1397" s="1">
        <v>0</v>
      </c>
      <c r="K1397" s="1">
        <v>0</v>
      </c>
      <c r="L1397" s="1">
        <v>0</v>
      </c>
      <c r="M1397" s="1"/>
      <c r="N1397" s="1">
        <v>0</v>
      </c>
      <c r="O1397" s="1">
        <v>0</v>
      </c>
      <c r="P1397" s="1">
        <v>0</v>
      </c>
      <c r="Q1397" s="1">
        <v>0</v>
      </c>
      <c r="R1397" s="1">
        <v>0</v>
      </c>
      <c r="S1397" s="1">
        <v>0</v>
      </c>
      <c r="T1397" s="1">
        <v>0</v>
      </c>
      <c r="U1397" s="1">
        <v>0</v>
      </c>
      <c r="V1397" s="1">
        <v>0</v>
      </c>
      <c r="W1397" s="1">
        <v>0</v>
      </c>
    </row>
    <row r="1398" spans="1:23" x14ac:dyDescent="0.25">
      <c r="A1398" s="1" t="s">
        <v>17</v>
      </c>
      <c r="B1398" s="1" t="s">
        <v>26</v>
      </c>
      <c r="C1398" s="1">
        <v>0</v>
      </c>
      <c r="D1398" s="1">
        <v>0</v>
      </c>
      <c r="E1398" s="1">
        <v>0</v>
      </c>
      <c r="F1398" s="1">
        <v>0</v>
      </c>
      <c r="G1398" s="1">
        <v>0</v>
      </c>
      <c r="H1398" s="1">
        <v>0</v>
      </c>
      <c r="I1398" s="1">
        <v>0</v>
      </c>
      <c r="J1398" s="1">
        <v>0</v>
      </c>
      <c r="K1398" s="1">
        <v>0</v>
      </c>
      <c r="L1398" s="1">
        <v>0</v>
      </c>
      <c r="M1398" s="1"/>
      <c r="N1398" s="1">
        <v>0</v>
      </c>
      <c r="O1398" s="1">
        <v>0</v>
      </c>
      <c r="P1398" s="1">
        <v>0</v>
      </c>
      <c r="Q1398" s="1">
        <v>0</v>
      </c>
      <c r="R1398" s="1">
        <v>0</v>
      </c>
      <c r="S1398" s="1">
        <v>0</v>
      </c>
      <c r="T1398" s="1">
        <v>0</v>
      </c>
      <c r="U1398" s="1">
        <v>0</v>
      </c>
      <c r="V1398" s="1">
        <v>0</v>
      </c>
      <c r="W1398" s="1">
        <v>0</v>
      </c>
    </row>
    <row r="1399" spans="1:23" x14ac:dyDescent="0.25">
      <c r="A1399" s="1" t="s">
        <v>18</v>
      </c>
      <c r="B1399" s="1" t="s">
        <v>26</v>
      </c>
      <c r="C1399" s="1">
        <v>0</v>
      </c>
      <c r="D1399" s="1">
        <v>0</v>
      </c>
      <c r="E1399" s="1">
        <v>0</v>
      </c>
      <c r="F1399" s="1">
        <v>0</v>
      </c>
      <c r="G1399" s="1">
        <v>0</v>
      </c>
      <c r="H1399" s="1">
        <v>0</v>
      </c>
      <c r="I1399" s="1">
        <v>0</v>
      </c>
      <c r="J1399" s="1">
        <v>0</v>
      </c>
      <c r="K1399" s="1">
        <v>0</v>
      </c>
      <c r="L1399" s="1">
        <v>0</v>
      </c>
      <c r="M1399" s="1"/>
      <c r="N1399" s="1">
        <v>0</v>
      </c>
      <c r="O1399" s="1">
        <v>0</v>
      </c>
      <c r="P1399" s="1">
        <v>0</v>
      </c>
      <c r="Q1399" s="1">
        <v>0</v>
      </c>
      <c r="R1399" s="1">
        <v>0</v>
      </c>
      <c r="S1399" s="1">
        <v>0</v>
      </c>
      <c r="T1399" s="1">
        <v>0</v>
      </c>
      <c r="U1399" s="1">
        <v>0</v>
      </c>
      <c r="V1399" s="1">
        <v>0</v>
      </c>
      <c r="W1399" s="1">
        <v>0</v>
      </c>
    </row>
    <row r="1400" spans="1:23" x14ac:dyDescent="0.25">
      <c r="A1400" s="1" t="s">
        <v>19</v>
      </c>
      <c r="B1400" s="1" t="s">
        <v>26</v>
      </c>
      <c r="C1400" s="1">
        <v>0</v>
      </c>
      <c r="D1400" s="1">
        <v>0</v>
      </c>
      <c r="E1400" s="1">
        <v>0</v>
      </c>
      <c r="F1400" s="1">
        <v>0</v>
      </c>
      <c r="G1400" s="1">
        <v>0</v>
      </c>
      <c r="H1400" s="1">
        <v>0</v>
      </c>
      <c r="I1400" s="1">
        <v>0</v>
      </c>
      <c r="J1400" s="1">
        <v>0</v>
      </c>
      <c r="K1400" s="1">
        <v>0</v>
      </c>
      <c r="L1400" s="1">
        <v>0</v>
      </c>
      <c r="M1400" s="1"/>
      <c r="N1400" s="1">
        <v>0</v>
      </c>
      <c r="O1400" s="1">
        <v>0</v>
      </c>
      <c r="P1400" s="1">
        <v>0</v>
      </c>
      <c r="Q1400" s="1">
        <v>0</v>
      </c>
      <c r="R1400" s="1">
        <v>0</v>
      </c>
      <c r="S1400" s="1">
        <v>0</v>
      </c>
      <c r="T1400" s="1">
        <v>0</v>
      </c>
      <c r="U1400" s="1">
        <v>0</v>
      </c>
      <c r="V1400" s="1">
        <v>0</v>
      </c>
      <c r="W1400" s="1">
        <v>0</v>
      </c>
    </row>
    <row r="1401" spans="1:23" x14ac:dyDescent="0.25">
      <c r="A1401" s="1" t="s">
        <v>20</v>
      </c>
      <c r="B1401" s="1" t="s">
        <v>26</v>
      </c>
      <c r="C1401" s="1">
        <v>230954.367332772</v>
      </c>
      <c r="D1401" s="1">
        <v>303319.67258933501</v>
      </c>
      <c r="E1401" s="1">
        <v>346567.075223352</v>
      </c>
      <c r="F1401" s="1">
        <v>428331.13289603102</v>
      </c>
      <c r="G1401" s="1">
        <v>531556.02376059396</v>
      </c>
      <c r="H1401" s="1">
        <v>606859.42541044601</v>
      </c>
      <c r="I1401" s="1">
        <v>530920.91809540603</v>
      </c>
      <c r="J1401" s="1">
        <v>674269.56598116597</v>
      </c>
      <c r="K1401" s="1">
        <v>755181.91389890597</v>
      </c>
      <c r="L1401" s="1">
        <v>787323.67314996605</v>
      </c>
      <c r="M1401" s="1"/>
      <c r="N1401" s="1">
        <v>0</v>
      </c>
      <c r="O1401" s="1">
        <v>0</v>
      </c>
      <c r="P1401" s="1">
        <v>0</v>
      </c>
      <c r="Q1401" s="1">
        <v>0</v>
      </c>
      <c r="R1401" s="1">
        <v>0</v>
      </c>
      <c r="S1401" s="1">
        <v>0</v>
      </c>
      <c r="T1401" s="1">
        <v>0</v>
      </c>
      <c r="U1401" s="1">
        <v>0</v>
      </c>
      <c r="V1401" s="1">
        <v>0</v>
      </c>
      <c r="W1401" s="1">
        <v>0</v>
      </c>
    </row>
    <row r="1402" spans="1:23" x14ac:dyDescent="0.25">
      <c r="A1402" s="1" t="s">
        <v>21</v>
      </c>
      <c r="B1402" s="1" t="s">
        <v>26</v>
      </c>
      <c r="C1402" s="1">
        <v>668044.21989645995</v>
      </c>
      <c r="D1402" s="1">
        <v>877363.59521718801</v>
      </c>
      <c r="E1402" s="1">
        <v>1002458.33877561</v>
      </c>
      <c r="F1402" s="1">
        <v>1238963.96001295</v>
      </c>
      <c r="G1402" s="1">
        <v>1537545.85083363</v>
      </c>
      <c r="H1402" s="1">
        <v>1755363.7808069701</v>
      </c>
      <c r="I1402" s="1">
        <v>1535708.78373872</v>
      </c>
      <c r="J1402" s="1">
        <v>1950350.1553481801</v>
      </c>
      <c r="K1402" s="1">
        <v>2184392.17398996</v>
      </c>
      <c r="L1402" s="1">
        <v>2277363.4251204301</v>
      </c>
      <c r="M1402" s="1"/>
      <c r="N1402" s="1">
        <v>120195.985946022</v>
      </c>
      <c r="O1402" s="1">
        <v>157857.188520575</v>
      </c>
      <c r="P1402" s="1">
        <v>180364.51002842301</v>
      </c>
      <c r="Q1402" s="1">
        <v>222917.12178637501</v>
      </c>
      <c r="R1402" s="1">
        <v>276638.63255460298</v>
      </c>
      <c r="S1402" s="1">
        <v>315828.91378168098</v>
      </c>
      <c r="T1402" s="1">
        <v>276308.10340077599</v>
      </c>
      <c r="U1402" s="1">
        <v>350911.29131898598</v>
      </c>
      <c r="V1402" s="1">
        <v>393020.64627726399</v>
      </c>
      <c r="W1402" s="1">
        <v>409748.23834593699</v>
      </c>
    </row>
    <row r="1403" spans="1:23" x14ac:dyDescent="0.25">
      <c r="A1403" s="1" t="s">
        <v>22</v>
      </c>
      <c r="B1403" s="1" t="s">
        <v>26</v>
      </c>
      <c r="C1403" s="1">
        <v>1639114.2912838501</v>
      </c>
      <c r="D1403" s="1">
        <v>52866.633462629899</v>
      </c>
      <c r="E1403" s="1">
        <v>60404.372652922502</v>
      </c>
      <c r="F1403" s="1">
        <v>74655.312694161403</v>
      </c>
      <c r="G1403" s="1">
        <v>92646.735482439501</v>
      </c>
      <c r="H1403" s="1">
        <v>105771.62546905701</v>
      </c>
      <c r="I1403" s="1">
        <v>92536.0407222715</v>
      </c>
      <c r="J1403" s="1">
        <v>117520.771717285</v>
      </c>
      <c r="K1403" s="1">
        <v>131623.26432335901</v>
      </c>
      <c r="L1403" s="1">
        <v>137225.362567314</v>
      </c>
      <c r="M1403" s="1"/>
      <c r="N1403" s="1">
        <v>296351.34798749298</v>
      </c>
      <c r="O1403" s="1">
        <v>788389.58791629598</v>
      </c>
      <c r="P1403" s="1">
        <v>900798.392956928</v>
      </c>
      <c r="Q1403" s="1">
        <v>1113319.8268113099</v>
      </c>
      <c r="R1403" s="1">
        <v>1381622.3357672701</v>
      </c>
      <c r="S1403" s="1">
        <v>1577351.20916547</v>
      </c>
      <c r="T1403" s="1">
        <v>1379971.5668297</v>
      </c>
      <c r="U1403" s="1">
        <v>1752563.88987372</v>
      </c>
      <c r="V1403" s="1">
        <v>1962871.55665857</v>
      </c>
      <c r="W1403" s="1">
        <v>2046414.5333291099</v>
      </c>
    </row>
    <row r="1404" spans="1:23" x14ac:dyDescent="0.25">
      <c r="A1404" s="1" t="s">
        <v>23</v>
      </c>
      <c r="B1404" s="1" t="s">
        <v>26</v>
      </c>
      <c r="C1404" s="1">
        <v>0</v>
      </c>
      <c r="D1404" s="1">
        <v>0</v>
      </c>
      <c r="E1404" s="1">
        <v>0</v>
      </c>
      <c r="F1404" s="1">
        <v>0</v>
      </c>
      <c r="G1404" s="1">
        <v>0</v>
      </c>
      <c r="H1404" s="1">
        <v>0</v>
      </c>
      <c r="I1404" s="1">
        <v>0</v>
      </c>
      <c r="J1404" s="1">
        <v>0</v>
      </c>
      <c r="K1404" s="1">
        <v>0</v>
      </c>
      <c r="L1404" s="1">
        <v>0</v>
      </c>
      <c r="M1404" s="1"/>
      <c r="N1404" s="1">
        <v>0</v>
      </c>
      <c r="O1404" s="1">
        <v>0</v>
      </c>
      <c r="P1404" s="1">
        <v>0</v>
      </c>
      <c r="Q1404" s="1">
        <v>0</v>
      </c>
      <c r="R1404" s="1">
        <v>0</v>
      </c>
      <c r="S1404" s="1">
        <v>0</v>
      </c>
      <c r="T1404" s="1">
        <v>0</v>
      </c>
      <c r="U1404" s="1">
        <v>0</v>
      </c>
      <c r="V1404" s="1">
        <v>0</v>
      </c>
      <c r="W1404" s="1">
        <v>0</v>
      </c>
    </row>
    <row r="1405" spans="1:23" x14ac:dyDescent="0.25">
      <c r="A1405" s="1" t="s">
        <v>24</v>
      </c>
      <c r="B1405" s="1" t="s">
        <v>26</v>
      </c>
      <c r="C1405" s="1">
        <v>0</v>
      </c>
      <c r="D1405" s="1">
        <v>0</v>
      </c>
      <c r="E1405" s="1">
        <v>0</v>
      </c>
      <c r="F1405" s="1">
        <v>57812.727272727301</v>
      </c>
      <c r="G1405" s="1">
        <v>62956.363636363603</v>
      </c>
      <c r="H1405" s="1">
        <v>30099202.727272701</v>
      </c>
      <c r="I1405" s="1">
        <v>16058.1818181818</v>
      </c>
      <c r="J1405" s="1">
        <v>39660.909090909103</v>
      </c>
      <c r="K1405" s="1">
        <v>40398.181818181904</v>
      </c>
      <c r="L1405" s="1">
        <v>1891907.2727272699</v>
      </c>
      <c r="M1405" s="1"/>
      <c r="N1405" s="1">
        <v>463602.62334972998</v>
      </c>
      <c r="O1405" s="1">
        <v>1002572.48786988</v>
      </c>
      <c r="P1405" s="1">
        <v>1145519.54990037</v>
      </c>
      <c r="Q1405" s="1">
        <v>2217980.6</v>
      </c>
      <c r="R1405" s="1">
        <v>923975.8</v>
      </c>
      <c r="S1405" s="1">
        <v>613197.19999999995</v>
      </c>
      <c r="T1405" s="1">
        <v>522987.3</v>
      </c>
      <c r="U1405" s="1">
        <v>152803.20000000001</v>
      </c>
      <c r="V1405" s="1">
        <v>330397.09999999998</v>
      </c>
      <c r="W1405" s="1">
        <v>302278.90000000002</v>
      </c>
    </row>
    <row r="1406" spans="1:23" x14ac:dyDescent="0.25">
      <c r="A1406" s="1" t="s">
        <v>25</v>
      </c>
      <c r="B1406" s="1" t="s">
        <v>26</v>
      </c>
      <c r="C1406" s="1">
        <v>0</v>
      </c>
      <c r="D1406" s="1">
        <v>0</v>
      </c>
      <c r="E1406" s="1">
        <v>0</v>
      </c>
      <c r="F1406" s="1">
        <v>0</v>
      </c>
      <c r="G1406" s="1">
        <v>0</v>
      </c>
      <c r="H1406" s="1">
        <v>0</v>
      </c>
      <c r="I1406" s="1">
        <v>0</v>
      </c>
      <c r="J1406" s="1">
        <v>0</v>
      </c>
      <c r="K1406" s="1">
        <v>0</v>
      </c>
      <c r="L1406" s="1">
        <v>0</v>
      </c>
      <c r="M1406" s="1"/>
      <c r="N1406" s="1">
        <v>0</v>
      </c>
      <c r="O1406" s="1">
        <v>0</v>
      </c>
      <c r="P1406" s="1">
        <v>0</v>
      </c>
      <c r="Q1406" s="1">
        <v>0</v>
      </c>
      <c r="R1406" s="1">
        <v>0</v>
      </c>
      <c r="S1406" s="1">
        <v>0</v>
      </c>
      <c r="T1406" s="1">
        <v>0</v>
      </c>
      <c r="U1406" s="1">
        <v>0</v>
      </c>
      <c r="V1406" s="1">
        <v>0</v>
      </c>
      <c r="W1406" s="1">
        <v>0</v>
      </c>
    </row>
    <row r="1407" spans="1:23" x14ac:dyDescent="0.25">
      <c r="A1407" s="1" t="s">
        <v>26</v>
      </c>
      <c r="B1407" s="1" t="s">
        <v>26</v>
      </c>
      <c r="C1407" s="1">
        <v>0</v>
      </c>
      <c r="D1407" s="1">
        <v>0</v>
      </c>
      <c r="E1407" s="1">
        <v>0</v>
      </c>
      <c r="F1407" s="1">
        <v>0</v>
      </c>
      <c r="G1407" s="1">
        <v>0</v>
      </c>
      <c r="H1407" s="1">
        <v>0</v>
      </c>
      <c r="I1407" s="1">
        <v>0</v>
      </c>
      <c r="J1407" s="1">
        <v>0</v>
      </c>
      <c r="K1407" s="1">
        <v>0</v>
      </c>
      <c r="L1407" s="1">
        <v>0</v>
      </c>
      <c r="M1407" s="1"/>
      <c r="N1407" s="1">
        <v>0</v>
      </c>
      <c r="O1407" s="1">
        <v>0</v>
      </c>
      <c r="P1407" s="1">
        <v>0</v>
      </c>
      <c r="Q1407" s="1">
        <v>0</v>
      </c>
      <c r="R1407" s="1">
        <v>0</v>
      </c>
      <c r="S1407" s="1">
        <v>0</v>
      </c>
      <c r="T1407" s="1">
        <v>0</v>
      </c>
      <c r="U1407" s="1">
        <v>0</v>
      </c>
      <c r="V1407" s="1">
        <v>0</v>
      </c>
      <c r="W1407" s="1">
        <v>0</v>
      </c>
    </row>
    <row r="1408" spans="1:23" x14ac:dyDescent="0.25">
      <c r="A1408" s="1" t="s">
        <v>27</v>
      </c>
      <c r="B1408" s="1" t="s">
        <v>26</v>
      </c>
      <c r="C1408" s="1">
        <v>0</v>
      </c>
      <c r="D1408" s="1">
        <v>0</v>
      </c>
      <c r="E1408" s="1">
        <v>0</v>
      </c>
      <c r="F1408" s="1">
        <v>0</v>
      </c>
      <c r="G1408" s="1">
        <v>0</v>
      </c>
      <c r="H1408" s="1">
        <v>0</v>
      </c>
      <c r="I1408" s="1">
        <v>0</v>
      </c>
      <c r="J1408" s="1">
        <v>0</v>
      </c>
      <c r="K1408" s="1">
        <v>0</v>
      </c>
      <c r="L1408" s="1">
        <v>0</v>
      </c>
      <c r="M1408" s="1"/>
      <c r="N1408" s="1">
        <v>0</v>
      </c>
      <c r="O1408" s="1">
        <v>0</v>
      </c>
      <c r="P1408" s="1">
        <v>0</v>
      </c>
      <c r="Q1408" s="1">
        <v>0</v>
      </c>
      <c r="R1408" s="1">
        <v>0</v>
      </c>
      <c r="S1408" s="1">
        <v>0</v>
      </c>
      <c r="T1408" s="1">
        <v>0</v>
      </c>
      <c r="U1408" s="1">
        <v>0</v>
      </c>
      <c r="V1408" s="1">
        <v>0</v>
      </c>
      <c r="W1408" s="1">
        <v>0</v>
      </c>
    </row>
    <row r="1409" spans="1:23" x14ac:dyDescent="0.25">
      <c r="A1409" s="1" t="s">
        <v>28</v>
      </c>
      <c r="B1409" s="1" t="s">
        <v>26</v>
      </c>
      <c r="C1409" s="1">
        <v>325566.27629741002</v>
      </c>
      <c r="D1409" s="1">
        <v>38671.797083775498</v>
      </c>
      <c r="E1409" s="1">
        <v>4839.9048999390798</v>
      </c>
      <c r="F1409" s="1">
        <v>0</v>
      </c>
      <c r="G1409" s="1">
        <v>0</v>
      </c>
      <c r="H1409" s="1">
        <v>0</v>
      </c>
      <c r="I1409" s="1">
        <v>435.28975792153699</v>
      </c>
      <c r="J1409" s="1">
        <v>552.81799256035299</v>
      </c>
      <c r="K1409" s="1">
        <v>619.15615166759596</v>
      </c>
      <c r="L1409" s="1">
        <v>645.508435268997</v>
      </c>
      <c r="M1409" s="1"/>
      <c r="N1409" s="1">
        <v>146181.16422067099</v>
      </c>
      <c r="O1409" s="1">
        <v>1373.78025990385</v>
      </c>
      <c r="P1409" s="1">
        <v>100.607788799529</v>
      </c>
      <c r="Q1409" s="1">
        <v>74931.543254490403</v>
      </c>
      <c r="R1409" s="1">
        <v>0</v>
      </c>
      <c r="S1409" s="1">
        <v>2750.11133901938</v>
      </c>
      <c r="T1409" s="1">
        <v>0</v>
      </c>
      <c r="U1409" s="1">
        <v>0</v>
      </c>
      <c r="V1409" s="1">
        <v>0</v>
      </c>
      <c r="W1409" s="1">
        <v>0</v>
      </c>
    </row>
    <row r="1410" spans="1:23" x14ac:dyDescent="0.25">
      <c r="A1410" s="1" t="s">
        <v>29</v>
      </c>
      <c r="B1410" s="1" t="s">
        <v>26</v>
      </c>
      <c r="C1410" s="1">
        <v>0</v>
      </c>
      <c r="D1410" s="1">
        <v>0</v>
      </c>
      <c r="E1410" s="1">
        <v>0</v>
      </c>
      <c r="F1410" s="1">
        <v>0</v>
      </c>
      <c r="G1410" s="1">
        <v>0</v>
      </c>
      <c r="H1410" s="1">
        <v>0</v>
      </c>
      <c r="I1410" s="1">
        <v>0</v>
      </c>
      <c r="J1410" s="1">
        <v>0</v>
      </c>
      <c r="K1410" s="1">
        <v>0</v>
      </c>
      <c r="L1410" s="1">
        <v>0</v>
      </c>
      <c r="M1410" s="1"/>
      <c r="N1410" s="1">
        <v>0</v>
      </c>
      <c r="O1410" s="1">
        <v>0</v>
      </c>
      <c r="P1410" s="1">
        <v>0</v>
      </c>
      <c r="Q1410" s="1">
        <v>0</v>
      </c>
      <c r="R1410" s="1">
        <v>0</v>
      </c>
      <c r="S1410" s="1">
        <v>0</v>
      </c>
      <c r="T1410" s="1">
        <v>0</v>
      </c>
      <c r="U1410" s="1">
        <v>0</v>
      </c>
      <c r="V1410" s="1">
        <v>0</v>
      </c>
      <c r="W1410" s="1">
        <v>0</v>
      </c>
    </row>
    <row r="1411" spans="1:23" x14ac:dyDescent="0.25">
      <c r="A1411" s="1" t="s">
        <v>30</v>
      </c>
      <c r="B1411" s="1" t="s">
        <v>26</v>
      </c>
      <c r="C1411" s="1">
        <v>0</v>
      </c>
      <c r="D1411" s="1">
        <v>0</v>
      </c>
      <c r="E1411" s="1">
        <v>0</v>
      </c>
      <c r="F1411" s="1">
        <v>0</v>
      </c>
      <c r="G1411" s="1">
        <v>0</v>
      </c>
      <c r="H1411" s="1">
        <v>0</v>
      </c>
      <c r="I1411" s="1">
        <v>0</v>
      </c>
      <c r="J1411" s="1">
        <v>0</v>
      </c>
      <c r="K1411" s="1">
        <v>0</v>
      </c>
      <c r="L1411" s="1">
        <v>0</v>
      </c>
      <c r="M1411" s="1"/>
      <c r="N1411" s="1">
        <v>0</v>
      </c>
      <c r="O1411" s="1">
        <v>0</v>
      </c>
      <c r="P1411" s="1">
        <v>0</v>
      </c>
      <c r="Q1411" s="1">
        <v>0</v>
      </c>
      <c r="R1411" s="1">
        <v>0</v>
      </c>
      <c r="S1411" s="1">
        <v>0</v>
      </c>
      <c r="T1411" s="1">
        <v>0</v>
      </c>
      <c r="U1411" s="1">
        <v>0</v>
      </c>
      <c r="V1411" s="1">
        <v>0</v>
      </c>
      <c r="W1411" s="1">
        <v>0</v>
      </c>
    </row>
    <row r="1412" spans="1:23" x14ac:dyDescent="0.25">
      <c r="A1412" s="1" t="s">
        <v>31</v>
      </c>
      <c r="B1412" s="1" t="s">
        <v>26</v>
      </c>
      <c r="C1412" s="1">
        <v>0</v>
      </c>
      <c r="D1412" s="1">
        <v>0</v>
      </c>
      <c r="E1412" s="1">
        <v>0</v>
      </c>
      <c r="F1412" s="1">
        <v>0</v>
      </c>
      <c r="G1412" s="1">
        <v>0</v>
      </c>
      <c r="H1412" s="1">
        <v>0</v>
      </c>
      <c r="I1412" s="1">
        <v>0</v>
      </c>
      <c r="J1412" s="1">
        <v>0</v>
      </c>
      <c r="K1412" s="1">
        <v>0</v>
      </c>
      <c r="L1412" s="1">
        <v>0</v>
      </c>
      <c r="M1412" s="1"/>
      <c r="N1412" s="1">
        <v>17982964.398424201</v>
      </c>
      <c r="O1412" s="1">
        <v>23617595.703035198</v>
      </c>
      <c r="P1412" s="1">
        <v>26984999.0168304</v>
      </c>
      <c r="Q1412" s="1">
        <v>33351452.074978899</v>
      </c>
      <c r="R1412" s="1">
        <v>41388925.273197301</v>
      </c>
      <c r="S1412" s="1">
        <v>47252327.669907004</v>
      </c>
      <c r="T1412" s="1">
        <v>41339473.588441603</v>
      </c>
      <c r="U1412" s="1">
        <v>52501131.457320802</v>
      </c>
      <c r="V1412" s="1">
        <v>58801267.232199296</v>
      </c>
      <c r="W1412" s="1">
        <v>61303943.925391003</v>
      </c>
    </row>
    <row r="1413" spans="1:23" x14ac:dyDescent="0.25">
      <c r="A1413" s="1" t="s">
        <v>32</v>
      </c>
      <c r="B1413" s="1" t="s">
        <v>26</v>
      </c>
      <c r="C1413" s="1">
        <v>575199.89371692506</v>
      </c>
      <c r="D1413" s="1">
        <v>0</v>
      </c>
      <c r="E1413" s="1">
        <v>0</v>
      </c>
      <c r="F1413" s="1">
        <v>85.151833077176903</v>
      </c>
      <c r="G1413" s="1">
        <v>612.72727272727298</v>
      </c>
      <c r="H1413" s="1">
        <v>26040.909090909099</v>
      </c>
      <c r="I1413" s="1">
        <v>0</v>
      </c>
      <c r="J1413" s="1">
        <v>0</v>
      </c>
      <c r="K1413" s="1">
        <v>212066.363636364</v>
      </c>
      <c r="L1413" s="1">
        <v>154504.933891005</v>
      </c>
      <c r="M1413" s="1"/>
      <c r="N1413" s="1">
        <v>2651.9243158291802</v>
      </c>
      <c r="O1413" s="1">
        <v>733.51956560081101</v>
      </c>
      <c r="P1413" s="1">
        <v>0</v>
      </c>
      <c r="Q1413" s="1">
        <v>0</v>
      </c>
      <c r="R1413" s="1">
        <v>19594.3</v>
      </c>
      <c r="S1413" s="1">
        <v>72855.199999999997</v>
      </c>
      <c r="T1413" s="1">
        <v>25801.599999999999</v>
      </c>
      <c r="U1413" s="1">
        <v>0</v>
      </c>
      <c r="V1413" s="1">
        <v>0</v>
      </c>
      <c r="W1413" s="1">
        <v>0</v>
      </c>
    </row>
    <row r="1414" spans="1:23" x14ac:dyDescent="0.25">
      <c r="A1414" s="1" t="s">
        <v>33</v>
      </c>
      <c r="B1414" s="1" t="s">
        <v>26</v>
      </c>
      <c r="C1414" s="1">
        <v>1102753.1957513499</v>
      </c>
      <c r="D1414" s="1">
        <v>491654.46614331298</v>
      </c>
      <c r="E1414" s="1">
        <v>1704249.0909090899</v>
      </c>
      <c r="F1414" s="1">
        <v>1883303.63636364</v>
      </c>
      <c r="G1414" s="1">
        <v>0</v>
      </c>
      <c r="H1414" s="1">
        <v>90.909090909090907</v>
      </c>
      <c r="I1414" s="1">
        <v>0</v>
      </c>
      <c r="J1414" s="1">
        <v>0</v>
      </c>
      <c r="K1414" s="1">
        <v>3916.3636363636401</v>
      </c>
      <c r="L1414" s="1">
        <v>22474.5454545455</v>
      </c>
      <c r="M1414" s="1"/>
      <c r="N1414" s="1">
        <v>4282521.2415769203</v>
      </c>
      <c r="O1414" s="1">
        <v>3925037.72921792</v>
      </c>
      <c r="P1414" s="1">
        <v>5625022.7000000002</v>
      </c>
      <c r="Q1414" s="1">
        <v>6116704</v>
      </c>
      <c r="R1414" s="1">
        <v>4235982.3</v>
      </c>
      <c r="S1414" s="1">
        <v>4367399.3</v>
      </c>
      <c r="T1414" s="1">
        <v>2926480.7</v>
      </c>
      <c r="U1414" s="1">
        <v>3419383</v>
      </c>
      <c r="V1414" s="1">
        <v>11089702.800000001</v>
      </c>
      <c r="W1414" s="1">
        <v>3393068.8</v>
      </c>
    </row>
    <row r="1415" spans="1:23" x14ac:dyDescent="0.25">
      <c r="A1415" s="1" t="s">
        <v>34</v>
      </c>
      <c r="B1415" s="1" t="s">
        <v>26</v>
      </c>
      <c r="C1415" s="1">
        <v>0</v>
      </c>
      <c r="D1415" s="1">
        <v>0</v>
      </c>
      <c r="E1415" s="1">
        <v>0</v>
      </c>
      <c r="F1415" s="1">
        <v>0</v>
      </c>
      <c r="G1415" s="1">
        <v>0</v>
      </c>
      <c r="H1415" s="1">
        <v>0</v>
      </c>
      <c r="I1415" s="1">
        <v>0</v>
      </c>
      <c r="J1415" s="1">
        <v>0</v>
      </c>
      <c r="K1415" s="1">
        <v>0</v>
      </c>
      <c r="L1415" s="1">
        <v>0</v>
      </c>
      <c r="M1415" s="1"/>
      <c r="N1415" s="1">
        <v>0</v>
      </c>
      <c r="O1415" s="1">
        <v>0</v>
      </c>
      <c r="P1415" s="1">
        <v>0</v>
      </c>
      <c r="Q1415" s="1">
        <v>0</v>
      </c>
      <c r="R1415" s="1">
        <v>0</v>
      </c>
      <c r="S1415" s="1">
        <v>0</v>
      </c>
      <c r="T1415" s="1">
        <v>0</v>
      </c>
      <c r="U1415" s="1">
        <v>0</v>
      </c>
      <c r="V1415" s="1">
        <v>0</v>
      </c>
      <c r="W1415" s="1">
        <v>0</v>
      </c>
    </row>
    <row r="1416" spans="1:23" x14ac:dyDescent="0.25">
      <c r="A1416" s="1" t="s">
        <v>35</v>
      </c>
      <c r="B1416" s="1" t="s">
        <v>26</v>
      </c>
      <c r="C1416" s="1">
        <v>0</v>
      </c>
      <c r="D1416" s="1">
        <v>0</v>
      </c>
      <c r="E1416" s="1">
        <v>0</v>
      </c>
      <c r="F1416" s="1">
        <v>0</v>
      </c>
      <c r="G1416" s="1">
        <v>0</v>
      </c>
      <c r="H1416" s="1">
        <v>0</v>
      </c>
      <c r="I1416" s="1">
        <v>0</v>
      </c>
      <c r="J1416" s="1">
        <v>0</v>
      </c>
      <c r="K1416" s="1">
        <v>0</v>
      </c>
      <c r="L1416" s="1">
        <v>0</v>
      </c>
      <c r="M1416" s="1"/>
      <c r="N1416" s="1">
        <v>0</v>
      </c>
      <c r="O1416" s="1">
        <v>0</v>
      </c>
      <c r="P1416" s="1">
        <v>0</v>
      </c>
      <c r="Q1416" s="1">
        <v>0</v>
      </c>
      <c r="R1416" s="1">
        <v>0</v>
      </c>
      <c r="S1416" s="1">
        <v>0</v>
      </c>
      <c r="T1416" s="1">
        <v>0</v>
      </c>
      <c r="U1416" s="1">
        <v>0</v>
      </c>
      <c r="V1416" s="1">
        <v>0</v>
      </c>
      <c r="W1416" s="1">
        <v>0</v>
      </c>
    </row>
    <row r="1417" spans="1:23" x14ac:dyDescent="0.25">
      <c r="A1417" s="1" t="s">
        <v>36</v>
      </c>
      <c r="B1417" s="1" t="s">
        <v>26</v>
      </c>
      <c r="C1417" s="1">
        <v>4692.4832320550404</v>
      </c>
      <c r="D1417" s="1">
        <v>46462.540874014601</v>
      </c>
      <c r="E1417" s="1">
        <v>53087.182775492802</v>
      </c>
      <c r="F1417" s="1">
        <v>65611.810140449597</v>
      </c>
      <c r="G1417" s="1">
        <v>81423.810298790399</v>
      </c>
      <c r="H1417" s="1">
        <v>92958.793662186203</v>
      </c>
      <c r="I1417" s="1">
        <v>81326.524743006405</v>
      </c>
      <c r="J1417" s="1">
        <v>103284.686423618</v>
      </c>
      <c r="K1417" s="1">
        <v>115678.848794452</v>
      </c>
      <c r="L1417" s="1">
        <v>120602.32701865199</v>
      </c>
      <c r="M1417" s="1"/>
      <c r="N1417" s="1">
        <v>0</v>
      </c>
      <c r="O1417" s="1">
        <v>0</v>
      </c>
      <c r="P1417" s="1">
        <v>0</v>
      </c>
      <c r="Q1417" s="1">
        <v>0</v>
      </c>
      <c r="R1417" s="1">
        <v>0</v>
      </c>
      <c r="S1417" s="1">
        <v>0</v>
      </c>
      <c r="T1417" s="1">
        <v>0</v>
      </c>
      <c r="U1417" s="1">
        <v>0</v>
      </c>
      <c r="V1417" s="1">
        <v>0</v>
      </c>
      <c r="W1417" s="1">
        <v>0</v>
      </c>
    </row>
    <row r="1418" spans="1:23" x14ac:dyDescent="0.25">
      <c r="A1418" s="1" t="s">
        <v>37</v>
      </c>
      <c r="B1418" s="1" t="s">
        <v>26</v>
      </c>
      <c r="C1418" s="1">
        <v>703960.91416356096</v>
      </c>
      <c r="D1418" s="1">
        <v>915526.64409724798</v>
      </c>
      <c r="E1418" s="1">
        <v>1165743.3471057301</v>
      </c>
      <c r="F1418" s="1">
        <v>1439113.8039546299</v>
      </c>
      <c r="G1418" s="1">
        <v>1864253.53234939</v>
      </c>
      <c r="H1418" s="1">
        <v>2354917.9621741199</v>
      </c>
      <c r="I1418" s="1">
        <v>2206979.2800296601</v>
      </c>
      <c r="J1418" s="1">
        <v>2538026.1720341099</v>
      </c>
      <c r="K1418" s="1">
        <v>2918730.09783922</v>
      </c>
      <c r="L1418" s="1">
        <v>3255209.1856772401</v>
      </c>
      <c r="M1418" s="1"/>
      <c r="N1418" s="1">
        <v>0</v>
      </c>
      <c r="O1418" s="1">
        <v>0</v>
      </c>
      <c r="P1418" s="1">
        <v>0</v>
      </c>
      <c r="Q1418" s="1">
        <v>0</v>
      </c>
      <c r="R1418" s="1">
        <v>0</v>
      </c>
      <c r="S1418" s="1">
        <v>0</v>
      </c>
      <c r="T1418" s="1">
        <v>0</v>
      </c>
      <c r="U1418" s="1">
        <v>0</v>
      </c>
      <c r="V1418" s="1">
        <v>0</v>
      </c>
      <c r="W1418" s="1">
        <v>0</v>
      </c>
    </row>
    <row r="1419" spans="1:23" x14ac:dyDescent="0.25">
      <c r="A1419" s="1" t="s">
        <v>38</v>
      </c>
      <c r="B1419" s="1" t="s">
        <v>26</v>
      </c>
      <c r="C1419" s="1">
        <v>0</v>
      </c>
      <c r="D1419" s="1">
        <v>0</v>
      </c>
      <c r="E1419" s="1">
        <v>0</v>
      </c>
      <c r="F1419" s="1">
        <v>0</v>
      </c>
      <c r="G1419" s="1">
        <v>0</v>
      </c>
      <c r="H1419" s="1">
        <v>0</v>
      </c>
      <c r="I1419" s="1">
        <v>0</v>
      </c>
      <c r="J1419" s="1">
        <v>0</v>
      </c>
      <c r="K1419" s="1">
        <v>0</v>
      </c>
      <c r="L1419" s="1">
        <v>0</v>
      </c>
      <c r="M1419" s="1"/>
      <c r="N1419" s="1">
        <v>0</v>
      </c>
      <c r="O1419" s="1">
        <v>0</v>
      </c>
      <c r="P1419" s="1">
        <v>0</v>
      </c>
      <c r="Q1419" s="1">
        <v>0</v>
      </c>
      <c r="R1419" s="1">
        <v>0</v>
      </c>
      <c r="S1419" s="1">
        <v>0</v>
      </c>
      <c r="T1419" s="1">
        <v>0</v>
      </c>
      <c r="U1419" s="1">
        <v>0</v>
      </c>
      <c r="V1419" s="1">
        <v>0</v>
      </c>
      <c r="W1419" s="1">
        <v>0</v>
      </c>
    </row>
    <row r="1420" spans="1:23" x14ac:dyDescent="0.25">
      <c r="A1420" s="1" t="s">
        <v>39</v>
      </c>
      <c r="B1420" s="1" t="s">
        <v>26</v>
      </c>
      <c r="C1420" s="1">
        <v>0</v>
      </c>
      <c r="D1420" s="1">
        <v>0</v>
      </c>
      <c r="E1420" s="1">
        <v>0</v>
      </c>
      <c r="F1420" s="1">
        <v>0</v>
      </c>
      <c r="G1420" s="1">
        <v>0</v>
      </c>
      <c r="H1420" s="1">
        <v>0</v>
      </c>
      <c r="I1420" s="1">
        <v>0</v>
      </c>
      <c r="J1420" s="1">
        <v>0</v>
      </c>
      <c r="K1420" s="1">
        <v>0</v>
      </c>
      <c r="L1420" s="1">
        <v>0</v>
      </c>
      <c r="M1420" s="1"/>
      <c r="N1420" s="1">
        <v>0</v>
      </c>
      <c r="O1420" s="1">
        <v>0</v>
      </c>
      <c r="P1420" s="1">
        <v>0</v>
      </c>
      <c r="Q1420" s="1">
        <v>0</v>
      </c>
      <c r="R1420" s="1">
        <v>0</v>
      </c>
      <c r="S1420" s="1">
        <v>0</v>
      </c>
      <c r="T1420" s="1">
        <v>0</v>
      </c>
      <c r="U1420" s="1">
        <v>0</v>
      </c>
      <c r="V1420" s="1">
        <v>0</v>
      </c>
      <c r="W1420" s="1">
        <v>0</v>
      </c>
    </row>
    <row r="1421" spans="1:23" x14ac:dyDescent="0.25">
      <c r="A1421" s="1" t="s">
        <v>40</v>
      </c>
      <c r="B1421" s="1" t="s">
        <v>26</v>
      </c>
      <c r="C1421" s="1">
        <v>3191335.8727858099</v>
      </c>
      <c r="D1421" s="1">
        <v>0</v>
      </c>
      <c r="E1421" s="1">
        <v>1745.5220475875401</v>
      </c>
      <c r="F1421" s="1">
        <v>15812.2985948389</v>
      </c>
      <c r="G1421" s="1">
        <v>7828.1818181818198</v>
      </c>
      <c r="H1421" s="1">
        <v>1206.3636363636399</v>
      </c>
      <c r="I1421" s="1">
        <v>13005.4545454545</v>
      </c>
      <c r="J1421" s="1">
        <v>173235.454545455</v>
      </c>
      <c r="K1421" s="1">
        <v>0</v>
      </c>
      <c r="L1421" s="1">
        <v>4423.6363636363603</v>
      </c>
      <c r="M1421" s="1"/>
      <c r="N1421" s="1">
        <v>8577987.7805867307</v>
      </c>
      <c r="O1421" s="1">
        <v>4645482.9727710905</v>
      </c>
      <c r="P1421" s="1">
        <v>7896621.5081229303</v>
      </c>
      <c r="Q1421" s="1">
        <v>4307097.7281941297</v>
      </c>
      <c r="R1421" s="1">
        <v>5526247.0999999996</v>
      </c>
      <c r="S1421" s="1">
        <v>4492678.3</v>
      </c>
      <c r="T1421" s="1">
        <v>6916354.5</v>
      </c>
      <c r="U1421" s="1">
        <v>9307490.5</v>
      </c>
      <c r="V1421" s="1">
        <v>12627407.1</v>
      </c>
      <c r="W1421" s="1">
        <v>11874856.4</v>
      </c>
    </row>
    <row r="1422" spans="1:23" x14ac:dyDescent="0.25">
      <c r="A1422" s="1" t="s">
        <v>41</v>
      </c>
      <c r="B1422" s="1" t="s">
        <v>26</v>
      </c>
      <c r="C1422" s="1">
        <v>0</v>
      </c>
      <c r="D1422" s="1">
        <v>0</v>
      </c>
      <c r="E1422" s="1">
        <v>0</v>
      </c>
      <c r="F1422" s="1">
        <v>0</v>
      </c>
      <c r="G1422" s="1">
        <v>0</v>
      </c>
      <c r="H1422" s="1">
        <v>0</v>
      </c>
      <c r="I1422" s="1">
        <v>0</v>
      </c>
      <c r="J1422" s="1">
        <v>0</v>
      </c>
      <c r="K1422" s="1">
        <v>0</v>
      </c>
      <c r="L1422" s="1">
        <v>0</v>
      </c>
      <c r="M1422" s="1"/>
      <c r="N1422" s="1">
        <v>0</v>
      </c>
      <c r="O1422" s="1">
        <v>0</v>
      </c>
      <c r="P1422" s="1">
        <v>0</v>
      </c>
      <c r="Q1422" s="1">
        <v>0</v>
      </c>
      <c r="R1422" s="1">
        <v>0</v>
      </c>
      <c r="S1422" s="1">
        <v>0</v>
      </c>
      <c r="T1422" s="1">
        <v>0</v>
      </c>
      <c r="U1422" s="1">
        <v>0</v>
      </c>
      <c r="V1422" s="1">
        <v>0</v>
      </c>
      <c r="W1422" s="1">
        <v>0</v>
      </c>
    </row>
    <row r="1423" spans="1:23" x14ac:dyDescent="0.25">
      <c r="A1423" s="1" t="s">
        <v>42</v>
      </c>
      <c r="B1423" s="1" t="s">
        <v>26</v>
      </c>
      <c r="C1423" s="1">
        <v>1798692.8794692401</v>
      </c>
      <c r="D1423" s="1">
        <v>2362280.22699947</v>
      </c>
      <c r="E1423" s="1">
        <v>2699094.79375439</v>
      </c>
      <c r="F1423" s="1">
        <v>3335880.4498595898</v>
      </c>
      <c r="G1423" s="1">
        <v>4139804.9580918001</v>
      </c>
      <c r="H1423" s="1">
        <v>4726274.45815646</v>
      </c>
      <c r="I1423" s="1">
        <v>4134858.6994395899</v>
      </c>
      <c r="J1423" s="1">
        <v>5251270.5482882801</v>
      </c>
      <c r="K1423" s="1">
        <v>5881423.0140828798</v>
      </c>
      <c r="L1423" s="1">
        <v>6131745.8556301799</v>
      </c>
      <c r="M1423" s="1"/>
      <c r="N1423" s="1">
        <v>0</v>
      </c>
      <c r="O1423" s="1">
        <v>0</v>
      </c>
      <c r="P1423" s="1">
        <v>0</v>
      </c>
      <c r="Q1423" s="1">
        <v>0</v>
      </c>
      <c r="R1423" s="1">
        <v>0</v>
      </c>
      <c r="S1423" s="1">
        <v>0</v>
      </c>
      <c r="T1423" s="1">
        <v>0</v>
      </c>
      <c r="U1423" s="1">
        <v>0</v>
      </c>
      <c r="V1423" s="1">
        <v>0</v>
      </c>
      <c r="W1423" s="1">
        <v>0</v>
      </c>
    </row>
    <row r="1424" spans="1:23" x14ac:dyDescent="0.25">
      <c r="A1424" s="1" t="s">
        <v>43</v>
      </c>
      <c r="B1424" s="1" t="s">
        <v>26</v>
      </c>
      <c r="C1424" s="1">
        <v>0</v>
      </c>
      <c r="D1424" s="1">
        <v>0</v>
      </c>
      <c r="E1424" s="1">
        <v>0</v>
      </c>
      <c r="F1424" s="1">
        <v>0</v>
      </c>
      <c r="G1424" s="1">
        <v>0</v>
      </c>
      <c r="H1424" s="1">
        <v>0</v>
      </c>
      <c r="I1424" s="1">
        <v>0</v>
      </c>
      <c r="J1424" s="1">
        <v>0</v>
      </c>
      <c r="K1424" s="1">
        <v>0</v>
      </c>
      <c r="L1424" s="1">
        <v>0</v>
      </c>
      <c r="M1424" s="1"/>
      <c r="N1424" s="1">
        <v>0</v>
      </c>
      <c r="O1424" s="1">
        <v>0</v>
      </c>
      <c r="P1424" s="1">
        <v>0</v>
      </c>
      <c r="Q1424" s="1">
        <v>0</v>
      </c>
      <c r="R1424" s="1">
        <v>0</v>
      </c>
      <c r="S1424" s="1">
        <v>0</v>
      </c>
      <c r="T1424" s="1">
        <v>0</v>
      </c>
      <c r="U1424" s="1">
        <v>0</v>
      </c>
      <c r="V1424" s="1">
        <v>0</v>
      </c>
      <c r="W1424" s="1">
        <v>0</v>
      </c>
    </row>
    <row r="1425" spans="1:23" x14ac:dyDescent="0.25">
      <c r="A1425" s="1" t="s">
        <v>44</v>
      </c>
      <c r="B1425" s="1" t="s">
        <v>26</v>
      </c>
      <c r="C1425" s="1">
        <v>826682.92923129594</v>
      </c>
      <c r="D1425" s="1">
        <v>1354833.2215504099</v>
      </c>
      <c r="E1425" s="1">
        <v>705346.97316777497</v>
      </c>
      <c r="F1425" s="1">
        <v>185999861.79462299</v>
      </c>
      <c r="G1425" s="1">
        <v>4192245.4560718602</v>
      </c>
      <c r="H1425" s="1">
        <v>22031772.1575399</v>
      </c>
      <c r="I1425" s="1">
        <v>196343994.11800799</v>
      </c>
      <c r="J1425" s="1">
        <v>249356872.52987</v>
      </c>
      <c r="K1425" s="1">
        <v>1481637.54686444</v>
      </c>
      <c r="L1425" s="1">
        <v>2232518.1949900701</v>
      </c>
      <c r="M1425" s="1"/>
      <c r="N1425" s="1">
        <v>4289338.2695328398</v>
      </c>
      <c r="O1425" s="1">
        <v>5675442.6004024204</v>
      </c>
      <c r="P1425" s="1">
        <v>6982712.3360775895</v>
      </c>
      <c r="Q1425" s="1">
        <v>19412223.9717118</v>
      </c>
      <c r="R1425" s="1">
        <v>20732318.565972801</v>
      </c>
      <c r="S1425" s="1">
        <v>8465439.5118869506</v>
      </c>
      <c r="T1425" s="1">
        <v>10199743.770929599</v>
      </c>
      <c r="U1425" s="1">
        <v>12953674.5890806</v>
      </c>
      <c r="V1425" s="1">
        <v>19294156.55119</v>
      </c>
      <c r="W1425" s="1">
        <v>20389350.257021699</v>
      </c>
    </row>
    <row r="1426" spans="1:23" x14ac:dyDescent="0.25">
      <c r="A1426" s="1" t="s">
        <v>45</v>
      </c>
      <c r="B1426" s="1" t="s">
        <v>26</v>
      </c>
      <c r="C1426" s="1">
        <v>0</v>
      </c>
      <c r="D1426" s="1">
        <v>0</v>
      </c>
      <c r="E1426" s="1">
        <v>0</v>
      </c>
      <c r="F1426" s="1">
        <v>0</v>
      </c>
      <c r="G1426" s="1">
        <v>0</v>
      </c>
      <c r="H1426" s="1">
        <v>0</v>
      </c>
      <c r="I1426" s="1">
        <v>0</v>
      </c>
      <c r="J1426" s="1">
        <v>0</v>
      </c>
      <c r="K1426" s="1">
        <v>0</v>
      </c>
      <c r="L1426" s="1">
        <v>0</v>
      </c>
      <c r="M1426" s="1"/>
      <c r="N1426" s="1">
        <v>0</v>
      </c>
      <c r="O1426" s="1">
        <v>0</v>
      </c>
      <c r="P1426" s="1">
        <v>0</v>
      </c>
      <c r="Q1426" s="1">
        <v>0</v>
      </c>
      <c r="R1426" s="1">
        <v>0</v>
      </c>
      <c r="S1426" s="1">
        <v>0</v>
      </c>
      <c r="T1426" s="1">
        <v>0</v>
      </c>
      <c r="U1426" s="1">
        <v>0</v>
      </c>
      <c r="V1426" s="1">
        <v>0</v>
      </c>
      <c r="W1426" s="1">
        <v>0</v>
      </c>
    </row>
    <row r="1427" spans="1:23" x14ac:dyDescent="0.25">
      <c r="A1427" s="1" t="s">
        <v>46</v>
      </c>
      <c r="B1427" s="1" t="s">
        <v>26</v>
      </c>
      <c r="C1427" s="1">
        <v>0</v>
      </c>
      <c r="D1427" s="1">
        <v>0</v>
      </c>
      <c r="E1427" s="1">
        <v>0</v>
      </c>
      <c r="F1427" s="1">
        <v>0</v>
      </c>
      <c r="G1427" s="1">
        <v>0</v>
      </c>
      <c r="H1427" s="1">
        <v>0</v>
      </c>
      <c r="I1427" s="1">
        <v>0</v>
      </c>
      <c r="J1427" s="1">
        <v>0</v>
      </c>
      <c r="K1427" s="1">
        <v>0</v>
      </c>
      <c r="L1427" s="1">
        <v>0</v>
      </c>
      <c r="M1427" s="1"/>
      <c r="N1427" s="1">
        <v>0</v>
      </c>
      <c r="O1427" s="1">
        <v>0</v>
      </c>
      <c r="P1427" s="1">
        <v>0</v>
      </c>
      <c r="Q1427" s="1">
        <v>0</v>
      </c>
      <c r="R1427" s="1">
        <v>0</v>
      </c>
      <c r="S1427" s="1">
        <v>0</v>
      </c>
      <c r="T1427" s="1">
        <v>0</v>
      </c>
      <c r="U1427" s="1">
        <v>0</v>
      </c>
      <c r="V1427" s="1">
        <v>0</v>
      </c>
      <c r="W1427" s="1">
        <v>0</v>
      </c>
    </row>
    <row r="1428" spans="1:23" x14ac:dyDescent="0.25">
      <c r="A1428" s="1" t="s">
        <v>47</v>
      </c>
      <c r="B1428" s="1" t="s">
        <v>26</v>
      </c>
      <c r="C1428" s="1">
        <v>877.77601963274401</v>
      </c>
      <c r="D1428" s="1">
        <v>1152.8109987985199</v>
      </c>
      <c r="E1428" s="1">
        <v>1317.1791091830501</v>
      </c>
      <c r="F1428" s="1">
        <v>1627.9354283720099</v>
      </c>
      <c r="G1428" s="1">
        <v>2020.2567985046901</v>
      </c>
      <c r="H1428" s="1">
        <v>2306.4584448661699</v>
      </c>
      <c r="I1428" s="1">
        <v>2017.8429860738099</v>
      </c>
      <c r="J1428" s="1">
        <v>2562.6605923137299</v>
      </c>
      <c r="K1428" s="1">
        <v>2870.17986339138</v>
      </c>
      <c r="L1428" s="1">
        <v>2992.3393437476898</v>
      </c>
      <c r="M1428" s="1"/>
      <c r="N1428" s="1">
        <v>869.35468757786703</v>
      </c>
      <c r="O1428" s="1">
        <v>1141.7509971577199</v>
      </c>
      <c r="P1428" s="1">
        <v>1304.5421694557399</v>
      </c>
      <c r="Q1428" s="1">
        <v>1612.3171106012001</v>
      </c>
      <c r="R1428" s="1">
        <v>2000.8745723378699</v>
      </c>
      <c r="S1428" s="1">
        <v>2284.33041675813</v>
      </c>
      <c r="T1428" s="1">
        <v>1998.48391788299</v>
      </c>
      <c r="U1428" s="1">
        <v>2538.0745757114</v>
      </c>
      <c r="V1428" s="1">
        <v>2842.6435247967602</v>
      </c>
      <c r="W1428" s="1">
        <v>2963.6310142069401</v>
      </c>
    </row>
    <row r="1429" spans="1:23" x14ac:dyDescent="0.25">
      <c r="A1429" s="1" t="s">
        <v>48</v>
      </c>
      <c r="B1429" s="1" t="s">
        <v>26</v>
      </c>
      <c r="C1429" s="1">
        <v>85161.302005272504</v>
      </c>
      <c r="D1429" s="1">
        <v>99824.899851268696</v>
      </c>
      <c r="E1429" s="1">
        <v>93665.432668922804</v>
      </c>
      <c r="F1429" s="1">
        <v>22785173.479469799</v>
      </c>
      <c r="G1429" s="1">
        <v>1331084.3971273301</v>
      </c>
      <c r="H1429" s="1">
        <v>54639.094411081598</v>
      </c>
      <c r="I1429" s="1">
        <v>996752.41140045703</v>
      </c>
      <c r="J1429" s="1">
        <v>61211.3347295352</v>
      </c>
      <c r="K1429" s="1">
        <v>6084.2816291808604</v>
      </c>
      <c r="L1429" s="1">
        <v>6343.2384602987204</v>
      </c>
      <c r="M1429" s="1"/>
      <c r="N1429" s="1">
        <v>146887.83963725201</v>
      </c>
      <c r="O1429" s="1">
        <v>703035.357932418</v>
      </c>
      <c r="P1429" s="1">
        <v>411695.870068633</v>
      </c>
      <c r="Q1429" s="1">
        <v>263325.45877082698</v>
      </c>
      <c r="R1429" s="1">
        <v>4111.2279665246097</v>
      </c>
      <c r="S1429" s="1">
        <v>617954.08821959398</v>
      </c>
      <c r="T1429" s="1">
        <v>542220.608544513</v>
      </c>
      <c r="U1429" s="1">
        <v>203866.44062310201</v>
      </c>
      <c r="V1429" s="1">
        <v>678945.05668506899</v>
      </c>
      <c r="W1429" s="1">
        <v>707842.05243540695</v>
      </c>
    </row>
    <row r="1430" spans="1:23" x14ac:dyDescent="0.25">
      <c r="A1430" s="1" t="s">
        <v>49</v>
      </c>
      <c r="B1430" s="1" t="s">
        <v>26</v>
      </c>
      <c r="C1430" s="1">
        <v>800351.49070396798</v>
      </c>
      <c r="D1430" s="1">
        <v>0</v>
      </c>
      <c r="E1430" s="1">
        <v>0</v>
      </c>
      <c r="F1430" s="1">
        <v>0</v>
      </c>
      <c r="G1430" s="1">
        <v>108976.68371573</v>
      </c>
      <c r="H1430" s="1">
        <v>0</v>
      </c>
      <c r="I1430" s="1">
        <v>0</v>
      </c>
      <c r="J1430" s="1">
        <v>0</v>
      </c>
      <c r="K1430" s="1">
        <v>0</v>
      </c>
      <c r="L1430" s="1">
        <v>0</v>
      </c>
      <c r="M1430" s="1"/>
      <c r="N1430" s="1">
        <v>1620004.3774323</v>
      </c>
      <c r="O1430" s="1">
        <v>1539921.98372765</v>
      </c>
      <c r="P1430" s="1">
        <v>365031.39531896298</v>
      </c>
      <c r="Q1430" s="1">
        <v>290090.41903796</v>
      </c>
      <c r="R1430" s="1">
        <v>909768.38381144998</v>
      </c>
      <c r="S1430" s="1">
        <v>1359547.2382099</v>
      </c>
      <c r="T1430" s="1">
        <v>1466372.8499749999</v>
      </c>
      <c r="U1430" s="1">
        <v>1862293.51946826</v>
      </c>
      <c r="V1430" s="1">
        <v>2085768.7418044501</v>
      </c>
      <c r="W1430" s="1">
        <v>2174542.4207268502</v>
      </c>
    </row>
    <row r="1431" spans="1:23" x14ac:dyDescent="0.25">
      <c r="A1431" s="1" t="s">
        <v>50</v>
      </c>
      <c r="B1431" s="1" t="s">
        <v>26</v>
      </c>
      <c r="C1431" s="1">
        <v>0</v>
      </c>
      <c r="D1431" s="1">
        <v>177031.93636363599</v>
      </c>
      <c r="E1431" s="1">
        <v>176238.136363636</v>
      </c>
      <c r="F1431" s="1">
        <v>1888.8363636363599</v>
      </c>
      <c r="G1431" s="1">
        <v>540</v>
      </c>
      <c r="H1431" s="1">
        <v>310922.97272727301</v>
      </c>
      <c r="I1431" s="1">
        <v>272016.06043387798</v>
      </c>
      <c r="J1431" s="1">
        <v>345460.39675102499</v>
      </c>
      <c r="K1431" s="1">
        <v>386915.64436114801</v>
      </c>
      <c r="L1431" s="1">
        <v>403383.39770989801</v>
      </c>
      <c r="M1431" s="1"/>
      <c r="N1431" s="1">
        <v>0</v>
      </c>
      <c r="O1431" s="1">
        <v>29720.261999999999</v>
      </c>
      <c r="P1431" s="1">
        <v>0</v>
      </c>
      <c r="Q1431" s="1">
        <v>660</v>
      </c>
      <c r="R1431" s="1">
        <v>8708.6010000000006</v>
      </c>
      <c r="S1431" s="1">
        <v>1392.204</v>
      </c>
      <c r="T1431" s="1">
        <v>1217.99249530676</v>
      </c>
      <c r="U1431" s="1">
        <v>1546.8504690395901</v>
      </c>
      <c r="V1431" s="1">
        <v>1732.47252532433</v>
      </c>
      <c r="W1431" s="1">
        <v>1806.2093479272</v>
      </c>
    </row>
    <row r="1432" spans="1:23" x14ac:dyDescent="0.25">
      <c r="A1432" s="1" t="s">
        <v>51</v>
      </c>
      <c r="B1432" s="1" t="s">
        <v>26</v>
      </c>
      <c r="C1432" s="1">
        <v>0</v>
      </c>
      <c r="D1432" s="1">
        <v>3525.33969367093</v>
      </c>
      <c r="E1432" s="1">
        <v>0</v>
      </c>
      <c r="F1432" s="1">
        <v>131.14009522572499</v>
      </c>
      <c r="G1432" s="1">
        <v>5280.3650685560197</v>
      </c>
      <c r="H1432" s="1">
        <v>0</v>
      </c>
      <c r="I1432" s="1">
        <v>0</v>
      </c>
      <c r="J1432" s="1">
        <v>0</v>
      </c>
      <c r="K1432" s="1">
        <v>1130.45057542988</v>
      </c>
      <c r="L1432" s="1">
        <v>1703.7600016173501</v>
      </c>
      <c r="M1432" s="1"/>
      <c r="N1432" s="1">
        <v>0</v>
      </c>
      <c r="O1432" s="1">
        <v>0</v>
      </c>
      <c r="P1432" s="1">
        <v>14642.448847133501</v>
      </c>
      <c r="Q1432" s="1">
        <v>0</v>
      </c>
      <c r="R1432" s="1">
        <v>432.87681812789202</v>
      </c>
      <c r="S1432" s="1">
        <v>0</v>
      </c>
      <c r="T1432" s="1">
        <v>0</v>
      </c>
      <c r="U1432" s="1">
        <v>0</v>
      </c>
      <c r="V1432" s="1">
        <v>110477.81876872201</v>
      </c>
      <c r="W1432" s="1">
        <v>1690.0594483943801</v>
      </c>
    </row>
    <row r="1433" spans="1:23" x14ac:dyDescent="0.25">
      <c r="A1433" s="1" t="s">
        <v>52</v>
      </c>
      <c r="B1433" s="1" t="s">
        <v>26</v>
      </c>
      <c r="C1433" s="1">
        <v>0</v>
      </c>
      <c r="D1433" s="1">
        <v>0</v>
      </c>
      <c r="E1433" s="1">
        <v>0</v>
      </c>
      <c r="F1433" s="1">
        <v>0</v>
      </c>
      <c r="G1433" s="1">
        <v>0</v>
      </c>
      <c r="H1433" s="1">
        <v>0</v>
      </c>
      <c r="I1433" s="1">
        <v>0</v>
      </c>
      <c r="J1433" s="1">
        <v>0</v>
      </c>
      <c r="K1433" s="1">
        <v>0</v>
      </c>
      <c r="L1433" s="1">
        <v>0</v>
      </c>
      <c r="M1433" s="1"/>
      <c r="N1433" s="1">
        <v>803.47620608457601</v>
      </c>
      <c r="O1433" s="1">
        <v>0</v>
      </c>
      <c r="P1433" s="1">
        <v>0</v>
      </c>
      <c r="Q1433" s="1">
        <v>22282.284108195901</v>
      </c>
      <c r="R1433" s="1">
        <v>27652.163084142401</v>
      </c>
      <c r="S1433" s="1">
        <v>31569.533690688699</v>
      </c>
      <c r="T1433" s="1">
        <v>27619.124148179999</v>
      </c>
      <c r="U1433" s="1">
        <v>35076.287668188597</v>
      </c>
      <c r="V1433" s="1">
        <v>39285.442188371198</v>
      </c>
      <c r="W1433" s="1">
        <v>40957.493917432097</v>
      </c>
    </row>
    <row r="1434" spans="1:23" x14ac:dyDescent="0.25">
      <c r="A1434" s="1" t="s">
        <v>53</v>
      </c>
      <c r="B1434" s="1" t="s">
        <v>26</v>
      </c>
      <c r="C1434" s="1">
        <v>0</v>
      </c>
      <c r="D1434" s="1">
        <v>0</v>
      </c>
      <c r="E1434" s="1">
        <v>0</v>
      </c>
      <c r="F1434" s="1">
        <v>0</v>
      </c>
      <c r="G1434" s="1">
        <v>0</v>
      </c>
      <c r="H1434" s="1">
        <v>0</v>
      </c>
      <c r="I1434" s="1">
        <v>0</v>
      </c>
      <c r="J1434" s="1">
        <v>0</v>
      </c>
      <c r="K1434" s="1">
        <v>0</v>
      </c>
      <c r="L1434" s="1">
        <v>0</v>
      </c>
      <c r="M1434" s="1"/>
      <c r="N1434" s="1">
        <v>0</v>
      </c>
      <c r="O1434" s="1">
        <v>0</v>
      </c>
      <c r="P1434" s="1">
        <v>0</v>
      </c>
      <c r="Q1434" s="1">
        <v>0</v>
      </c>
      <c r="R1434" s="1">
        <v>0</v>
      </c>
      <c r="S1434" s="1">
        <v>0</v>
      </c>
      <c r="T1434" s="1">
        <v>0</v>
      </c>
      <c r="U1434" s="1">
        <v>0</v>
      </c>
      <c r="V1434" s="1">
        <v>0</v>
      </c>
      <c r="W1434" s="1">
        <v>0</v>
      </c>
    </row>
    <row r="1435" spans="1:23" x14ac:dyDescent="0.25">
      <c r="A1435" s="1" t="s">
        <v>0</v>
      </c>
      <c r="B1435" s="1" t="s">
        <v>27</v>
      </c>
      <c r="C1435" s="1">
        <v>1787983.2213413899</v>
      </c>
      <c r="D1435" s="1">
        <v>2311502.0292603299</v>
      </c>
      <c r="E1435" s="1">
        <v>2461108.1926593599</v>
      </c>
      <c r="F1435" s="1">
        <v>190017.61509383901</v>
      </c>
      <c r="G1435" s="1">
        <v>2460806.8356125699</v>
      </c>
      <c r="H1435" s="1">
        <v>679261.23890008498</v>
      </c>
      <c r="I1435" s="1">
        <v>716349.06619862397</v>
      </c>
      <c r="J1435" s="1">
        <v>23311698.772510301</v>
      </c>
      <c r="K1435" s="1">
        <v>7088113.3495847499</v>
      </c>
      <c r="L1435" s="1">
        <v>80510672.415604994</v>
      </c>
      <c r="M1435" s="1"/>
      <c r="N1435" s="1">
        <v>11190055.7698036</v>
      </c>
      <c r="O1435" s="1">
        <v>17485528.5205549</v>
      </c>
      <c r="P1435" s="1">
        <v>15254452.9920989</v>
      </c>
      <c r="Q1435" s="1">
        <v>21277052.8415475</v>
      </c>
      <c r="R1435" s="1">
        <v>15252585.1193584</v>
      </c>
      <c r="S1435" s="1">
        <v>51329855.651022799</v>
      </c>
      <c r="T1435" s="1">
        <v>13482345.896676799</v>
      </c>
      <c r="U1435" s="1">
        <v>33821968.699748397</v>
      </c>
      <c r="V1435" s="1">
        <v>12510746.661371401</v>
      </c>
      <c r="W1435" s="1">
        <v>7205065.16545654</v>
      </c>
    </row>
    <row r="1436" spans="1:23" x14ac:dyDescent="0.25">
      <c r="A1436" s="1" t="s">
        <v>1</v>
      </c>
      <c r="B1436" s="1" t="s">
        <v>27</v>
      </c>
      <c r="C1436" s="1">
        <v>0</v>
      </c>
      <c r="D1436" s="1">
        <v>0</v>
      </c>
      <c r="E1436" s="1">
        <v>0</v>
      </c>
      <c r="F1436" s="1">
        <v>0</v>
      </c>
      <c r="G1436" s="1">
        <v>0</v>
      </c>
      <c r="H1436" s="1">
        <v>0</v>
      </c>
      <c r="I1436" s="1">
        <v>0</v>
      </c>
      <c r="J1436" s="1">
        <v>0</v>
      </c>
      <c r="K1436" s="1">
        <v>0</v>
      </c>
      <c r="L1436" s="1">
        <v>0</v>
      </c>
      <c r="M1436" s="1"/>
      <c r="N1436" s="1">
        <v>0</v>
      </c>
      <c r="O1436" s="1">
        <v>0</v>
      </c>
      <c r="P1436" s="1">
        <v>0</v>
      </c>
      <c r="Q1436" s="1">
        <v>0</v>
      </c>
      <c r="R1436" s="1">
        <v>0</v>
      </c>
      <c r="S1436" s="1">
        <v>0</v>
      </c>
      <c r="T1436" s="1">
        <v>0</v>
      </c>
      <c r="U1436" s="1">
        <v>0</v>
      </c>
      <c r="V1436" s="1">
        <v>0</v>
      </c>
      <c r="W1436" s="1">
        <v>0</v>
      </c>
    </row>
    <row r="1437" spans="1:23" x14ac:dyDescent="0.25">
      <c r="A1437" s="1" t="s">
        <v>3</v>
      </c>
      <c r="B1437" s="1" t="s">
        <v>27</v>
      </c>
      <c r="C1437" s="1">
        <v>3598.9657095898601</v>
      </c>
      <c r="D1437" s="1">
        <v>7133.5591005327797</v>
      </c>
      <c r="E1437" s="1">
        <v>6734.0559770591599</v>
      </c>
      <c r="F1437" s="1">
        <v>8465.9577854119398</v>
      </c>
      <c r="G1437" s="1">
        <v>10213.173041072499</v>
      </c>
      <c r="H1437" s="1">
        <v>13424.707459572899</v>
      </c>
      <c r="I1437" s="1">
        <v>9349.9918292290604</v>
      </c>
      <c r="J1437" s="1">
        <v>12248.489296290099</v>
      </c>
      <c r="K1437" s="1">
        <v>15555.5814062884</v>
      </c>
      <c r="L1437" s="1">
        <v>17015.176474494001</v>
      </c>
      <c r="M1437" s="1"/>
      <c r="N1437" s="1">
        <v>402.75270748512901</v>
      </c>
      <c r="O1437" s="1">
        <v>0</v>
      </c>
      <c r="P1437" s="1">
        <v>0</v>
      </c>
      <c r="Q1437" s="1">
        <v>0</v>
      </c>
      <c r="R1437" s="1">
        <v>0</v>
      </c>
      <c r="S1437" s="1">
        <v>0</v>
      </c>
      <c r="T1437" s="1">
        <v>0</v>
      </c>
      <c r="U1437" s="1">
        <v>0</v>
      </c>
      <c r="V1437" s="1">
        <v>0</v>
      </c>
      <c r="W1437" s="1">
        <v>0</v>
      </c>
    </row>
    <row r="1438" spans="1:23" x14ac:dyDescent="0.25">
      <c r="A1438" s="1" t="s">
        <v>4</v>
      </c>
      <c r="B1438" s="1" t="s">
        <v>27</v>
      </c>
      <c r="C1438" s="1">
        <v>0</v>
      </c>
      <c r="D1438" s="1">
        <v>0</v>
      </c>
      <c r="E1438" s="1">
        <v>0</v>
      </c>
      <c r="F1438" s="1">
        <v>0</v>
      </c>
      <c r="G1438" s="1">
        <v>0</v>
      </c>
      <c r="H1438" s="1">
        <v>0</v>
      </c>
      <c r="I1438" s="1">
        <v>0</v>
      </c>
      <c r="J1438" s="1">
        <v>0</v>
      </c>
      <c r="K1438" s="1">
        <v>0</v>
      </c>
      <c r="L1438" s="1">
        <v>0</v>
      </c>
      <c r="M1438" s="1"/>
      <c r="N1438" s="1">
        <v>0</v>
      </c>
      <c r="O1438" s="1">
        <v>0</v>
      </c>
      <c r="P1438" s="1">
        <v>0</v>
      </c>
      <c r="Q1438" s="1">
        <v>0</v>
      </c>
      <c r="R1438" s="1">
        <v>0</v>
      </c>
      <c r="S1438" s="1">
        <v>0</v>
      </c>
      <c r="T1438" s="1">
        <v>0</v>
      </c>
      <c r="U1438" s="1">
        <v>0</v>
      </c>
      <c r="V1438" s="1">
        <v>0</v>
      </c>
      <c r="W1438" s="1">
        <v>0</v>
      </c>
    </row>
    <row r="1439" spans="1:23" x14ac:dyDescent="0.25">
      <c r="A1439" s="1" t="s">
        <v>5</v>
      </c>
      <c r="B1439" s="1" t="s">
        <v>27</v>
      </c>
      <c r="C1439" s="1">
        <v>21116.174544247599</v>
      </c>
      <c r="D1439" s="1">
        <v>4474.1706026828797</v>
      </c>
      <c r="E1439" s="1">
        <v>156493.72510159999</v>
      </c>
      <c r="F1439" s="1">
        <v>5606427.4321946697</v>
      </c>
      <c r="G1439" s="1">
        <v>93324.374549380896</v>
      </c>
      <c r="H1439" s="1">
        <v>82828.213001790704</v>
      </c>
      <c r="I1439" s="1">
        <v>57687.895034476001</v>
      </c>
      <c r="J1439" s="1">
        <v>75571.142495163702</v>
      </c>
      <c r="K1439" s="1">
        <v>95975.350968857907</v>
      </c>
      <c r="L1439" s="1">
        <v>104980.809863941</v>
      </c>
      <c r="M1439" s="1"/>
      <c r="N1439" s="1">
        <v>0</v>
      </c>
      <c r="O1439" s="1">
        <v>0</v>
      </c>
      <c r="P1439" s="1">
        <v>0</v>
      </c>
      <c r="Q1439" s="1">
        <v>0</v>
      </c>
      <c r="R1439" s="1">
        <v>0</v>
      </c>
      <c r="S1439" s="1">
        <v>0</v>
      </c>
      <c r="T1439" s="1">
        <v>0</v>
      </c>
      <c r="U1439" s="1">
        <v>0</v>
      </c>
      <c r="V1439" s="1">
        <v>0</v>
      </c>
      <c r="W1439" s="1">
        <v>0</v>
      </c>
    </row>
    <row r="1440" spans="1:23" x14ac:dyDescent="0.25">
      <c r="A1440" s="1" t="s">
        <v>6</v>
      </c>
      <c r="B1440" s="1" t="s">
        <v>27</v>
      </c>
      <c r="C1440" s="1">
        <v>0</v>
      </c>
      <c r="D1440" s="1">
        <v>0</v>
      </c>
      <c r="E1440" s="1">
        <v>0</v>
      </c>
      <c r="F1440" s="1">
        <v>0</v>
      </c>
      <c r="G1440" s="1">
        <v>0</v>
      </c>
      <c r="H1440" s="1">
        <v>0</v>
      </c>
      <c r="I1440" s="1">
        <v>0</v>
      </c>
      <c r="J1440" s="1">
        <v>0</v>
      </c>
      <c r="K1440" s="1">
        <v>0</v>
      </c>
      <c r="L1440" s="1">
        <v>0</v>
      </c>
      <c r="M1440" s="1"/>
      <c r="N1440" s="1">
        <v>0</v>
      </c>
      <c r="O1440" s="1">
        <v>0</v>
      </c>
      <c r="P1440" s="1">
        <v>0</v>
      </c>
      <c r="Q1440" s="1">
        <v>0</v>
      </c>
      <c r="R1440" s="1">
        <v>0</v>
      </c>
      <c r="S1440" s="1">
        <v>0</v>
      </c>
      <c r="T1440" s="1">
        <v>0</v>
      </c>
      <c r="U1440" s="1">
        <v>0</v>
      </c>
      <c r="V1440" s="1">
        <v>0</v>
      </c>
      <c r="W1440" s="1">
        <v>0</v>
      </c>
    </row>
    <row r="1441" spans="1:23" x14ac:dyDescent="0.25">
      <c r="A1441" s="1" t="s">
        <v>7</v>
      </c>
      <c r="B1441" s="1" t="s">
        <v>27</v>
      </c>
      <c r="C1441" s="1">
        <v>0</v>
      </c>
      <c r="D1441" s="1">
        <v>0</v>
      </c>
      <c r="E1441" s="1">
        <v>0</v>
      </c>
      <c r="F1441" s="1">
        <v>0</v>
      </c>
      <c r="G1441" s="1">
        <v>0</v>
      </c>
      <c r="H1441" s="1">
        <v>0</v>
      </c>
      <c r="I1441" s="1">
        <v>0</v>
      </c>
      <c r="J1441" s="1">
        <v>0</v>
      </c>
      <c r="K1441" s="1">
        <v>0</v>
      </c>
      <c r="L1441" s="1">
        <v>0</v>
      </c>
      <c r="M1441" s="1"/>
      <c r="N1441" s="1">
        <v>0</v>
      </c>
      <c r="O1441" s="1">
        <v>0</v>
      </c>
      <c r="P1441" s="1">
        <v>0</v>
      </c>
      <c r="Q1441" s="1">
        <v>0</v>
      </c>
      <c r="R1441" s="1">
        <v>0</v>
      </c>
      <c r="S1441" s="1">
        <v>0</v>
      </c>
      <c r="T1441" s="1">
        <v>0</v>
      </c>
      <c r="U1441" s="1">
        <v>0</v>
      </c>
      <c r="V1441" s="1">
        <v>0</v>
      </c>
      <c r="W1441" s="1">
        <v>0</v>
      </c>
    </row>
    <row r="1442" spans="1:23" x14ac:dyDescent="0.25">
      <c r="A1442" s="1" t="s">
        <v>8</v>
      </c>
      <c r="B1442" s="1" t="s">
        <v>27</v>
      </c>
      <c r="C1442" s="1">
        <v>24294.409239217999</v>
      </c>
      <c r="D1442" s="1">
        <v>0</v>
      </c>
      <c r="E1442" s="1">
        <v>27804.735076748701</v>
      </c>
      <c r="F1442" s="1">
        <v>0</v>
      </c>
      <c r="G1442" s="1">
        <v>0</v>
      </c>
      <c r="H1442" s="1">
        <v>0</v>
      </c>
      <c r="I1442" s="1">
        <v>0</v>
      </c>
      <c r="J1442" s="1">
        <v>0</v>
      </c>
      <c r="K1442" s="1">
        <v>0</v>
      </c>
      <c r="L1442" s="1">
        <v>0</v>
      </c>
      <c r="M1442" s="1"/>
      <c r="N1442" s="1">
        <v>0</v>
      </c>
      <c r="O1442" s="1">
        <v>0</v>
      </c>
      <c r="P1442" s="1">
        <v>0</v>
      </c>
      <c r="Q1442" s="1">
        <v>0</v>
      </c>
      <c r="R1442" s="1">
        <v>0</v>
      </c>
      <c r="S1442" s="1">
        <v>0</v>
      </c>
      <c r="T1442" s="1">
        <v>0</v>
      </c>
      <c r="U1442" s="1">
        <v>0</v>
      </c>
      <c r="V1442" s="1">
        <v>0</v>
      </c>
      <c r="W1442" s="1">
        <v>0</v>
      </c>
    </row>
    <row r="1443" spans="1:23" x14ac:dyDescent="0.25">
      <c r="A1443" s="1" t="s">
        <v>9</v>
      </c>
      <c r="B1443" s="1" t="s">
        <v>27</v>
      </c>
      <c r="C1443" s="1">
        <v>0</v>
      </c>
      <c r="D1443" s="1">
        <v>0</v>
      </c>
      <c r="E1443" s="1">
        <v>0</v>
      </c>
      <c r="F1443" s="1">
        <v>0</v>
      </c>
      <c r="G1443" s="1">
        <v>0</v>
      </c>
      <c r="H1443" s="1">
        <v>0</v>
      </c>
      <c r="I1443" s="1">
        <v>0</v>
      </c>
      <c r="J1443" s="1">
        <v>0</v>
      </c>
      <c r="K1443" s="1">
        <v>0</v>
      </c>
      <c r="L1443" s="1">
        <v>0</v>
      </c>
      <c r="M1443" s="1"/>
      <c r="N1443" s="1">
        <v>0</v>
      </c>
      <c r="O1443" s="1">
        <v>0</v>
      </c>
      <c r="P1443" s="1">
        <v>0</v>
      </c>
      <c r="Q1443" s="1">
        <v>0</v>
      </c>
      <c r="R1443" s="1">
        <v>0</v>
      </c>
      <c r="S1443" s="1">
        <v>0</v>
      </c>
      <c r="T1443" s="1">
        <v>0</v>
      </c>
      <c r="U1443" s="1">
        <v>0</v>
      </c>
      <c r="V1443" s="1">
        <v>0</v>
      </c>
      <c r="W1443" s="1">
        <v>0</v>
      </c>
    </row>
    <row r="1444" spans="1:23" x14ac:dyDescent="0.25">
      <c r="A1444" s="1" t="s">
        <v>10</v>
      </c>
      <c r="B1444" s="1" t="s">
        <v>27</v>
      </c>
      <c r="C1444" s="1">
        <v>0</v>
      </c>
      <c r="D1444" s="1">
        <v>0</v>
      </c>
      <c r="E1444" s="1">
        <v>0</v>
      </c>
      <c r="F1444" s="1">
        <v>0</v>
      </c>
      <c r="G1444" s="1">
        <v>0</v>
      </c>
      <c r="H1444" s="1">
        <v>0</v>
      </c>
      <c r="I1444" s="1">
        <v>0</v>
      </c>
      <c r="J1444" s="1">
        <v>0</v>
      </c>
      <c r="K1444" s="1">
        <v>0</v>
      </c>
      <c r="L1444" s="1">
        <v>0</v>
      </c>
      <c r="M1444" s="1"/>
      <c r="N1444" s="1">
        <v>0</v>
      </c>
      <c r="O1444" s="1">
        <v>0</v>
      </c>
      <c r="P1444" s="1">
        <v>0</v>
      </c>
      <c r="Q1444" s="1">
        <v>0</v>
      </c>
      <c r="R1444" s="1">
        <v>0</v>
      </c>
      <c r="S1444" s="1">
        <v>0</v>
      </c>
      <c r="T1444" s="1">
        <v>0</v>
      </c>
      <c r="U1444" s="1">
        <v>0</v>
      </c>
      <c r="V1444" s="1">
        <v>0</v>
      </c>
      <c r="W1444" s="1">
        <v>0</v>
      </c>
    </row>
    <row r="1445" spans="1:23" x14ac:dyDescent="0.25">
      <c r="A1445" s="1" t="s">
        <v>11</v>
      </c>
      <c r="B1445" s="1" t="s">
        <v>27</v>
      </c>
      <c r="C1445" s="1">
        <v>0</v>
      </c>
      <c r="D1445" s="1">
        <v>0</v>
      </c>
      <c r="E1445" s="1">
        <v>0</v>
      </c>
      <c r="F1445" s="1">
        <v>0</v>
      </c>
      <c r="G1445" s="1">
        <v>0</v>
      </c>
      <c r="H1445" s="1">
        <v>0</v>
      </c>
      <c r="I1445" s="1">
        <v>0</v>
      </c>
      <c r="J1445" s="1">
        <v>0</v>
      </c>
      <c r="K1445" s="1">
        <v>0</v>
      </c>
      <c r="L1445" s="1">
        <v>0</v>
      </c>
      <c r="M1445" s="1"/>
      <c r="N1445" s="1">
        <v>0</v>
      </c>
      <c r="O1445" s="1">
        <v>0</v>
      </c>
      <c r="P1445" s="1">
        <v>0</v>
      </c>
      <c r="Q1445" s="1">
        <v>0</v>
      </c>
      <c r="R1445" s="1">
        <v>0</v>
      </c>
      <c r="S1445" s="1">
        <v>0</v>
      </c>
      <c r="T1445" s="1">
        <v>0</v>
      </c>
      <c r="U1445" s="1">
        <v>0</v>
      </c>
      <c r="V1445" s="1">
        <v>0</v>
      </c>
      <c r="W1445" s="1">
        <v>0</v>
      </c>
    </row>
    <row r="1446" spans="1:23" x14ac:dyDescent="0.25">
      <c r="A1446" s="1" t="s">
        <v>12</v>
      </c>
      <c r="B1446" s="1" t="s">
        <v>27</v>
      </c>
      <c r="C1446" s="1">
        <v>0</v>
      </c>
      <c r="D1446" s="1">
        <v>0</v>
      </c>
      <c r="E1446" s="1">
        <v>0</v>
      </c>
      <c r="F1446" s="1">
        <v>0</v>
      </c>
      <c r="G1446" s="1">
        <v>0</v>
      </c>
      <c r="H1446" s="1">
        <v>0</v>
      </c>
      <c r="I1446" s="1">
        <v>0</v>
      </c>
      <c r="J1446" s="1">
        <v>0</v>
      </c>
      <c r="K1446" s="1">
        <v>0</v>
      </c>
      <c r="L1446" s="1">
        <v>0</v>
      </c>
      <c r="M1446" s="1"/>
      <c r="N1446" s="1">
        <v>0</v>
      </c>
      <c r="O1446" s="1">
        <v>4164.4203301894504</v>
      </c>
      <c r="P1446" s="1">
        <v>5527.84738187315</v>
      </c>
      <c r="Q1446" s="1">
        <v>6617.8789159921198</v>
      </c>
      <c r="R1446" s="1">
        <v>7806.6192778070299</v>
      </c>
      <c r="S1446" s="1">
        <v>10221.015857279001</v>
      </c>
      <c r="T1446" s="1">
        <v>6948.8240488395504</v>
      </c>
      <c r="U1446" s="1">
        <v>9102.9595039798096</v>
      </c>
      <c r="V1446" s="1">
        <v>11742.817760133999</v>
      </c>
      <c r="W1446" s="1">
        <v>12477.4625887331</v>
      </c>
    </row>
    <row r="1447" spans="1:23" x14ac:dyDescent="0.25">
      <c r="A1447" s="1" t="s">
        <v>13</v>
      </c>
      <c r="B1447" s="1" t="s">
        <v>27</v>
      </c>
      <c r="C1447" s="1">
        <v>3950601.26505135</v>
      </c>
      <c r="D1447" s="1">
        <v>0</v>
      </c>
      <c r="E1447" s="1">
        <v>12530.327652366501</v>
      </c>
      <c r="F1447" s="1">
        <v>0</v>
      </c>
      <c r="G1447" s="1">
        <v>72105.656883823394</v>
      </c>
      <c r="H1447" s="1">
        <v>72321.907888686095</v>
      </c>
      <c r="I1447" s="1">
        <v>0</v>
      </c>
      <c r="J1447" s="1">
        <v>1531165.3470470801</v>
      </c>
      <c r="K1447" s="1">
        <v>21957.1982990498</v>
      </c>
      <c r="L1447" s="1">
        <v>73455.243803916397</v>
      </c>
      <c r="M1447" s="1"/>
      <c r="N1447" s="1">
        <v>1419.6019953939599</v>
      </c>
      <c r="O1447" s="1">
        <v>330913.26982200402</v>
      </c>
      <c r="P1447" s="1">
        <v>68739.232100016394</v>
      </c>
      <c r="Q1447" s="1">
        <v>267340.78002974699</v>
      </c>
      <c r="R1447" s="1">
        <v>336374.98206804303</v>
      </c>
      <c r="S1447" s="1">
        <v>238462.104802708</v>
      </c>
      <c r="T1447" s="1">
        <v>3776451.1773709301</v>
      </c>
      <c r="U1447" s="1">
        <v>260851.54355186399</v>
      </c>
      <c r="V1447" s="1">
        <v>73727.701173924099</v>
      </c>
      <c r="W1447" s="1">
        <v>641152.41597486695</v>
      </c>
    </row>
    <row r="1448" spans="1:23" x14ac:dyDescent="0.25">
      <c r="A1448" s="1" t="s">
        <v>14</v>
      </c>
      <c r="B1448" s="1" t="s">
        <v>27</v>
      </c>
      <c r="C1448" s="1">
        <v>0</v>
      </c>
      <c r="D1448" s="1">
        <v>0</v>
      </c>
      <c r="E1448" s="1">
        <v>0</v>
      </c>
      <c r="F1448" s="1">
        <v>0</v>
      </c>
      <c r="G1448" s="1">
        <v>0</v>
      </c>
      <c r="H1448" s="1">
        <v>0</v>
      </c>
      <c r="I1448" s="1">
        <v>0</v>
      </c>
      <c r="J1448" s="1">
        <v>0</v>
      </c>
      <c r="K1448" s="1">
        <v>0</v>
      </c>
      <c r="L1448" s="1">
        <v>0</v>
      </c>
      <c r="M1448" s="1"/>
      <c r="N1448" s="1">
        <v>0</v>
      </c>
      <c r="O1448" s="1">
        <v>0</v>
      </c>
      <c r="P1448" s="1">
        <v>0</v>
      </c>
      <c r="Q1448" s="1">
        <v>0</v>
      </c>
      <c r="R1448" s="1">
        <v>0</v>
      </c>
      <c r="S1448" s="1">
        <v>0</v>
      </c>
      <c r="T1448" s="1">
        <v>0</v>
      </c>
      <c r="U1448" s="1">
        <v>0</v>
      </c>
      <c r="V1448" s="1">
        <v>0</v>
      </c>
      <c r="W1448" s="1">
        <v>0</v>
      </c>
    </row>
    <row r="1449" spans="1:23" x14ac:dyDescent="0.25">
      <c r="A1449" s="1" t="s">
        <v>15</v>
      </c>
      <c r="B1449" s="1" t="s">
        <v>27</v>
      </c>
      <c r="C1449" s="1">
        <v>33411036.363636401</v>
      </c>
      <c r="D1449" s="1">
        <v>40134572.727272697</v>
      </c>
      <c r="E1449" s="1">
        <v>107833521.81818201</v>
      </c>
      <c r="F1449" s="1">
        <v>92350427.272727296</v>
      </c>
      <c r="G1449" s="1">
        <v>178425683.63636401</v>
      </c>
      <c r="H1449" s="1">
        <v>235926325.45454499</v>
      </c>
      <c r="I1449" s="1">
        <v>191235093.63636401</v>
      </c>
      <c r="J1449" s="1">
        <v>304319450.909091</v>
      </c>
      <c r="K1449" s="1">
        <v>55706726.363636397</v>
      </c>
      <c r="L1449" s="1">
        <v>127344960</v>
      </c>
      <c r="M1449" s="1"/>
      <c r="N1449" s="1">
        <v>120373385</v>
      </c>
      <c r="O1449" s="1">
        <v>78032537</v>
      </c>
      <c r="P1449" s="1">
        <v>163432734.30000001</v>
      </c>
      <c r="Q1449" s="1">
        <v>183225014.5</v>
      </c>
      <c r="R1449" s="1">
        <v>268993643.60000002</v>
      </c>
      <c r="S1449" s="1">
        <v>882605739.39999998</v>
      </c>
      <c r="T1449" s="1">
        <v>1102272109.4000001</v>
      </c>
      <c r="U1449" s="1">
        <v>1329263599.4000001</v>
      </c>
      <c r="V1449" s="1">
        <v>611405261.5</v>
      </c>
      <c r="W1449" s="1">
        <v>1573729637.7</v>
      </c>
    </row>
    <row r="1450" spans="1:23" x14ac:dyDescent="0.25">
      <c r="A1450" s="1" t="s">
        <v>16</v>
      </c>
      <c r="B1450" s="1" t="s">
        <v>27</v>
      </c>
      <c r="C1450" s="1">
        <v>0</v>
      </c>
      <c r="D1450" s="1">
        <v>0</v>
      </c>
      <c r="E1450" s="1">
        <v>0</v>
      </c>
      <c r="F1450" s="1">
        <v>0</v>
      </c>
      <c r="G1450" s="1">
        <v>0</v>
      </c>
      <c r="H1450" s="1">
        <v>0</v>
      </c>
      <c r="I1450" s="1">
        <v>0</v>
      </c>
      <c r="J1450" s="1">
        <v>0</v>
      </c>
      <c r="K1450" s="1">
        <v>0</v>
      </c>
      <c r="L1450" s="1">
        <v>0</v>
      </c>
      <c r="M1450" s="1"/>
      <c r="N1450" s="1">
        <v>0</v>
      </c>
      <c r="O1450" s="1">
        <v>0</v>
      </c>
      <c r="P1450" s="1">
        <v>0</v>
      </c>
      <c r="Q1450" s="1">
        <v>0</v>
      </c>
      <c r="R1450" s="1">
        <v>0</v>
      </c>
      <c r="S1450" s="1">
        <v>0</v>
      </c>
      <c r="T1450" s="1">
        <v>0</v>
      </c>
      <c r="U1450" s="1">
        <v>0</v>
      </c>
      <c r="V1450" s="1">
        <v>0</v>
      </c>
      <c r="W1450" s="1">
        <v>0</v>
      </c>
    </row>
    <row r="1451" spans="1:23" x14ac:dyDescent="0.25">
      <c r="A1451" s="1" t="s">
        <v>17</v>
      </c>
      <c r="B1451" s="1" t="s">
        <v>27</v>
      </c>
      <c r="C1451" s="1">
        <v>0</v>
      </c>
      <c r="D1451" s="1">
        <v>0</v>
      </c>
      <c r="E1451" s="1">
        <v>0</v>
      </c>
      <c r="F1451" s="1">
        <v>0</v>
      </c>
      <c r="G1451" s="1">
        <v>0</v>
      </c>
      <c r="H1451" s="1">
        <v>0</v>
      </c>
      <c r="I1451" s="1">
        <v>0</v>
      </c>
      <c r="J1451" s="1">
        <v>0</v>
      </c>
      <c r="K1451" s="1">
        <v>0</v>
      </c>
      <c r="L1451" s="1">
        <v>0</v>
      </c>
      <c r="M1451" s="1"/>
      <c r="N1451" s="1">
        <v>0</v>
      </c>
      <c r="O1451" s="1">
        <v>0</v>
      </c>
      <c r="P1451" s="1">
        <v>0</v>
      </c>
      <c r="Q1451" s="1">
        <v>0</v>
      </c>
      <c r="R1451" s="1">
        <v>0</v>
      </c>
      <c r="S1451" s="1">
        <v>0</v>
      </c>
      <c r="T1451" s="1">
        <v>0</v>
      </c>
      <c r="U1451" s="1">
        <v>0</v>
      </c>
      <c r="V1451" s="1">
        <v>0</v>
      </c>
      <c r="W1451" s="1">
        <v>0</v>
      </c>
    </row>
    <row r="1452" spans="1:23" x14ac:dyDescent="0.25">
      <c r="A1452" s="1" t="s">
        <v>18</v>
      </c>
      <c r="B1452" s="1" t="s">
        <v>27</v>
      </c>
      <c r="C1452" s="1">
        <v>15983.5050304002</v>
      </c>
      <c r="D1452" s="1">
        <v>0</v>
      </c>
      <c r="E1452" s="1">
        <v>4668.3288893076997</v>
      </c>
      <c r="F1452" s="1">
        <v>122347.574125103</v>
      </c>
      <c r="G1452" s="1">
        <v>187446.737125154</v>
      </c>
      <c r="H1452" s="1">
        <v>17736655.555519599</v>
      </c>
      <c r="I1452" s="1">
        <v>12353161.886123899</v>
      </c>
      <c r="J1452" s="1">
        <v>16182642.0708223</v>
      </c>
      <c r="K1452" s="1">
        <v>20551955.429944299</v>
      </c>
      <c r="L1452" s="1">
        <v>22480365.047305301</v>
      </c>
      <c r="M1452" s="1"/>
      <c r="N1452" s="1">
        <v>0</v>
      </c>
      <c r="O1452" s="1">
        <v>210580.29664083701</v>
      </c>
      <c r="P1452" s="1">
        <v>306555.62019398599</v>
      </c>
      <c r="Q1452" s="1">
        <v>0</v>
      </c>
      <c r="R1452" s="1">
        <v>91014.895242556595</v>
      </c>
      <c r="S1452" s="1">
        <v>0</v>
      </c>
      <c r="T1452" s="1">
        <v>0</v>
      </c>
      <c r="U1452" s="1">
        <v>0</v>
      </c>
      <c r="V1452" s="1">
        <v>0</v>
      </c>
      <c r="W1452" s="1">
        <v>0</v>
      </c>
    </row>
    <row r="1453" spans="1:23" x14ac:dyDescent="0.25">
      <c r="A1453" s="1" t="s">
        <v>19</v>
      </c>
      <c r="B1453" s="1" t="s">
        <v>27</v>
      </c>
      <c r="C1453" s="1">
        <v>0</v>
      </c>
      <c r="D1453" s="1">
        <v>0</v>
      </c>
      <c r="E1453" s="1">
        <v>0</v>
      </c>
      <c r="F1453" s="1">
        <v>0</v>
      </c>
      <c r="G1453" s="1">
        <v>0</v>
      </c>
      <c r="H1453" s="1">
        <v>0</v>
      </c>
      <c r="I1453" s="1">
        <v>0</v>
      </c>
      <c r="J1453" s="1">
        <v>0</v>
      </c>
      <c r="K1453" s="1">
        <v>0</v>
      </c>
      <c r="L1453" s="1">
        <v>0</v>
      </c>
      <c r="M1453" s="1"/>
      <c r="N1453" s="1">
        <v>0</v>
      </c>
      <c r="O1453" s="1">
        <v>0</v>
      </c>
      <c r="P1453" s="1">
        <v>0</v>
      </c>
      <c r="Q1453" s="1">
        <v>0</v>
      </c>
      <c r="R1453" s="1">
        <v>0</v>
      </c>
      <c r="S1453" s="1">
        <v>0</v>
      </c>
      <c r="T1453" s="1">
        <v>0</v>
      </c>
      <c r="U1453" s="1">
        <v>0</v>
      </c>
      <c r="V1453" s="1">
        <v>0</v>
      </c>
      <c r="W1453" s="1">
        <v>0</v>
      </c>
    </row>
    <row r="1454" spans="1:23" x14ac:dyDescent="0.25">
      <c r="A1454" s="1" t="s">
        <v>20</v>
      </c>
      <c r="B1454" s="1" t="s">
        <v>27</v>
      </c>
      <c r="C1454" s="1">
        <v>0</v>
      </c>
      <c r="D1454" s="1">
        <v>0</v>
      </c>
      <c r="E1454" s="1">
        <v>0</v>
      </c>
      <c r="F1454" s="1">
        <v>0</v>
      </c>
      <c r="G1454" s="1">
        <v>0</v>
      </c>
      <c r="H1454" s="1">
        <v>0</v>
      </c>
      <c r="I1454" s="1">
        <v>0</v>
      </c>
      <c r="J1454" s="1">
        <v>0</v>
      </c>
      <c r="K1454" s="1">
        <v>0</v>
      </c>
      <c r="L1454" s="1">
        <v>0</v>
      </c>
      <c r="M1454" s="1"/>
      <c r="N1454" s="1">
        <v>0</v>
      </c>
      <c r="O1454" s="1">
        <v>0</v>
      </c>
      <c r="P1454" s="1">
        <v>0</v>
      </c>
      <c r="Q1454" s="1">
        <v>0</v>
      </c>
      <c r="R1454" s="1">
        <v>0</v>
      </c>
      <c r="S1454" s="1">
        <v>0</v>
      </c>
      <c r="T1454" s="1">
        <v>0</v>
      </c>
      <c r="U1454" s="1">
        <v>0</v>
      </c>
      <c r="V1454" s="1">
        <v>0</v>
      </c>
      <c r="W1454" s="1">
        <v>0</v>
      </c>
    </row>
    <row r="1455" spans="1:23" x14ac:dyDescent="0.25">
      <c r="A1455" s="1" t="s">
        <v>21</v>
      </c>
      <c r="B1455" s="1" t="s">
        <v>27</v>
      </c>
      <c r="C1455" s="1">
        <v>0</v>
      </c>
      <c r="D1455" s="1">
        <v>0</v>
      </c>
      <c r="E1455" s="1">
        <v>0</v>
      </c>
      <c r="F1455" s="1">
        <v>0</v>
      </c>
      <c r="G1455" s="1">
        <v>0</v>
      </c>
      <c r="H1455" s="1">
        <v>0</v>
      </c>
      <c r="I1455" s="1">
        <v>0</v>
      </c>
      <c r="J1455" s="1">
        <v>0</v>
      </c>
      <c r="K1455" s="1">
        <v>0</v>
      </c>
      <c r="L1455" s="1">
        <v>0</v>
      </c>
      <c r="M1455" s="1"/>
      <c r="N1455" s="1">
        <v>354848.33053883299</v>
      </c>
      <c r="O1455" s="1">
        <v>461493.09526330698</v>
      </c>
      <c r="P1455" s="1">
        <v>587620.80711359903</v>
      </c>
      <c r="Q1455" s="1">
        <v>725419.72219503205</v>
      </c>
      <c r="R1455" s="1">
        <v>939721.56741304905</v>
      </c>
      <c r="S1455" s="1">
        <v>1187052.7050870401</v>
      </c>
      <c r="T1455" s="1">
        <v>1112480.6751278799</v>
      </c>
      <c r="U1455" s="1">
        <v>1279352.7763970699</v>
      </c>
      <c r="V1455" s="1">
        <v>1471255.6928566201</v>
      </c>
      <c r="W1455" s="1">
        <v>1640866.0223198901</v>
      </c>
    </row>
    <row r="1456" spans="1:23" x14ac:dyDescent="0.25">
      <c r="A1456" s="1" t="s">
        <v>22</v>
      </c>
      <c r="B1456" s="1" t="s">
        <v>27</v>
      </c>
      <c r="C1456" s="1">
        <v>6869.9425415180704</v>
      </c>
      <c r="D1456" s="1">
        <v>0</v>
      </c>
      <c r="E1456" s="1">
        <v>0</v>
      </c>
      <c r="F1456" s="1">
        <v>0</v>
      </c>
      <c r="G1456" s="1">
        <v>0</v>
      </c>
      <c r="H1456" s="1">
        <v>0</v>
      </c>
      <c r="I1456" s="1">
        <v>0</v>
      </c>
      <c r="J1456" s="1">
        <v>0</v>
      </c>
      <c r="K1456" s="1">
        <v>0</v>
      </c>
      <c r="L1456" s="1">
        <v>0</v>
      </c>
      <c r="M1456" s="1"/>
      <c r="N1456" s="1">
        <v>0</v>
      </c>
      <c r="O1456" s="1">
        <v>0</v>
      </c>
      <c r="P1456" s="1">
        <v>0</v>
      </c>
      <c r="Q1456" s="1">
        <v>0</v>
      </c>
      <c r="R1456" s="1">
        <v>0</v>
      </c>
      <c r="S1456" s="1">
        <v>0</v>
      </c>
      <c r="T1456" s="1">
        <v>0</v>
      </c>
      <c r="U1456" s="1">
        <v>0</v>
      </c>
      <c r="V1456" s="1">
        <v>0</v>
      </c>
      <c r="W1456" s="1">
        <v>0</v>
      </c>
    </row>
    <row r="1457" spans="1:23" x14ac:dyDescent="0.25">
      <c r="A1457" s="1" t="s">
        <v>23</v>
      </c>
      <c r="B1457" s="1" t="s">
        <v>27</v>
      </c>
      <c r="C1457" s="1">
        <v>0</v>
      </c>
      <c r="D1457" s="1">
        <v>0</v>
      </c>
      <c r="E1457" s="1">
        <v>0</v>
      </c>
      <c r="F1457" s="1">
        <v>0</v>
      </c>
      <c r="G1457" s="1">
        <v>0</v>
      </c>
      <c r="H1457" s="1">
        <v>0</v>
      </c>
      <c r="I1457" s="1">
        <v>0</v>
      </c>
      <c r="J1457" s="1">
        <v>0</v>
      </c>
      <c r="K1457" s="1">
        <v>0</v>
      </c>
      <c r="L1457" s="1">
        <v>0</v>
      </c>
      <c r="M1457" s="1"/>
      <c r="N1457" s="1">
        <v>0</v>
      </c>
      <c r="O1457" s="1">
        <v>0</v>
      </c>
      <c r="P1457" s="1">
        <v>0</v>
      </c>
      <c r="Q1457" s="1">
        <v>0</v>
      </c>
      <c r="R1457" s="1">
        <v>0</v>
      </c>
      <c r="S1457" s="1">
        <v>0</v>
      </c>
      <c r="T1457" s="1">
        <v>0</v>
      </c>
      <c r="U1457" s="1">
        <v>0</v>
      </c>
      <c r="V1457" s="1">
        <v>0</v>
      </c>
      <c r="W1457" s="1">
        <v>0</v>
      </c>
    </row>
    <row r="1458" spans="1:23" x14ac:dyDescent="0.25">
      <c r="A1458" s="1" t="s">
        <v>24</v>
      </c>
      <c r="B1458" s="1" t="s">
        <v>27</v>
      </c>
      <c r="C1458" s="1">
        <v>11327.5936299732</v>
      </c>
      <c r="D1458" s="1">
        <v>55035.623528518503</v>
      </c>
      <c r="E1458" s="1">
        <v>74864.473546822293</v>
      </c>
      <c r="F1458" s="1">
        <v>1251875.4545454499</v>
      </c>
      <c r="G1458" s="1">
        <v>50451.818181818198</v>
      </c>
      <c r="H1458" s="1">
        <v>99735.454545454602</v>
      </c>
      <c r="I1458" s="1">
        <v>131.81818181818201</v>
      </c>
      <c r="J1458" s="1">
        <v>21711.818181818198</v>
      </c>
      <c r="K1458" s="1">
        <v>292.72727272727201</v>
      </c>
      <c r="L1458" s="1">
        <v>352162.727272727</v>
      </c>
      <c r="M1458" s="1"/>
      <c r="N1458" s="1">
        <v>13046.0600644443</v>
      </c>
      <c r="O1458" s="1">
        <v>21567.1138623439</v>
      </c>
      <c r="P1458" s="1">
        <v>27461.483140220302</v>
      </c>
      <c r="Q1458" s="1">
        <v>37566.1</v>
      </c>
      <c r="R1458" s="1">
        <v>9673030.4000000004</v>
      </c>
      <c r="S1458" s="1">
        <v>537518.30000000005</v>
      </c>
      <c r="T1458" s="1">
        <v>1057898.6000000001</v>
      </c>
      <c r="U1458" s="1">
        <v>238040</v>
      </c>
      <c r="V1458" s="1">
        <v>375728.1</v>
      </c>
      <c r="W1458" s="1">
        <v>905030.5</v>
      </c>
    </row>
    <row r="1459" spans="1:23" x14ac:dyDescent="0.25">
      <c r="A1459" s="1" t="s">
        <v>25</v>
      </c>
      <c r="B1459" s="1" t="s">
        <v>27</v>
      </c>
      <c r="C1459" s="1">
        <v>0</v>
      </c>
      <c r="D1459" s="1">
        <v>0</v>
      </c>
      <c r="E1459" s="1">
        <v>0</v>
      </c>
      <c r="F1459" s="1">
        <v>0</v>
      </c>
      <c r="G1459" s="1">
        <v>0</v>
      </c>
      <c r="H1459" s="1">
        <v>0</v>
      </c>
      <c r="I1459" s="1">
        <v>0</v>
      </c>
      <c r="J1459" s="1">
        <v>0</v>
      </c>
      <c r="K1459" s="1">
        <v>0</v>
      </c>
      <c r="L1459" s="1">
        <v>0</v>
      </c>
      <c r="M1459" s="1"/>
      <c r="N1459" s="1">
        <v>0</v>
      </c>
      <c r="O1459" s="1">
        <v>0</v>
      </c>
      <c r="P1459" s="1">
        <v>0</v>
      </c>
      <c r="Q1459" s="1">
        <v>0</v>
      </c>
      <c r="R1459" s="1">
        <v>0</v>
      </c>
      <c r="S1459" s="1">
        <v>0</v>
      </c>
      <c r="T1459" s="1">
        <v>0</v>
      </c>
      <c r="U1459" s="1">
        <v>0</v>
      </c>
      <c r="V1459" s="1">
        <v>0</v>
      </c>
      <c r="W1459" s="1">
        <v>0</v>
      </c>
    </row>
    <row r="1460" spans="1:23" x14ac:dyDescent="0.25">
      <c r="A1460" s="1" t="s">
        <v>26</v>
      </c>
      <c r="B1460" s="1" t="s">
        <v>27</v>
      </c>
      <c r="C1460" s="1">
        <v>0</v>
      </c>
      <c r="D1460" s="1">
        <v>0</v>
      </c>
      <c r="E1460" s="1">
        <v>0</v>
      </c>
      <c r="F1460" s="1">
        <v>0</v>
      </c>
      <c r="G1460" s="1">
        <v>0</v>
      </c>
      <c r="H1460" s="1">
        <v>0</v>
      </c>
      <c r="I1460" s="1">
        <v>0</v>
      </c>
      <c r="J1460" s="1">
        <v>0</v>
      </c>
      <c r="K1460" s="1">
        <v>0</v>
      </c>
      <c r="L1460" s="1">
        <v>0</v>
      </c>
      <c r="M1460" s="1"/>
      <c r="N1460" s="1">
        <v>0</v>
      </c>
      <c r="O1460" s="1">
        <v>0</v>
      </c>
      <c r="P1460" s="1">
        <v>0</v>
      </c>
      <c r="Q1460" s="1">
        <v>0</v>
      </c>
      <c r="R1460" s="1">
        <v>0</v>
      </c>
      <c r="S1460" s="1">
        <v>0</v>
      </c>
      <c r="T1460" s="1">
        <v>0</v>
      </c>
      <c r="U1460" s="1">
        <v>0</v>
      </c>
      <c r="V1460" s="1">
        <v>0</v>
      </c>
      <c r="W1460" s="1">
        <v>0</v>
      </c>
    </row>
    <row r="1461" spans="1:23" x14ac:dyDescent="0.25">
      <c r="A1461" s="1" t="s">
        <v>27</v>
      </c>
      <c r="B1461" s="1" t="s">
        <v>27</v>
      </c>
      <c r="C1461" s="1">
        <v>0</v>
      </c>
      <c r="D1461" s="1">
        <v>0</v>
      </c>
      <c r="E1461" s="1">
        <v>0</v>
      </c>
      <c r="F1461" s="1">
        <v>0</v>
      </c>
      <c r="G1461" s="1">
        <v>0</v>
      </c>
      <c r="H1461" s="1">
        <v>0</v>
      </c>
      <c r="I1461" s="1">
        <v>0</v>
      </c>
      <c r="J1461" s="1">
        <v>0</v>
      </c>
      <c r="K1461" s="1">
        <v>0</v>
      </c>
      <c r="L1461" s="1">
        <v>0</v>
      </c>
      <c r="M1461" s="1"/>
      <c r="N1461" s="1">
        <v>0</v>
      </c>
      <c r="O1461" s="1">
        <v>0</v>
      </c>
      <c r="P1461" s="1">
        <v>0</v>
      </c>
      <c r="Q1461" s="1">
        <v>0</v>
      </c>
      <c r="R1461" s="1">
        <v>0</v>
      </c>
      <c r="S1461" s="1">
        <v>0</v>
      </c>
      <c r="T1461" s="1">
        <v>0</v>
      </c>
      <c r="U1461" s="1">
        <v>0</v>
      </c>
      <c r="V1461" s="1">
        <v>0</v>
      </c>
      <c r="W1461" s="1">
        <v>0</v>
      </c>
    </row>
    <row r="1462" spans="1:23" x14ac:dyDescent="0.25">
      <c r="A1462" s="1" t="s">
        <v>28</v>
      </c>
      <c r="B1462" s="1" t="s">
        <v>27</v>
      </c>
      <c r="C1462" s="1">
        <v>0</v>
      </c>
      <c r="D1462" s="1">
        <v>0</v>
      </c>
      <c r="E1462" s="1">
        <v>0</v>
      </c>
      <c r="F1462" s="1">
        <v>0</v>
      </c>
      <c r="G1462" s="1">
        <v>0</v>
      </c>
      <c r="H1462" s="1">
        <v>299344.20508286002</v>
      </c>
      <c r="I1462" s="1">
        <v>7764.2563873162699</v>
      </c>
      <c r="J1462" s="1">
        <v>10171.1758673843</v>
      </c>
      <c r="K1462" s="1">
        <v>12917.393351578099</v>
      </c>
      <c r="L1462" s="1">
        <v>14129.4447135679</v>
      </c>
      <c r="M1462" s="1"/>
      <c r="N1462" s="1">
        <v>0</v>
      </c>
      <c r="O1462" s="1">
        <v>0</v>
      </c>
      <c r="P1462" s="1">
        <v>0</v>
      </c>
      <c r="Q1462" s="1">
        <v>172.93549539008299</v>
      </c>
      <c r="R1462" s="1">
        <v>1344.85905333507</v>
      </c>
      <c r="S1462" s="1">
        <v>0</v>
      </c>
      <c r="T1462" s="1">
        <v>176159.284533367</v>
      </c>
      <c r="U1462" s="1">
        <v>202583.17721337199</v>
      </c>
      <c r="V1462" s="1">
        <v>232970.65379537799</v>
      </c>
      <c r="W1462" s="1">
        <v>259828.13991241599</v>
      </c>
    </row>
    <row r="1463" spans="1:23" x14ac:dyDescent="0.25">
      <c r="A1463" s="1" t="s">
        <v>29</v>
      </c>
      <c r="B1463" s="1" t="s">
        <v>27</v>
      </c>
      <c r="C1463" s="1">
        <v>0</v>
      </c>
      <c r="D1463" s="1">
        <v>0</v>
      </c>
      <c r="E1463" s="1">
        <v>0</v>
      </c>
      <c r="F1463" s="1">
        <v>0</v>
      </c>
      <c r="G1463" s="1">
        <v>0</v>
      </c>
      <c r="H1463" s="1">
        <v>0</v>
      </c>
      <c r="I1463" s="1">
        <v>0</v>
      </c>
      <c r="J1463" s="1">
        <v>0</v>
      </c>
      <c r="K1463" s="1">
        <v>0</v>
      </c>
      <c r="L1463" s="1">
        <v>0</v>
      </c>
      <c r="M1463" s="1"/>
      <c r="N1463" s="1">
        <v>0</v>
      </c>
      <c r="O1463" s="1">
        <v>0</v>
      </c>
      <c r="P1463" s="1">
        <v>0</v>
      </c>
      <c r="Q1463" s="1">
        <v>0</v>
      </c>
      <c r="R1463" s="1">
        <v>0</v>
      </c>
      <c r="S1463" s="1">
        <v>0</v>
      </c>
      <c r="T1463" s="1">
        <v>0</v>
      </c>
      <c r="U1463" s="1">
        <v>0</v>
      </c>
      <c r="V1463" s="1">
        <v>0</v>
      </c>
      <c r="W1463" s="1">
        <v>0</v>
      </c>
    </row>
    <row r="1464" spans="1:23" x14ac:dyDescent="0.25">
      <c r="A1464" s="1" t="s">
        <v>30</v>
      </c>
      <c r="B1464" s="1" t="s">
        <v>27</v>
      </c>
      <c r="C1464" s="1">
        <v>0</v>
      </c>
      <c r="D1464" s="1">
        <v>0</v>
      </c>
      <c r="E1464" s="1">
        <v>0</v>
      </c>
      <c r="F1464" s="1">
        <v>0</v>
      </c>
      <c r="G1464" s="1">
        <v>0</v>
      </c>
      <c r="H1464" s="1">
        <v>0</v>
      </c>
      <c r="I1464" s="1">
        <v>0</v>
      </c>
      <c r="J1464" s="1">
        <v>0</v>
      </c>
      <c r="K1464" s="1">
        <v>0</v>
      </c>
      <c r="L1464" s="1">
        <v>0</v>
      </c>
      <c r="M1464" s="1"/>
      <c r="N1464" s="1">
        <v>0</v>
      </c>
      <c r="O1464" s="1">
        <v>0</v>
      </c>
      <c r="P1464" s="1">
        <v>0</v>
      </c>
      <c r="Q1464" s="1">
        <v>0</v>
      </c>
      <c r="R1464" s="1">
        <v>0</v>
      </c>
      <c r="S1464" s="1">
        <v>0</v>
      </c>
      <c r="T1464" s="1">
        <v>0</v>
      </c>
      <c r="U1464" s="1">
        <v>0</v>
      </c>
      <c r="V1464" s="1">
        <v>0</v>
      </c>
      <c r="W1464" s="1">
        <v>0</v>
      </c>
    </row>
    <row r="1465" spans="1:23" x14ac:dyDescent="0.25">
      <c r="A1465" s="1" t="s">
        <v>31</v>
      </c>
      <c r="B1465" s="1" t="s">
        <v>27</v>
      </c>
      <c r="C1465" s="1">
        <v>0</v>
      </c>
      <c r="D1465" s="1">
        <v>0</v>
      </c>
      <c r="E1465" s="1">
        <v>0</v>
      </c>
      <c r="F1465" s="1">
        <v>0</v>
      </c>
      <c r="G1465" s="1">
        <v>0</v>
      </c>
      <c r="H1465" s="1">
        <v>0</v>
      </c>
      <c r="I1465" s="1">
        <v>0</v>
      </c>
      <c r="J1465" s="1">
        <v>0</v>
      </c>
      <c r="K1465" s="1">
        <v>0</v>
      </c>
      <c r="L1465" s="1">
        <v>0</v>
      </c>
      <c r="M1465" s="1"/>
      <c r="N1465" s="1">
        <v>0</v>
      </c>
      <c r="O1465" s="1">
        <v>0</v>
      </c>
      <c r="P1465" s="1">
        <v>0</v>
      </c>
      <c r="Q1465" s="1">
        <v>0</v>
      </c>
      <c r="R1465" s="1">
        <v>0</v>
      </c>
      <c r="S1465" s="1">
        <v>0</v>
      </c>
      <c r="T1465" s="1">
        <v>0</v>
      </c>
      <c r="U1465" s="1">
        <v>0</v>
      </c>
      <c r="V1465" s="1">
        <v>0</v>
      </c>
      <c r="W1465" s="1">
        <v>0</v>
      </c>
    </row>
    <row r="1466" spans="1:23" x14ac:dyDescent="0.25">
      <c r="A1466" s="1" t="s">
        <v>32</v>
      </c>
      <c r="B1466" s="1" t="s">
        <v>27</v>
      </c>
      <c r="C1466" s="1">
        <v>0</v>
      </c>
      <c r="D1466" s="1">
        <v>0</v>
      </c>
      <c r="E1466" s="1">
        <v>10686.664974274599</v>
      </c>
      <c r="F1466" s="1">
        <v>0</v>
      </c>
      <c r="G1466" s="1">
        <v>311.81818181818198</v>
      </c>
      <c r="H1466" s="1">
        <v>0</v>
      </c>
      <c r="I1466" s="1">
        <v>843.63636363636397</v>
      </c>
      <c r="J1466" s="1">
        <v>0</v>
      </c>
      <c r="K1466" s="1">
        <v>45236.363636363603</v>
      </c>
      <c r="L1466" s="1">
        <v>12005.4545454545</v>
      </c>
      <c r="M1466" s="1"/>
      <c r="N1466" s="1">
        <v>7856.1868144963701</v>
      </c>
      <c r="O1466" s="1">
        <v>320.01726153713702</v>
      </c>
      <c r="P1466" s="1">
        <v>0</v>
      </c>
      <c r="Q1466" s="1">
        <v>0</v>
      </c>
      <c r="R1466" s="1">
        <v>9540.2999999999993</v>
      </c>
      <c r="S1466" s="1">
        <v>0</v>
      </c>
      <c r="T1466" s="1">
        <v>0</v>
      </c>
      <c r="U1466" s="1">
        <v>87858.1</v>
      </c>
      <c r="V1466" s="1">
        <v>0</v>
      </c>
      <c r="W1466" s="1">
        <v>0</v>
      </c>
    </row>
    <row r="1467" spans="1:23" x14ac:dyDescent="0.25">
      <c r="A1467" s="1" t="s">
        <v>33</v>
      </c>
      <c r="B1467" s="1" t="s">
        <v>27</v>
      </c>
      <c r="C1467" s="1">
        <v>54971496.700554997</v>
      </c>
      <c r="D1467" s="1">
        <v>42165213.737962998</v>
      </c>
      <c r="E1467" s="1">
        <v>63093912.727272697</v>
      </c>
      <c r="F1467" s="1">
        <v>84602197.272727296</v>
      </c>
      <c r="G1467" s="1">
        <v>87257864.545454606</v>
      </c>
      <c r="H1467" s="1">
        <v>79050789.090909094</v>
      </c>
      <c r="I1467" s="1">
        <v>43485696.363636397</v>
      </c>
      <c r="J1467" s="1">
        <v>38801559.090909101</v>
      </c>
      <c r="K1467" s="1">
        <v>11944753.636363599</v>
      </c>
      <c r="L1467" s="1">
        <v>17662437.272727299</v>
      </c>
      <c r="M1467" s="1"/>
      <c r="N1467" s="1">
        <v>50792367.828737497</v>
      </c>
      <c r="O1467" s="1">
        <v>35888238.820781097</v>
      </c>
      <c r="P1467" s="1">
        <v>20935409</v>
      </c>
      <c r="Q1467" s="1">
        <v>24658973.899999999</v>
      </c>
      <c r="R1467" s="1">
        <v>45760873.399999999</v>
      </c>
      <c r="S1467" s="1">
        <v>69522876.5</v>
      </c>
      <c r="T1467" s="1">
        <v>44949645.399999999</v>
      </c>
      <c r="U1467" s="1">
        <v>41375506.700000003</v>
      </c>
      <c r="V1467" s="1">
        <v>32826267.100000001</v>
      </c>
      <c r="W1467" s="1">
        <v>87934817.299999997</v>
      </c>
    </row>
    <row r="1468" spans="1:23" x14ac:dyDescent="0.25">
      <c r="A1468" s="1" t="s">
        <v>34</v>
      </c>
      <c r="B1468" s="1" t="s">
        <v>27</v>
      </c>
      <c r="C1468" s="1">
        <v>0</v>
      </c>
      <c r="D1468" s="1">
        <v>0</v>
      </c>
      <c r="E1468" s="1">
        <v>0</v>
      </c>
      <c r="F1468" s="1">
        <v>0</v>
      </c>
      <c r="G1468" s="1">
        <v>0</v>
      </c>
      <c r="H1468" s="1">
        <v>0</v>
      </c>
      <c r="I1468" s="1">
        <v>0</v>
      </c>
      <c r="J1468" s="1">
        <v>0</v>
      </c>
      <c r="K1468" s="1">
        <v>0</v>
      </c>
      <c r="L1468" s="1">
        <v>0</v>
      </c>
      <c r="M1468" s="1"/>
      <c r="N1468" s="1">
        <v>0</v>
      </c>
      <c r="O1468" s="1">
        <v>0</v>
      </c>
      <c r="P1468" s="1">
        <v>0</v>
      </c>
      <c r="Q1468" s="1">
        <v>0</v>
      </c>
      <c r="R1468" s="1">
        <v>0</v>
      </c>
      <c r="S1468" s="1">
        <v>0</v>
      </c>
      <c r="T1468" s="1">
        <v>0</v>
      </c>
      <c r="U1468" s="1">
        <v>0</v>
      </c>
      <c r="V1468" s="1">
        <v>0</v>
      </c>
      <c r="W1468" s="1">
        <v>0</v>
      </c>
    </row>
    <row r="1469" spans="1:23" x14ac:dyDescent="0.25">
      <c r="A1469" s="1" t="s">
        <v>35</v>
      </c>
      <c r="B1469" s="1" t="s">
        <v>27</v>
      </c>
      <c r="C1469" s="1">
        <v>0</v>
      </c>
      <c r="D1469" s="1">
        <v>0</v>
      </c>
      <c r="E1469" s="1">
        <v>0</v>
      </c>
      <c r="F1469" s="1">
        <v>0</v>
      </c>
      <c r="G1469" s="1">
        <v>0</v>
      </c>
      <c r="H1469" s="1">
        <v>0</v>
      </c>
      <c r="I1469" s="1">
        <v>0</v>
      </c>
      <c r="J1469" s="1">
        <v>0</v>
      </c>
      <c r="K1469" s="1">
        <v>0</v>
      </c>
      <c r="L1469" s="1">
        <v>0</v>
      </c>
      <c r="M1469" s="1"/>
      <c r="N1469" s="1">
        <v>0</v>
      </c>
      <c r="O1469" s="1">
        <v>0</v>
      </c>
      <c r="P1469" s="1">
        <v>0</v>
      </c>
      <c r="Q1469" s="1">
        <v>0</v>
      </c>
      <c r="R1469" s="1">
        <v>0</v>
      </c>
      <c r="S1469" s="1">
        <v>0</v>
      </c>
      <c r="T1469" s="1">
        <v>0</v>
      </c>
      <c r="U1469" s="1">
        <v>0</v>
      </c>
      <c r="V1469" s="1">
        <v>0</v>
      </c>
      <c r="W1469" s="1">
        <v>0</v>
      </c>
    </row>
    <row r="1470" spans="1:23" x14ac:dyDescent="0.25">
      <c r="A1470" s="1" t="s">
        <v>36</v>
      </c>
      <c r="B1470" s="1" t="s">
        <v>27</v>
      </c>
      <c r="C1470" s="1">
        <v>919726.71348279004</v>
      </c>
      <c r="D1470" s="1">
        <v>137666.78777485801</v>
      </c>
      <c r="E1470" s="1">
        <v>187266.91787740501</v>
      </c>
      <c r="F1470" s="1">
        <v>235429.26087268299</v>
      </c>
      <c r="G1470" s="1">
        <v>284017.45451268001</v>
      </c>
      <c r="H1470" s="1">
        <v>373326.80303289002</v>
      </c>
      <c r="I1470" s="1">
        <v>260013.30520618899</v>
      </c>
      <c r="J1470" s="1">
        <v>340617.42982010799</v>
      </c>
      <c r="K1470" s="1">
        <v>432584.13587153697</v>
      </c>
      <c r="L1470" s="1">
        <v>473173.918716093</v>
      </c>
      <c r="M1470" s="1"/>
      <c r="N1470" s="1">
        <v>709738.08884832298</v>
      </c>
      <c r="O1470" s="1">
        <v>378962.25004724</v>
      </c>
      <c r="P1470" s="1">
        <v>482533.98701727</v>
      </c>
      <c r="Q1470" s="1">
        <v>595689.71447952802</v>
      </c>
      <c r="R1470" s="1">
        <v>771667.01573635195</v>
      </c>
      <c r="S1470" s="1">
        <v>974766.83543397998</v>
      </c>
      <c r="T1470" s="1">
        <v>913530.85042365897</v>
      </c>
      <c r="U1470" s="1">
        <v>1050560.47798721</v>
      </c>
      <c r="V1470" s="1">
        <v>1208144.5496852901</v>
      </c>
      <c r="W1470" s="1">
        <v>1347422.7160205501</v>
      </c>
    </row>
    <row r="1471" spans="1:23" x14ac:dyDescent="0.25">
      <c r="A1471" s="1" t="s">
        <v>37</v>
      </c>
      <c r="B1471" s="1" t="s">
        <v>27</v>
      </c>
      <c r="C1471" s="1">
        <v>0</v>
      </c>
      <c r="D1471" s="1">
        <v>0</v>
      </c>
      <c r="E1471" s="1">
        <v>0</v>
      </c>
      <c r="F1471" s="1">
        <v>0</v>
      </c>
      <c r="G1471" s="1">
        <v>0</v>
      </c>
      <c r="H1471" s="1">
        <v>0</v>
      </c>
      <c r="I1471" s="1">
        <v>0</v>
      </c>
      <c r="J1471" s="1">
        <v>0</v>
      </c>
      <c r="K1471" s="1">
        <v>0</v>
      </c>
      <c r="L1471" s="1">
        <v>0</v>
      </c>
      <c r="M1471" s="1"/>
      <c r="N1471" s="1">
        <v>0</v>
      </c>
      <c r="O1471" s="1">
        <v>0</v>
      </c>
      <c r="P1471" s="1">
        <v>0</v>
      </c>
      <c r="Q1471" s="1">
        <v>0</v>
      </c>
      <c r="R1471" s="1">
        <v>0</v>
      </c>
      <c r="S1471" s="1">
        <v>0</v>
      </c>
      <c r="T1471" s="1">
        <v>0</v>
      </c>
      <c r="U1471" s="1">
        <v>0</v>
      </c>
      <c r="V1471" s="1">
        <v>0</v>
      </c>
      <c r="W1471" s="1">
        <v>0</v>
      </c>
    </row>
    <row r="1472" spans="1:23" x14ac:dyDescent="0.25">
      <c r="A1472" s="1" t="s">
        <v>38</v>
      </c>
      <c r="B1472" s="1" t="s">
        <v>27</v>
      </c>
      <c r="C1472" s="1">
        <v>0</v>
      </c>
      <c r="D1472" s="1">
        <v>0</v>
      </c>
      <c r="E1472" s="1">
        <v>0</v>
      </c>
      <c r="F1472" s="1">
        <v>0</v>
      </c>
      <c r="G1472" s="1">
        <v>0</v>
      </c>
      <c r="H1472" s="1">
        <v>0</v>
      </c>
      <c r="I1472" s="1">
        <v>0</v>
      </c>
      <c r="J1472" s="1">
        <v>0</v>
      </c>
      <c r="K1472" s="1">
        <v>0</v>
      </c>
      <c r="L1472" s="1">
        <v>0</v>
      </c>
      <c r="M1472" s="1"/>
      <c r="N1472" s="1">
        <v>0</v>
      </c>
      <c r="O1472" s="1">
        <v>0</v>
      </c>
      <c r="P1472" s="1">
        <v>0</v>
      </c>
      <c r="Q1472" s="1">
        <v>0</v>
      </c>
      <c r="R1472" s="1">
        <v>0</v>
      </c>
      <c r="S1472" s="1">
        <v>0</v>
      </c>
      <c r="T1472" s="1">
        <v>0</v>
      </c>
      <c r="U1472" s="1">
        <v>0</v>
      </c>
      <c r="V1472" s="1">
        <v>0</v>
      </c>
      <c r="W1472" s="1">
        <v>0</v>
      </c>
    </row>
    <row r="1473" spans="1:23" x14ac:dyDescent="0.25">
      <c r="A1473" s="1" t="s">
        <v>39</v>
      </c>
      <c r="B1473" s="1" t="s">
        <v>27</v>
      </c>
      <c r="C1473" s="1">
        <v>0</v>
      </c>
      <c r="D1473" s="1">
        <v>0</v>
      </c>
      <c r="E1473" s="1">
        <v>0</v>
      </c>
      <c r="F1473" s="1">
        <v>0</v>
      </c>
      <c r="G1473" s="1">
        <v>0</v>
      </c>
      <c r="H1473" s="1">
        <v>0</v>
      </c>
      <c r="I1473" s="1">
        <v>0</v>
      </c>
      <c r="J1473" s="1">
        <v>0</v>
      </c>
      <c r="K1473" s="1">
        <v>0</v>
      </c>
      <c r="L1473" s="1">
        <v>0</v>
      </c>
      <c r="M1473" s="1"/>
      <c r="N1473" s="1">
        <v>0</v>
      </c>
      <c r="O1473" s="1">
        <v>0</v>
      </c>
      <c r="P1473" s="1">
        <v>0</v>
      </c>
      <c r="Q1473" s="1">
        <v>0</v>
      </c>
      <c r="R1473" s="1">
        <v>0</v>
      </c>
      <c r="S1473" s="1">
        <v>0</v>
      </c>
      <c r="T1473" s="1">
        <v>0</v>
      </c>
      <c r="U1473" s="1">
        <v>0</v>
      </c>
      <c r="V1473" s="1">
        <v>0</v>
      </c>
      <c r="W1473" s="1">
        <v>0</v>
      </c>
    </row>
    <row r="1474" spans="1:23" x14ac:dyDescent="0.25">
      <c r="A1474" s="1" t="s">
        <v>40</v>
      </c>
      <c r="B1474" s="1" t="s">
        <v>27</v>
      </c>
      <c r="C1474" s="1">
        <v>292082.85546866001</v>
      </c>
      <c r="D1474" s="1">
        <v>310138.16243466397</v>
      </c>
      <c r="E1474" s="1">
        <v>2051832.1104665601</v>
      </c>
      <c r="F1474" s="1">
        <v>1074763.13011036</v>
      </c>
      <c r="G1474" s="1">
        <v>274064.545454545</v>
      </c>
      <c r="H1474" s="1">
        <v>6366405.4545454504</v>
      </c>
      <c r="I1474" s="1">
        <v>208599.090909091</v>
      </c>
      <c r="J1474" s="1">
        <v>14403.6363636364</v>
      </c>
      <c r="K1474" s="1">
        <v>23549.090909090901</v>
      </c>
      <c r="L1474" s="1">
        <v>1188.1818181818201</v>
      </c>
      <c r="M1474" s="1"/>
      <c r="N1474" s="1">
        <v>147291.94936396301</v>
      </c>
      <c r="O1474" s="1">
        <v>16365.2286564398</v>
      </c>
      <c r="P1474" s="1">
        <v>312.815100285688</v>
      </c>
      <c r="Q1474" s="1">
        <v>26540.413836338699</v>
      </c>
      <c r="R1474" s="1">
        <v>8130.1</v>
      </c>
      <c r="S1474" s="1">
        <v>63654.8</v>
      </c>
      <c r="T1474" s="1">
        <v>177629.1</v>
      </c>
      <c r="U1474" s="1">
        <v>618742.30000000005</v>
      </c>
      <c r="V1474" s="1">
        <v>0</v>
      </c>
      <c r="W1474" s="1">
        <v>407162.8</v>
      </c>
    </row>
    <row r="1475" spans="1:23" x14ac:dyDescent="0.25">
      <c r="A1475" s="1" t="s">
        <v>41</v>
      </c>
      <c r="B1475" s="1" t="s">
        <v>27</v>
      </c>
      <c r="C1475" s="1">
        <v>0</v>
      </c>
      <c r="D1475" s="1">
        <v>0</v>
      </c>
      <c r="E1475" s="1">
        <v>0</v>
      </c>
      <c r="F1475" s="1">
        <v>0</v>
      </c>
      <c r="G1475" s="1">
        <v>0</v>
      </c>
      <c r="H1475" s="1">
        <v>0</v>
      </c>
      <c r="I1475" s="1">
        <v>0</v>
      </c>
      <c r="J1475" s="1">
        <v>0</v>
      </c>
      <c r="K1475" s="1">
        <v>0</v>
      </c>
      <c r="L1475" s="1">
        <v>0</v>
      </c>
      <c r="M1475" s="1"/>
      <c r="N1475" s="1">
        <v>0</v>
      </c>
      <c r="O1475" s="1">
        <v>0</v>
      </c>
      <c r="P1475" s="1">
        <v>0</v>
      </c>
      <c r="Q1475" s="1">
        <v>0</v>
      </c>
      <c r="R1475" s="1">
        <v>0</v>
      </c>
      <c r="S1475" s="1">
        <v>0</v>
      </c>
      <c r="T1475" s="1">
        <v>0</v>
      </c>
      <c r="U1475" s="1">
        <v>0</v>
      </c>
      <c r="V1475" s="1">
        <v>0</v>
      </c>
      <c r="W1475" s="1">
        <v>0</v>
      </c>
    </row>
    <row r="1476" spans="1:23" x14ac:dyDescent="0.25">
      <c r="A1476" s="1" t="s">
        <v>42</v>
      </c>
      <c r="B1476" s="1" t="s">
        <v>27</v>
      </c>
      <c r="C1476" s="1">
        <v>0</v>
      </c>
      <c r="D1476" s="1">
        <v>0</v>
      </c>
      <c r="E1476" s="1">
        <v>0</v>
      </c>
      <c r="F1476" s="1">
        <v>0</v>
      </c>
      <c r="G1476" s="1">
        <v>0</v>
      </c>
      <c r="H1476" s="1">
        <v>0</v>
      </c>
      <c r="I1476" s="1">
        <v>0</v>
      </c>
      <c r="J1476" s="1">
        <v>0</v>
      </c>
      <c r="K1476" s="1">
        <v>0</v>
      </c>
      <c r="L1476" s="1">
        <v>0</v>
      </c>
      <c r="M1476" s="1"/>
      <c r="N1476" s="1">
        <v>0</v>
      </c>
      <c r="O1476" s="1">
        <v>0</v>
      </c>
      <c r="P1476" s="1">
        <v>0</v>
      </c>
      <c r="Q1476" s="1">
        <v>0</v>
      </c>
      <c r="R1476" s="1">
        <v>0</v>
      </c>
      <c r="S1476" s="1">
        <v>0</v>
      </c>
      <c r="T1476" s="1">
        <v>0</v>
      </c>
      <c r="U1476" s="1">
        <v>0</v>
      </c>
      <c r="V1476" s="1">
        <v>0</v>
      </c>
      <c r="W1476" s="1">
        <v>0</v>
      </c>
    </row>
    <row r="1477" spans="1:23" x14ac:dyDescent="0.25">
      <c r="A1477" s="1" t="s">
        <v>43</v>
      </c>
      <c r="B1477" s="1" t="s">
        <v>27</v>
      </c>
      <c r="C1477" s="1">
        <v>0</v>
      </c>
      <c r="D1477" s="1">
        <v>0</v>
      </c>
      <c r="E1477" s="1">
        <v>0</v>
      </c>
      <c r="F1477" s="1">
        <v>0</v>
      </c>
      <c r="G1477" s="1">
        <v>0</v>
      </c>
      <c r="H1477" s="1">
        <v>0</v>
      </c>
      <c r="I1477" s="1">
        <v>0</v>
      </c>
      <c r="J1477" s="1">
        <v>0</v>
      </c>
      <c r="K1477" s="1">
        <v>0</v>
      </c>
      <c r="L1477" s="1">
        <v>0</v>
      </c>
      <c r="M1477" s="1"/>
      <c r="N1477" s="1">
        <v>0</v>
      </c>
      <c r="O1477" s="1">
        <v>0</v>
      </c>
      <c r="P1477" s="1">
        <v>0</v>
      </c>
      <c r="Q1477" s="1">
        <v>0</v>
      </c>
      <c r="R1477" s="1">
        <v>0</v>
      </c>
      <c r="S1477" s="1">
        <v>0</v>
      </c>
      <c r="T1477" s="1">
        <v>0</v>
      </c>
      <c r="U1477" s="1">
        <v>0</v>
      </c>
      <c r="V1477" s="1">
        <v>0</v>
      </c>
      <c r="W1477" s="1">
        <v>0</v>
      </c>
    </row>
    <row r="1478" spans="1:23" x14ac:dyDescent="0.25">
      <c r="A1478" s="1" t="s">
        <v>44</v>
      </c>
      <c r="B1478" s="1" t="s">
        <v>27</v>
      </c>
      <c r="C1478" s="1">
        <v>0</v>
      </c>
      <c r="D1478" s="1">
        <v>77639.454200025793</v>
      </c>
      <c r="E1478" s="1">
        <v>0</v>
      </c>
      <c r="F1478" s="1">
        <v>0</v>
      </c>
      <c r="G1478" s="1">
        <v>0</v>
      </c>
      <c r="H1478" s="1">
        <v>0</v>
      </c>
      <c r="I1478" s="1">
        <v>0</v>
      </c>
      <c r="J1478" s="1">
        <v>0</v>
      </c>
      <c r="K1478" s="1">
        <v>0</v>
      </c>
      <c r="L1478" s="1">
        <v>101295.478341037</v>
      </c>
      <c r="M1478" s="1"/>
      <c r="N1478" s="1">
        <v>6275273.1589800501</v>
      </c>
      <c r="O1478" s="1">
        <v>7690937.0840794602</v>
      </c>
      <c r="P1478" s="1">
        <v>6926414.1889816197</v>
      </c>
      <c r="Q1478" s="1">
        <v>0</v>
      </c>
      <c r="R1478" s="1">
        <v>0</v>
      </c>
      <c r="S1478" s="1">
        <v>0</v>
      </c>
      <c r="T1478" s="1">
        <v>16451326.376313301</v>
      </c>
      <c r="U1478" s="1">
        <v>18919025.3327603</v>
      </c>
      <c r="V1478" s="1">
        <v>13843655.447677599</v>
      </c>
      <c r="W1478" s="1">
        <v>6461724.3401850099</v>
      </c>
    </row>
    <row r="1479" spans="1:23" x14ac:dyDescent="0.25">
      <c r="A1479" s="1" t="s">
        <v>45</v>
      </c>
      <c r="B1479" s="1" t="s">
        <v>27</v>
      </c>
      <c r="C1479" s="1">
        <v>1134134.2527755101</v>
      </c>
      <c r="D1479" s="1">
        <v>5454.5454545454504</v>
      </c>
      <c r="E1479" s="1">
        <v>11283636.363636401</v>
      </c>
      <c r="F1479" s="1">
        <v>904545.45454545401</v>
      </c>
      <c r="G1479" s="1">
        <v>0</v>
      </c>
      <c r="H1479" s="1">
        <v>10004545.4545455</v>
      </c>
      <c r="I1479" s="1">
        <v>5181818.1818181798</v>
      </c>
      <c r="J1479" s="1">
        <v>24984003.471673299</v>
      </c>
      <c r="K1479" s="1">
        <v>153636.363636364</v>
      </c>
      <c r="L1479" s="1">
        <v>80000</v>
      </c>
      <c r="M1479" s="1"/>
      <c r="N1479" s="1">
        <v>4940100</v>
      </c>
      <c r="O1479" s="1">
        <v>3507900</v>
      </c>
      <c r="P1479" s="1">
        <v>1777600</v>
      </c>
      <c r="Q1479" s="1">
        <v>5922400</v>
      </c>
      <c r="R1479" s="1">
        <v>3216400</v>
      </c>
      <c r="S1479" s="1">
        <v>570900</v>
      </c>
      <c r="T1479" s="1">
        <v>2185700</v>
      </c>
      <c r="U1479" s="1">
        <v>3131700</v>
      </c>
      <c r="V1479" s="1">
        <v>1016400</v>
      </c>
      <c r="W1479" s="1">
        <v>415800</v>
      </c>
    </row>
    <row r="1480" spans="1:23" x14ac:dyDescent="0.25">
      <c r="A1480" s="1" t="s">
        <v>46</v>
      </c>
      <c r="B1480" s="1" t="s">
        <v>27</v>
      </c>
      <c r="C1480" s="1">
        <v>0</v>
      </c>
      <c r="D1480" s="1">
        <v>0</v>
      </c>
      <c r="E1480" s="1">
        <v>0</v>
      </c>
      <c r="F1480" s="1">
        <v>0</v>
      </c>
      <c r="G1480" s="1">
        <v>0</v>
      </c>
      <c r="H1480" s="1">
        <v>0</v>
      </c>
      <c r="I1480" s="1">
        <v>0</v>
      </c>
      <c r="J1480" s="1">
        <v>0</v>
      </c>
      <c r="K1480" s="1">
        <v>0</v>
      </c>
      <c r="L1480" s="1">
        <v>0</v>
      </c>
      <c r="M1480" s="1"/>
      <c r="N1480" s="1">
        <v>0</v>
      </c>
      <c r="O1480" s="1">
        <v>0</v>
      </c>
      <c r="P1480" s="1">
        <v>0</v>
      </c>
      <c r="Q1480" s="1">
        <v>0</v>
      </c>
      <c r="R1480" s="1">
        <v>0</v>
      </c>
      <c r="S1480" s="1">
        <v>0</v>
      </c>
      <c r="T1480" s="1">
        <v>0</v>
      </c>
      <c r="U1480" s="1">
        <v>0</v>
      </c>
      <c r="V1480" s="1">
        <v>0</v>
      </c>
      <c r="W1480" s="1">
        <v>0</v>
      </c>
    </row>
    <row r="1481" spans="1:23" x14ac:dyDescent="0.25">
      <c r="A1481" s="1" t="s">
        <v>47</v>
      </c>
      <c r="B1481" s="1" t="s">
        <v>27</v>
      </c>
      <c r="C1481" s="1">
        <v>4478.9230615369097</v>
      </c>
      <c r="D1481" s="1">
        <v>5926.6551310915202</v>
      </c>
      <c r="E1481" s="1">
        <v>8061.97673135882</v>
      </c>
      <c r="F1481" s="1">
        <v>10135.4005531245</v>
      </c>
      <c r="G1481" s="1">
        <v>12227.157554224201</v>
      </c>
      <c r="H1481" s="1">
        <v>16071.9898279849</v>
      </c>
      <c r="I1481" s="1">
        <v>11193.7615045723</v>
      </c>
      <c r="J1481" s="1">
        <v>14663.827570989701</v>
      </c>
      <c r="K1481" s="1">
        <v>18623.061015156902</v>
      </c>
      <c r="L1481" s="1">
        <v>20370.480626334302</v>
      </c>
      <c r="M1481" s="1"/>
      <c r="N1481" s="1">
        <v>0</v>
      </c>
      <c r="O1481" s="1">
        <v>0</v>
      </c>
      <c r="P1481" s="1">
        <v>0</v>
      </c>
      <c r="Q1481" s="1">
        <v>0</v>
      </c>
      <c r="R1481" s="1">
        <v>0</v>
      </c>
      <c r="S1481" s="1">
        <v>0</v>
      </c>
      <c r="T1481" s="1">
        <v>0</v>
      </c>
      <c r="U1481" s="1">
        <v>0</v>
      </c>
      <c r="V1481" s="1">
        <v>0</v>
      </c>
      <c r="W1481" s="1">
        <v>0</v>
      </c>
    </row>
    <row r="1482" spans="1:23" x14ac:dyDescent="0.25">
      <c r="A1482" s="1" t="s">
        <v>48</v>
      </c>
      <c r="B1482" s="1" t="s">
        <v>27</v>
      </c>
      <c r="C1482" s="1">
        <v>549313.67757794505</v>
      </c>
      <c r="D1482" s="1">
        <v>6496.7263069650699</v>
      </c>
      <c r="E1482" s="1">
        <v>9479.2454632026493</v>
      </c>
      <c r="F1482" s="1">
        <v>4083.8773800835502</v>
      </c>
      <c r="G1482" s="1">
        <v>6164.7198635262002</v>
      </c>
      <c r="H1482" s="1">
        <v>1218.0619559086899</v>
      </c>
      <c r="I1482" s="1">
        <v>170925.573402629</v>
      </c>
      <c r="J1482" s="1">
        <v>1331.5041280529199</v>
      </c>
      <c r="K1482" s="1">
        <v>0</v>
      </c>
      <c r="L1482" s="1">
        <v>0</v>
      </c>
      <c r="M1482" s="1"/>
      <c r="N1482" s="1">
        <v>1161.1315133558601</v>
      </c>
      <c r="O1482" s="1">
        <v>477.86723288923997</v>
      </c>
      <c r="P1482" s="1">
        <v>0</v>
      </c>
      <c r="Q1482" s="1">
        <v>0</v>
      </c>
      <c r="R1482" s="1">
        <v>0</v>
      </c>
      <c r="S1482" s="1">
        <v>0</v>
      </c>
      <c r="T1482" s="1">
        <v>23123.1953360478</v>
      </c>
      <c r="U1482" s="1">
        <v>432.335823848004</v>
      </c>
      <c r="V1482" s="1">
        <v>497.18619742520502</v>
      </c>
      <c r="W1482" s="1">
        <v>554.50316493759499</v>
      </c>
    </row>
    <row r="1483" spans="1:23" x14ac:dyDescent="0.25">
      <c r="A1483" s="1" t="s">
        <v>49</v>
      </c>
      <c r="B1483" s="1" t="s">
        <v>27</v>
      </c>
      <c r="C1483" s="1">
        <v>325475304.58450103</v>
      </c>
      <c r="D1483" s="1">
        <v>384602665.66748703</v>
      </c>
      <c r="E1483" s="1">
        <v>463802074.02494001</v>
      </c>
      <c r="F1483" s="1">
        <v>659717310.13863206</v>
      </c>
      <c r="G1483" s="1">
        <v>586525457.53707194</v>
      </c>
      <c r="H1483" s="1">
        <v>973303363.99973595</v>
      </c>
      <c r="I1483" s="1">
        <v>507943148.28124303</v>
      </c>
      <c r="J1483" s="1">
        <v>665405524.24842799</v>
      </c>
      <c r="K1483" s="1">
        <v>845065015.79550397</v>
      </c>
      <c r="L1483" s="1">
        <v>924358273.76846302</v>
      </c>
      <c r="M1483" s="1"/>
      <c r="N1483" s="1">
        <v>386881946.91940898</v>
      </c>
      <c r="O1483" s="1">
        <v>382097773.17738998</v>
      </c>
      <c r="P1483" s="1">
        <v>519686977.57110202</v>
      </c>
      <c r="Q1483" s="1">
        <v>682447842.827896</v>
      </c>
      <c r="R1483" s="1">
        <v>766352104.60253704</v>
      </c>
      <c r="S1483" s="1">
        <v>950965135.90834403</v>
      </c>
      <c r="T1483" s="1">
        <v>913351419.15535796</v>
      </c>
      <c r="U1483" s="1">
        <v>1050354132.0286601</v>
      </c>
      <c r="V1483" s="1">
        <v>1207907251.8329599</v>
      </c>
      <c r="W1483" s="1">
        <v>1347158061.83097</v>
      </c>
    </row>
    <row r="1484" spans="1:23" x14ac:dyDescent="0.25">
      <c r="A1484" s="1" t="s">
        <v>50</v>
      </c>
      <c r="B1484" s="1" t="s">
        <v>27</v>
      </c>
      <c r="C1484" s="1">
        <v>5442.9545454545396</v>
      </c>
      <c r="D1484" s="1">
        <v>16108.081818181799</v>
      </c>
      <c r="E1484" s="1">
        <v>46019.527272727297</v>
      </c>
      <c r="F1484" s="1">
        <v>108770.84545454499</v>
      </c>
      <c r="G1484" s="1">
        <v>293335.49090909102</v>
      </c>
      <c r="H1484" s="1">
        <v>415432.65454545501</v>
      </c>
      <c r="I1484" s="1">
        <v>289339.03679406701</v>
      </c>
      <c r="J1484" s="1">
        <v>379034.13820022799</v>
      </c>
      <c r="K1484" s="1">
        <v>481373.355514289</v>
      </c>
      <c r="L1484" s="1">
        <v>526541.07746071403</v>
      </c>
      <c r="M1484" s="1"/>
      <c r="N1484" s="1">
        <v>29574.6</v>
      </c>
      <c r="O1484" s="1">
        <v>21534.249</v>
      </c>
      <c r="P1484" s="1">
        <v>8017.35</v>
      </c>
      <c r="Q1484" s="1">
        <v>125510.95699999999</v>
      </c>
      <c r="R1484" s="1">
        <v>99</v>
      </c>
      <c r="S1484" s="1">
        <v>83389.789999999994</v>
      </c>
      <c r="T1484" s="1">
        <v>78151.146516422406</v>
      </c>
      <c r="U1484" s="1">
        <v>89873.818493885701</v>
      </c>
      <c r="V1484" s="1">
        <v>103354.891267969</v>
      </c>
      <c r="W1484" s="1">
        <v>115269.92224777301</v>
      </c>
    </row>
    <row r="1485" spans="1:23" x14ac:dyDescent="0.25">
      <c r="A1485" s="1" t="s">
        <v>51</v>
      </c>
      <c r="B1485" s="1" t="s">
        <v>27</v>
      </c>
      <c r="C1485" s="1">
        <v>27590.952063068198</v>
      </c>
      <c r="D1485" s="1">
        <v>0</v>
      </c>
      <c r="E1485" s="1">
        <v>0</v>
      </c>
      <c r="F1485" s="1">
        <v>0</v>
      </c>
      <c r="G1485" s="1">
        <v>100813.352329759</v>
      </c>
      <c r="H1485" s="1">
        <v>2447.2727272727302</v>
      </c>
      <c r="I1485" s="1">
        <v>0</v>
      </c>
      <c r="J1485" s="1">
        <v>1405.45454545455</v>
      </c>
      <c r="K1485" s="1">
        <v>39866.3029680853</v>
      </c>
      <c r="L1485" s="1">
        <v>2104709.9467516402</v>
      </c>
      <c r="M1485" s="1"/>
      <c r="N1485" s="1">
        <v>2605.3110795592202</v>
      </c>
      <c r="O1485" s="1">
        <v>8631.1385555427096</v>
      </c>
      <c r="P1485" s="1">
        <v>2741.1644702755202</v>
      </c>
      <c r="Q1485" s="1">
        <v>4989.0580557409403</v>
      </c>
      <c r="R1485" s="1">
        <v>0</v>
      </c>
      <c r="S1485" s="1">
        <v>5046.8000000000102</v>
      </c>
      <c r="T1485" s="1">
        <v>6025.8</v>
      </c>
      <c r="U1485" s="1">
        <v>70837.8</v>
      </c>
      <c r="V1485" s="1">
        <v>0</v>
      </c>
      <c r="W1485" s="1">
        <v>0</v>
      </c>
    </row>
    <row r="1486" spans="1:23" x14ac:dyDescent="0.25">
      <c r="A1486" s="1" t="s">
        <v>52</v>
      </c>
      <c r="B1486" s="1" t="s">
        <v>27</v>
      </c>
      <c r="C1486" s="1">
        <v>0</v>
      </c>
      <c r="D1486" s="1">
        <v>0</v>
      </c>
      <c r="E1486" s="1">
        <v>0</v>
      </c>
      <c r="F1486" s="1">
        <v>549.56547086303704</v>
      </c>
      <c r="G1486" s="1">
        <v>662.98549952544397</v>
      </c>
      <c r="H1486" s="1">
        <v>871.46142979021397</v>
      </c>
      <c r="I1486" s="1">
        <v>606.95231330471199</v>
      </c>
      <c r="J1486" s="1">
        <v>795.10753042917202</v>
      </c>
      <c r="K1486" s="1">
        <v>1009.78656364505</v>
      </c>
      <c r="L1486" s="1">
        <v>1104.53580186001</v>
      </c>
      <c r="M1486" s="1"/>
      <c r="N1486" s="1">
        <v>254078.08168643899</v>
      </c>
      <c r="O1486" s="1">
        <v>24668.83199269</v>
      </c>
      <c r="P1486" s="1">
        <v>60302.279697116297</v>
      </c>
      <c r="Q1486" s="1">
        <v>156573.081966217</v>
      </c>
      <c r="R1486" s="1">
        <v>202827.545899597</v>
      </c>
      <c r="S1486" s="1">
        <v>256210.983524713</v>
      </c>
      <c r="T1486" s="1">
        <v>240115.51189368</v>
      </c>
      <c r="U1486" s="1">
        <v>276132.83867773198</v>
      </c>
      <c r="V1486" s="1">
        <v>317552.76447939198</v>
      </c>
      <c r="W1486" s="1">
        <v>354161.10473379499</v>
      </c>
    </row>
    <row r="1487" spans="1:23" x14ac:dyDescent="0.25">
      <c r="A1487" s="1" t="s">
        <v>53</v>
      </c>
      <c r="B1487" s="1" t="s">
        <v>27</v>
      </c>
      <c r="C1487" s="1">
        <v>0</v>
      </c>
      <c r="D1487" s="1">
        <v>0</v>
      </c>
      <c r="E1487" s="1">
        <v>0</v>
      </c>
      <c r="F1487" s="1">
        <v>0</v>
      </c>
      <c r="G1487" s="1">
        <v>0</v>
      </c>
      <c r="H1487" s="1">
        <v>0</v>
      </c>
      <c r="I1487" s="1">
        <v>0</v>
      </c>
      <c r="J1487" s="1">
        <v>0</v>
      </c>
      <c r="K1487" s="1">
        <v>0</v>
      </c>
      <c r="L1487" s="1">
        <v>0</v>
      </c>
      <c r="M1487" s="1"/>
      <c r="N1487" s="1">
        <v>0</v>
      </c>
      <c r="O1487" s="1">
        <v>0</v>
      </c>
      <c r="P1487" s="1">
        <v>0</v>
      </c>
      <c r="Q1487" s="1">
        <v>0</v>
      </c>
      <c r="R1487" s="1">
        <v>0</v>
      </c>
      <c r="S1487" s="1">
        <v>0</v>
      </c>
      <c r="T1487" s="1">
        <v>0</v>
      </c>
      <c r="U1487" s="1">
        <v>0</v>
      </c>
      <c r="V1487" s="1">
        <v>0</v>
      </c>
      <c r="W1487" s="1">
        <v>0</v>
      </c>
    </row>
    <row r="1488" spans="1:23" x14ac:dyDescent="0.25">
      <c r="A1488" s="1" t="s">
        <v>0</v>
      </c>
      <c r="B1488" s="1" t="s">
        <v>28</v>
      </c>
      <c r="C1488" s="1">
        <v>114865.39776897999</v>
      </c>
      <c r="D1488" s="1">
        <v>510827.88801395398</v>
      </c>
      <c r="E1488" s="1">
        <v>182202.39296298</v>
      </c>
      <c r="F1488" s="1">
        <v>224973.544808893</v>
      </c>
      <c r="G1488" s="1">
        <v>733823.74862806697</v>
      </c>
      <c r="H1488" s="1">
        <v>4576600.7282766998</v>
      </c>
      <c r="I1488" s="1">
        <v>4075601.7920745499</v>
      </c>
      <c r="J1488" s="1">
        <v>577784.80545852298</v>
      </c>
      <c r="K1488" s="1">
        <v>2224193.0934880399</v>
      </c>
      <c r="L1488" s="1">
        <v>3196096.5368603701</v>
      </c>
      <c r="M1488" s="1"/>
      <c r="N1488" s="1">
        <v>36616.076035879603</v>
      </c>
      <c r="O1488" s="1">
        <v>65525.369461401002</v>
      </c>
      <c r="P1488" s="1">
        <v>93839.4287642321</v>
      </c>
      <c r="Q1488" s="1">
        <v>98395.0128405508</v>
      </c>
      <c r="R1488" s="1">
        <v>202910.63268126899</v>
      </c>
      <c r="S1488" s="1">
        <v>445119.45835335302</v>
      </c>
      <c r="T1488" s="1">
        <v>173918.38179946199</v>
      </c>
      <c r="U1488" s="1">
        <v>584100.63365432504</v>
      </c>
      <c r="V1488" s="1">
        <v>27994.259041883401</v>
      </c>
      <c r="W1488" s="1">
        <v>7697.7617699140801</v>
      </c>
    </row>
    <row r="1489" spans="1:23" x14ac:dyDescent="0.25">
      <c r="A1489" s="1" t="s">
        <v>1</v>
      </c>
      <c r="B1489" s="1" t="s">
        <v>28</v>
      </c>
      <c r="C1489" s="1">
        <v>0</v>
      </c>
      <c r="D1489" s="1">
        <v>0</v>
      </c>
      <c r="E1489" s="1">
        <v>0</v>
      </c>
      <c r="F1489" s="1">
        <v>105058.173413175</v>
      </c>
      <c r="G1489" s="1">
        <v>13538.0841499707</v>
      </c>
      <c r="H1489" s="1">
        <v>13900.846078988499</v>
      </c>
      <c r="I1489" s="1">
        <v>0</v>
      </c>
      <c r="J1489" s="1">
        <v>0</v>
      </c>
      <c r="K1489" s="1">
        <v>0</v>
      </c>
      <c r="L1489" s="1">
        <v>0</v>
      </c>
      <c r="M1489" s="1"/>
      <c r="N1489" s="1">
        <v>0</v>
      </c>
      <c r="O1489" s="1">
        <v>26366.318037211098</v>
      </c>
      <c r="P1489" s="1">
        <v>5873.3640895794697</v>
      </c>
      <c r="Q1489" s="1">
        <v>239.368716357251</v>
      </c>
      <c r="R1489" s="1">
        <v>530.61122841595795</v>
      </c>
      <c r="S1489" s="1">
        <v>0</v>
      </c>
      <c r="T1489" s="1">
        <v>153.358094985744</v>
      </c>
      <c r="U1489" s="1">
        <v>194.76478063189501</v>
      </c>
      <c r="V1489" s="1">
        <v>218.13655430772201</v>
      </c>
      <c r="W1489" s="1">
        <v>227.42079759185401</v>
      </c>
    </row>
    <row r="1490" spans="1:23" x14ac:dyDescent="0.25">
      <c r="A1490" s="1" t="s">
        <v>3</v>
      </c>
      <c r="B1490" s="1" t="s">
        <v>28</v>
      </c>
      <c r="C1490" s="1">
        <v>4175.8737523159598</v>
      </c>
      <c r="D1490" s="1">
        <v>194418.373361198</v>
      </c>
      <c r="E1490" s="1">
        <v>19841.281794085698</v>
      </c>
      <c r="F1490" s="1">
        <v>21704.412932819101</v>
      </c>
      <c r="G1490" s="1">
        <v>730648.45961046906</v>
      </c>
      <c r="H1490" s="1">
        <v>78940.062291315597</v>
      </c>
      <c r="I1490" s="1">
        <v>905330.59958329401</v>
      </c>
      <c r="J1490" s="1">
        <v>1149769.8614707801</v>
      </c>
      <c r="K1490" s="1">
        <v>1287742.24484728</v>
      </c>
      <c r="L1490" s="1">
        <v>1342550.6300184799</v>
      </c>
      <c r="M1490" s="1"/>
      <c r="N1490" s="1">
        <v>231.76418303932999</v>
      </c>
      <c r="O1490" s="1">
        <v>626.69293464180896</v>
      </c>
      <c r="P1490" s="1">
        <v>42173.395167561102</v>
      </c>
      <c r="Q1490" s="1">
        <v>36625.560825934102</v>
      </c>
      <c r="R1490" s="1">
        <v>43393.997826253202</v>
      </c>
      <c r="S1490" s="1">
        <v>24749.954269296501</v>
      </c>
      <c r="T1490" s="1">
        <v>34754.378522710103</v>
      </c>
      <c r="U1490" s="1">
        <v>44138.060723841802</v>
      </c>
      <c r="V1490" s="1">
        <v>49434.628010702902</v>
      </c>
      <c r="W1490" s="1">
        <v>51538.6454440421</v>
      </c>
    </row>
    <row r="1491" spans="1:23" x14ac:dyDescent="0.25">
      <c r="A1491" s="1" t="s">
        <v>4</v>
      </c>
      <c r="B1491" s="1" t="s">
        <v>28</v>
      </c>
      <c r="C1491" s="1">
        <v>3878.6180179020998</v>
      </c>
      <c r="D1491" s="1">
        <v>172.99336216674899</v>
      </c>
      <c r="E1491" s="1">
        <v>0</v>
      </c>
      <c r="F1491" s="1">
        <v>2286.0926060055299</v>
      </c>
      <c r="G1491" s="1">
        <v>0</v>
      </c>
      <c r="H1491" s="1">
        <v>0</v>
      </c>
      <c r="I1491" s="1">
        <v>383.395237464361</v>
      </c>
      <c r="J1491" s="1">
        <v>486.91195157973902</v>
      </c>
      <c r="K1491" s="1">
        <v>545.34138576930695</v>
      </c>
      <c r="L1491" s="1">
        <v>568.55199397963997</v>
      </c>
      <c r="M1491" s="1"/>
      <c r="N1491" s="1">
        <v>3562.06206058009</v>
      </c>
      <c r="O1491" s="1">
        <v>0</v>
      </c>
      <c r="P1491" s="1">
        <v>22390.375228144399</v>
      </c>
      <c r="Q1491" s="1">
        <v>8896.7862447009902</v>
      </c>
      <c r="R1491" s="1">
        <v>0</v>
      </c>
      <c r="S1491" s="1">
        <v>35592.447970654299</v>
      </c>
      <c r="T1491" s="1">
        <v>52352.090079137102</v>
      </c>
      <c r="U1491" s="1">
        <v>66487.154400504194</v>
      </c>
      <c r="V1491" s="1">
        <v>74465.612928564806</v>
      </c>
      <c r="W1491" s="1">
        <v>77634.989418098907</v>
      </c>
    </row>
    <row r="1492" spans="1:23" x14ac:dyDescent="0.25">
      <c r="A1492" s="1" t="s">
        <v>5</v>
      </c>
      <c r="B1492" s="1" t="s">
        <v>28</v>
      </c>
      <c r="C1492" s="1">
        <v>0</v>
      </c>
      <c r="D1492" s="1">
        <v>2518.91819486537</v>
      </c>
      <c r="E1492" s="1">
        <v>51316.063072909303</v>
      </c>
      <c r="F1492" s="1">
        <v>46191.9073021929</v>
      </c>
      <c r="G1492" s="1">
        <v>45728.249635781802</v>
      </c>
      <c r="H1492" s="1">
        <v>63666.6804875015</v>
      </c>
      <c r="I1492" s="1">
        <v>13038.9141906079</v>
      </c>
      <c r="J1492" s="1">
        <v>16559.4210220721</v>
      </c>
      <c r="K1492" s="1">
        <v>18546.5515447207</v>
      </c>
      <c r="L1492" s="1">
        <v>19335.922666719802</v>
      </c>
      <c r="M1492" s="1"/>
      <c r="N1492" s="1">
        <v>207630.021456357</v>
      </c>
      <c r="O1492" s="1">
        <v>647584.03684532095</v>
      </c>
      <c r="P1492" s="1">
        <v>616702.58038775495</v>
      </c>
      <c r="Q1492" s="1">
        <v>52048.552141349501</v>
      </c>
      <c r="R1492" s="1">
        <v>128736.007172297</v>
      </c>
      <c r="S1492" s="1">
        <v>61918.465204422297</v>
      </c>
      <c r="T1492" s="1">
        <v>16364.182364926701</v>
      </c>
      <c r="U1492" s="1">
        <v>20782.5116034569</v>
      </c>
      <c r="V1492" s="1">
        <v>23276.412995871699</v>
      </c>
      <c r="W1492" s="1">
        <v>24267.094643527998</v>
      </c>
    </row>
    <row r="1493" spans="1:23" x14ac:dyDescent="0.25">
      <c r="A1493" s="1" t="s">
        <v>6</v>
      </c>
      <c r="B1493" s="1" t="s">
        <v>28</v>
      </c>
      <c r="C1493" s="1">
        <v>92995.095805283607</v>
      </c>
      <c r="D1493" s="1">
        <v>0</v>
      </c>
      <c r="E1493" s="1">
        <v>14836.5535308872</v>
      </c>
      <c r="F1493" s="1">
        <v>0</v>
      </c>
      <c r="G1493" s="1">
        <v>4373275.54463741</v>
      </c>
      <c r="H1493" s="1">
        <v>14565.572950837701</v>
      </c>
      <c r="I1493" s="1">
        <v>10657.1607367493</v>
      </c>
      <c r="J1493" s="1">
        <v>0</v>
      </c>
      <c r="K1493" s="1">
        <v>0</v>
      </c>
      <c r="L1493" s="1">
        <v>0</v>
      </c>
      <c r="M1493" s="1"/>
      <c r="N1493" s="1">
        <v>0</v>
      </c>
      <c r="O1493" s="1">
        <v>1592.52349050628</v>
      </c>
      <c r="P1493" s="1">
        <v>0</v>
      </c>
      <c r="Q1493" s="1">
        <v>0</v>
      </c>
      <c r="R1493" s="1">
        <v>0</v>
      </c>
      <c r="S1493" s="1">
        <v>10214.7026040892</v>
      </c>
      <c r="T1493" s="1">
        <v>1331.6911521325101</v>
      </c>
      <c r="U1493" s="1">
        <v>1691.2477632082901</v>
      </c>
      <c r="V1493" s="1">
        <v>1894.1974947932699</v>
      </c>
      <c r="W1493" s="1">
        <v>1974.8175927207801</v>
      </c>
    </row>
    <row r="1494" spans="1:23" x14ac:dyDescent="0.25">
      <c r="A1494" s="1" t="s">
        <v>7</v>
      </c>
      <c r="B1494" s="1" t="s">
        <v>28</v>
      </c>
      <c r="C1494" s="1">
        <v>5666.2708819932705</v>
      </c>
      <c r="D1494" s="1">
        <v>48744.424736427703</v>
      </c>
      <c r="E1494" s="1">
        <v>170695.402081268</v>
      </c>
      <c r="F1494" s="1">
        <v>98735.814517252104</v>
      </c>
      <c r="G1494" s="1">
        <v>69192.173800125602</v>
      </c>
      <c r="H1494" s="1">
        <v>127357.301912885</v>
      </c>
      <c r="I1494" s="1">
        <v>97912.447011583397</v>
      </c>
      <c r="J1494" s="1">
        <v>124348.807704711</v>
      </c>
      <c r="K1494" s="1">
        <v>139270.664629276</v>
      </c>
      <c r="L1494" s="1">
        <v>145198.248554238</v>
      </c>
      <c r="M1494" s="1"/>
      <c r="N1494" s="1">
        <v>128967.400389181</v>
      </c>
      <c r="O1494" s="1">
        <v>276863.86346312898</v>
      </c>
      <c r="P1494" s="1">
        <v>83494.629583326197</v>
      </c>
      <c r="Q1494" s="1">
        <v>92100.2877745976</v>
      </c>
      <c r="R1494" s="1">
        <v>469856.16271437297</v>
      </c>
      <c r="S1494" s="1">
        <v>284867.54193200602</v>
      </c>
      <c r="T1494" s="1">
        <v>153474.32559712799</v>
      </c>
      <c r="U1494" s="1">
        <v>194912.39350835301</v>
      </c>
      <c r="V1494" s="1">
        <v>218301.88072935501</v>
      </c>
      <c r="W1494" s="1">
        <v>227593.16057241999</v>
      </c>
    </row>
    <row r="1495" spans="1:23" x14ac:dyDescent="0.25">
      <c r="A1495" s="1" t="s">
        <v>8</v>
      </c>
      <c r="B1495" s="1" t="s">
        <v>28</v>
      </c>
      <c r="C1495" s="1">
        <v>0</v>
      </c>
      <c r="D1495" s="1">
        <v>0</v>
      </c>
      <c r="E1495" s="1">
        <v>0</v>
      </c>
      <c r="F1495" s="1">
        <v>0</v>
      </c>
      <c r="G1495" s="1">
        <v>0</v>
      </c>
      <c r="H1495" s="1">
        <v>0</v>
      </c>
      <c r="I1495" s="1">
        <v>0</v>
      </c>
      <c r="J1495" s="1">
        <v>0</v>
      </c>
      <c r="K1495" s="1">
        <v>0</v>
      </c>
      <c r="L1495" s="1">
        <v>0</v>
      </c>
      <c r="M1495" s="1"/>
      <c r="N1495" s="1">
        <v>0</v>
      </c>
      <c r="O1495" s="1">
        <v>846.34581175115204</v>
      </c>
      <c r="P1495" s="1">
        <v>14326.1257655605</v>
      </c>
      <c r="Q1495" s="1">
        <v>2831.58067530172</v>
      </c>
      <c r="R1495" s="1">
        <v>0</v>
      </c>
      <c r="S1495" s="1">
        <v>0</v>
      </c>
      <c r="T1495" s="1">
        <v>0</v>
      </c>
      <c r="U1495" s="1">
        <v>0</v>
      </c>
      <c r="V1495" s="1">
        <v>0</v>
      </c>
      <c r="W1495" s="1">
        <v>0</v>
      </c>
    </row>
    <row r="1496" spans="1:23" x14ac:dyDescent="0.25">
      <c r="A1496" s="1" t="s">
        <v>9</v>
      </c>
      <c r="B1496" s="1" t="s">
        <v>28</v>
      </c>
      <c r="C1496" s="1">
        <v>35929.424172331303</v>
      </c>
      <c r="D1496" s="1">
        <v>16587.9926482726</v>
      </c>
      <c r="E1496" s="1">
        <v>161954.22675111101</v>
      </c>
      <c r="F1496" s="1">
        <v>4901.1304819349298</v>
      </c>
      <c r="G1496" s="1">
        <v>1913.03945652773</v>
      </c>
      <c r="H1496" s="1">
        <v>50495.652534456603</v>
      </c>
      <c r="I1496" s="1">
        <v>30396.954649029401</v>
      </c>
      <c r="J1496" s="1">
        <v>38604.1324042673</v>
      </c>
      <c r="K1496" s="1">
        <v>43236.628292779402</v>
      </c>
      <c r="L1496" s="1">
        <v>45076.848869884103</v>
      </c>
      <c r="M1496" s="1"/>
      <c r="N1496" s="1">
        <v>38436.757314905597</v>
      </c>
      <c r="O1496" s="1">
        <v>701.92605162493601</v>
      </c>
      <c r="P1496" s="1">
        <v>0</v>
      </c>
      <c r="Q1496" s="1">
        <v>7366.9830190426001</v>
      </c>
      <c r="R1496" s="1">
        <v>6706.7914466088996</v>
      </c>
      <c r="S1496" s="1">
        <v>1528.18108870781</v>
      </c>
      <c r="T1496" s="1">
        <v>47444.3059204319</v>
      </c>
      <c r="U1496" s="1">
        <v>60254.268518948498</v>
      </c>
      <c r="V1496" s="1">
        <v>67484.780741222305</v>
      </c>
      <c r="W1496" s="1">
        <v>70357.041763068497</v>
      </c>
    </row>
    <row r="1497" spans="1:23" x14ac:dyDescent="0.25">
      <c r="A1497" s="1" t="s">
        <v>10</v>
      </c>
      <c r="B1497" s="1" t="s">
        <v>28</v>
      </c>
      <c r="C1497" s="1">
        <v>2798284.56819318</v>
      </c>
      <c r="D1497" s="1">
        <v>3785183.4279885902</v>
      </c>
      <c r="E1497" s="1">
        <v>5264071.1989485901</v>
      </c>
      <c r="F1497" s="1">
        <v>5877518.5567547698</v>
      </c>
      <c r="G1497" s="1">
        <v>5016463.7658472704</v>
      </c>
      <c r="H1497" s="1">
        <v>4279691.1872666199</v>
      </c>
      <c r="I1497" s="1">
        <v>3725891.0978607899</v>
      </c>
      <c r="J1497" s="1">
        <v>4731881.6942832097</v>
      </c>
      <c r="K1497" s="1">
        <v>5299707.4975971999</v>
      </c>
      <c r="L1497" s="1">
        <v>5525271.5893130004</v>
      </c>
      <c r="M1497" s="1"/>
      <c r="N1497" s="1">
        <v>64586.782765896904</v>
      </c>
      <c r="O1497" s="1">
        <v>95944.430229979102</v>
      </c>
      <c r="P1497" s="1">
        <v>135652.86851434401</v>
      </c>
      <c r="Q1497" s="1">
        <v>30096.555029209201</v>
      </c>
      <c r="R1497" s="1">
        <v>144956.44501683701</v>
      </c>
      <c r="S1497" s="1">
        <v>13199.4175737606</v>
      </c>
      <c r="T1497" s="1">
        <v>36278.844378595197</v>
      </c>
      <c r="U1497" s="1">
        <v>46074.1323608159</v>
      </c>
      <c r="V1497" s="1">
        <v>51603.028244113797</v>
      </c>
      <c r="W1497" s="1">
        <v>53799.336285821002</v>
      </c>
    </row>
    <row r="1498" spans="1:23" x14ac:dyDescent="0.25">
      <c r="A1498" s="1" t="s">
        <v>11</v>
      </c>
      <c r="B1498" s="1" t="s">
        <v>28</v>
      </c>
      <c r="C1498" s="1">
        <v>179126.09559720699</v>
      </c>
      <c r="D1498" s="1">
        <v>67138.707804329999</v>
      </c>
      <c r="E1498" s="1">
        <v>1386496.94566262</v>
      </c>
      <c r="F1498" s="1">
        <v>8946.6858464533107</v>
      </c>
      <c r="G1498" s="1">
        <v>20846.462680752698</v>
      </c>
      <c r="H1498" s="1">
        <v>1302.9372525968899</v>
      </c>
      <c r="I1498" s="1">
        <v>76696.939270620496</v>
      </c>
      <c r="J1498" s="1">
        <v>97405.112873688005</v>
      </c>
      <c r="K1498" s="1">
        <v>109093.72641853101</v>
      </c>
      <c r="L1498" s="1">
        <v>113736.931222314</v>
      </c>
      <c r="M1498" s="1"/>
      <c r="N1498" s="1">
        <v>47950.636651634697</v>
      </c>
      <c r="O1498" s="1">
        <v>12601.600603291799</v>
      </c>
      <c r="P1498" s="1">
        <v>81651.318359598503</v>
      </c>
      <c r="Q1498" s="1">
        <v>63894.642911323601</v>
      </c>
      <c r="R1498" s="1">
        <v>340449.67384904402</v>
      </c>
      <c r="S1498" s="1">
        <v>124637.751854228</v>
      </c>
      <c r="T1498" s="1">
        <v>1635374.5917160199</v>
      </c>
      <c r="U1498" s="1">
        <v>2076925.73147935</v>
      </c>
      <c r="V1498" s="1">
        <v>2326156.8192568598</v>
      </c>
      <c r="W1498" s="1">
        <v>2425161.80214734</v>
      </c>
    </row>
    <row r="1499" spans="1:23" x14ac:dyDescent="0.25">
      <c r="A1499" s="1" t="s">
        <v>12</v>
      </c>
      <c r="B1499" s="1" t="s">
        <v>28</v>
      </c>
      <c r="C1499" s="1">
        <v>8095.6763462982199</v>
      </c>
      <c r="D1499" s="1">
        <v>24411.059624920599</v>
      </c>
      <c r="E1499" s="1">
        <v>121671.171656548</v>
      </c>
      <c r="F1499" s="1">
        <v>372.16980801801202</v>
      </c>
      <c r="G1499" s="1">
        <v>45414.941929653898</v>
      </c>
      <c r="H1499" s="1">
        <v>92.368704101617297</v>
      </c>
      <c r="I1499" s="1">
        <v>0</v>
      </c>
      <c r="J1499" s="1">
        <v>0</v>
      </c>
      <c r="K1499" s="1">
        <v>0</v>
      </c>
      <c r="L1499" s="1">
        <v>0</v>
      </c>
      <c r="M1499" s="1"/>
      <c r="N1499" s="1">
        <v>0</v>
      </c>
      <c r="O1499" s="1">
        <v>210154.77635314999</v>
      </c>
      <c r="P1499" s="1">
        <v>120890.10334781</v>
      </c>
      <c r="Q1499" s="1">
        <v>314917.88037943601</v>
      </c>
      <c r="R1499" s="1">
        <v>147897.35361452101</v>
      </c>
      <c r="S1499" s="1">
        <v>244132.18246428701</v>
      </c>
      <c r="T1499" s="1">
        <v>49495.0272359718</v>
      </c>
      <c r="U1499" s="1">
        <v>62858.684589684199</v>
      </c>
      <c r="V1499" s="1">
        <v>70401.726740446305</v>
      </c>
      <c r="W1499" s="1">
        <v>73398.137684754605</v>
      </c>
    </row>
    <row r="1500" spans="1:23" x14ac:dyDescent="0.25">
      <c r="A1500" s="1" t="s">
        <v>13</v>
      </c>
      <c r="B1500" s="1" t="s">
        <v>28</v>
      </c>
      <c r="C1500" s="1">
        <v>638698.72352040396</v>
      </c>
      <c r="D1500" s="1">
        <v>202543.87104708399</v>
      </c>
      <c r="E1500" s="1">
        <v>93052.818839497399</v>
      </c>
      <c r="F1500" s="1">
        <v>97431.236341598298</v>
      </c>
      <c r="G1500" s="1">
        <v>1849.00109043107</v>
      </c>
      <c r="H1500" s="1">
        <v>245880.339212066</v>
      </c>
      <c r="I1500" s="1">
        <v>132752.79910472999</v>
      </c>
      <c r="J1500" s="1">
        <v>67102.878060686504</v>
      </c>
      <c r="K1500" s="1">
        <v>1044.5031121987599</v>
      </c>
      <c r="L1500" s="1">
        <v>91845.711419273604</v>
      </c>
      <c r="M1500" s="1"/>
      <c r="N1500" s="1">
        <v>400026.27199101599</v>
      </c>
      <c r="O1500" s="1">
        <v>976600.34243731899</v>
      </c>
      <c r="P1500" s="1">
        <v>547745.257071489</v>
      </c>
      <c r="Q1500" s="1">
        <v>782437.14509550098</v>
      </c>
      <c r="R1500" s="1">
        <v>843112.05113107804</v>
      </c>
      <c r="S1500" s="1">
        <v>606310.86634683597</v>
      </c>
      <c r="T1500" s="1">
        <v>288276.66873842099</v>
      </c>
      <c r="U1500" s="1">
        <v>174503.58825460501</v>
      </c>
      <c r="V1500" s="1">
        <v>19352.873877514801</v>
      </c>
      <c r="W1500" s="1">
        <v>285282.89908749401</v>
      </c>
    </row>
    <row r="1501" spans="1:23" x14ac:dyDescent="0.25">
      <c r="A1501" s="1" t="s">
        <v>14</v>
      </c>
      <c r="B1501" s="1" t="s">
        <v>28</v>
      </c>
      <c r="C1501" s="1">
        <v>48808.1641288803</v>
      </c>
      <c r="D1501" s="1">
        <v>58680.8145830961</v>
      </c>
      <c r="E1501" s="1">
        <v>16702.830010097201</v>
      </c>
      <c r="F1501" s="1">
        <v>199.73844330980501</v>
      </c>
      <c r="G1501" s="1">
        <v>31184.0160238223</v>
      </c>
      <c r="H1501" s="1">
        <v>63612.945081693302</v>
      </c>
      <c r="I1501" s="1">
        <v>13200.7069808179</v>
      </c>
      <c r="J1501" s="1">
        <v>16764.897865638799</v>
      </c>
      <c r="K1501" s="1">
        <v>18776.6856095154</v>
      </c>
      <c r="L1501" s="1">
        <v>19575.851608179299</v>
      </c>
      <c r="M1501" s="1"/>
      <c r="N1501" s="1">
        <v>22919.781867104099</v>
      </c>
      <c r="O1501" s="1">
        <v>648770.21589032898</v>
      </c>
      <c r="P1501" s="1">
        <v>12630.7407418194</v>
      </c>
      <c r="Q1501" s="1">
        <v>0</v>
      </c>
      <c r="R1501" s="1">
        <v>20757.0224294377</v>
      </c>
      <c r="S1501" s="1">
        <v>20329.3683797185</v>
      </c>
      <c r="T1501" s="1">
        <v>7588.6329276017896</v>
      </c>
      <c r="U1501" s="1">
        <v>9637.5638180542701</v>
      </c>
      <c r="V1501" s="1">
        <v>10794.071476220801</v>
      </c>
      <c r="W1501" s="1">
        <v>11253.4845531789</v>
      </c>
    </row>
    <row r="1502" spans="1:23" x14ac:dyDescent="0.25">
      <c r="A1502" s="1" t="s">
        <v>15</v>
      </c>
      <c r="B1502" s="1" t="s">
        <v>28</v>
      </c>
      <c r="C1502" s="1">
        <v>415767.339985136</v>
      </c>
      <c r="D1502" s="1">
        <v>868788.82440406794</v>
      </c>
      <c r="E1502" s="1">
        <v>779878.10941030504</v>
      </c>
      <c r="F1502" s="1">
        <v>611156.69206250901</v>
      </c>
      <c r="G1502" s="1">
        <v>1021451.74975941</v>
      </c>
      <c r="H1502" s="1">
        <v>413295.92277242697</v>
      </c>
      <c r="I1502" s="1">
        <v>490728.62560901401</v>
      </c>
      <c r="J1502" s="1">
        <v>0</v>
      </c>
      <c r="K1502" s="1">
        <v>0</v>
      </c>
      <c r="L1502" s="1">
        <v>0</v>
      </c>
      <c r="M1502" s="1"/>
      <c r="N1502" s="1">
        <v>8613094.8916859105</v>
      </c>
      <c r="O1502" s="1">
        <v>16017421.799607201</v>
      </c>
      <c r="P1502" s="1">
        <v>14451185.660361299</v>
      </c>
      <c r="Q1502" s="1">
        <v>12153743.2403311</v>
      </c>
      <c r="R1502" s="1">
        <v>10788094.2538018</v>
      </c>
      <c r="S1502" s="1">
        <v>14397478.4163274</v>
      </c>
      <c r="T1502" s="1">
        <v>127822.914510956</v>
      </c>
      <c r="U1502" s="1">
        <v>1216872.8</v>
      </c>
      <c r="V1502" s="1">
        <v>348895.8</v>
      </c>
      <c r="W1502" s="1">
        <v>0</v>
      </c>
    </row>
    <row r="1503" spans="1:23" x14ac:dyDescent="0.25">
      <c r="A1503" s="1" t="s">
        <v>16</v>
      </c>
      <c r="B1503" s="1" t="s">
        <v>28</v>
      </c>
      <c r="C1503" s="1">
        <v>0</v>
      </c>
      <c r="D1503" s="1">
        <v>0</v>
      </c>
      <c r="E1503" s="1">
        <v>0</v>
      </c>
      <c r="F1503" s="1">
        <v>0</v>
      </c>
      <c r="G1503" s="1">
        <v>0</v>
      </c>
      <c r="H1503" s="1">
        <v>75323.575823945299</v>
      </c>
      <c r="I1503" s="1">
        <v>511405.02852673602</v>
      </c>
      <c r="J1503" s="1">
        <v>649484.38622895395</v>
      </c>
      <c r="K1503" s="1">
        <v>727422.51257642906</v>
      </c>
      <c r="L1503" s="1">
        <v>758382.78697220003</v>
      </c>
      <c r="M1503" s="1"/>
      <c r="N1503" s="1">
        <v>1156.07527679131</v>
      </c>
      <c r="O1503" s="1">
        <v>0</v>
      </c>
      <c r="P1503" s="1">
        <v>45838.300471245399</v>
      </c>
      <c r="Q1503" s="1">
        <v>8901.7341939860598</v>
      </c>
      <c r="R1503" s="1">
        <v>0</v>
      </c>
      <c r="S1503" s="1">
        <v>0</v>
      </c>
      <c r="T1503" s="1">
        <v>15971.835615458</v>
      </c>
      <c r="U1503" s="1">
        <v>20284.2312316317</v>
      </c>
      <c r="V1503" s="1">
        <v>22718.338979427601</v>
      </c>
      <c r="W1503" s="1">
        <v>23685.268097593002</v>
      </c>
    </row>
    <row r="1504" spans="1:23" x14ac:dyDescent="0.25">
      <c r="A1504" s="1" t="s">
        <v>17</v>
      </c>
      <c r="B1504" s="1" t="s">
        <v>28</v>
      </c>
      <c r="C1504" s="1">
        <v>0</v>
      </c>
      <c r="D1504" s="1">
        <v>0</v>
      </c>
      <c r="E1504" s="1">
        <v>0</v>
      </c>
      <c r="F1504" s="1">
        <v>0</v>
      </c>
      <c r="G1504" s="1">
        <v>0</v>
      </c>
      <c r="H1504" s="1">
        <v>0</v>
      </c>
      <c r="I1504" s="1">
        <v>0</v>
      </c>
      <c r="J1504" s="1">
        <v>0</v>
      </c>
      <c r="K1504" s="1">
        <v>0</v>
      </c>
      <c r="L1504" s="1">
        <v>0</v>
      </c>
      <c r="M1504" s="1"/>
      <c r="N1504" s="1">
        <v>0</v>
      </c>
      <c r="O1504" s="1">
        <v>0</v>
      </c>
      <c r="P1504" s="1">
        <v>0</v>
      </c>
      <c r="Q1504" s="1">
        <v>0</v>
      </c>
      <c r="R1504" s="1">
        <v>0</v>
      </c>
      <c r="S1504" s="1">
        <v>0</v>
      </c>
      <c r="T1504" s="1">
        <v>0</v>
      </c>
      <c r="U1504" s="1">
        <v>0</v>
      </c>
      <c r="V1504" s="1">
        <v>0</v>
      </c>
      <c r="W1504" s="1">
        <v>0</v>
      </c>
    </row>
    <row r="1505" spans="1:23" x14ac:dyDescent="0.25">
      <c r="A1505" s="1" t="s">
        <v>18</v>
      </c>
      <c r="B1505" s="1" t="s">
        <v>28</v>
      </c>
      <c r="C1505" s="1">
        <v>21166.772499362702</v>
      </c>
      <c r="D1505" s="1">
        <v>17024.7299888247</v>
      </c>
      <c r="E1505" s="1">
        <v>15024.768776904601</v>
      </c>
      <c r="F1505" s="1">
        <v>1439.80656319021</v>
      </c>
      <c r="G1505" s="1">
        <v>187326.46936920399</v>
      </c>
      <c r="H1505" s="1">
        <v>117003.51943493899</v>
      </c>
      <c r="I1505" s="1">
        <v>22687.029781716101</v>
      </c>
      <c r="J1505" s="1">
        <v>28812.527822779499</v>
      </c>
      <c r="K1505" s="1">
        <v>32270.031161513001</v>
      </c>
      <c r="L1505" s="1">
        <v>33643.495691751203</v>
      </c>
      <c r="M1505" s="1"/>
      <c r="N1505" s="1">
        <v>8419.0963996335904</v>
      </c>
      <c r="O1505" s="1">
        <v>6937.6598737178801</v>
      </c>
      <c r="P1505" s="1">
        <v>513268.86697666999</v>
      </c>
      <c r="Q1505" s="1">
        <v>8032.0620889837301</v>
      </c>
      <c r="R1505" s="1">
        <v>14813.6216720062</v>
      </c>
      <c r="S1505" s="1">
        <v>52379.318502764603</v>
      </c>
      <c r="T1505" s="1">
        <v>112267.253403378</v>
      </c>
      <c r="U1505" s="1">
        <v>142579.41182229001</v>
      </c>
      <c r="V1505" s="1">
        <v>159688.94124096501</v>
      </c>
      <c r="W1505" s="1">
        <v>166485.559923111</v>
      </c>
    </row>
    <row r="1506" spans="1:23" x14ac:dyDescent="0.25">
      <c r="A1506" s="1" t="s">
        <v>19</v>
      </c>
      <c r="B1506" s="1" t="s">
        <v>28</v>
      </c>
      <c r="C1506" s="1">
        <v>24045.009088870702</v>
      </c>
      <c r="D1506" s="1">
        <v>1196.8272600011401</v>
      </c>
      <c r="E1506" s="1">
        <v>27745.6231842575</v>
      </c>
      <c r="F1506" s="1">
        <v>208100.99106801799</v>
      </c>
      <c r="G1506" s="1">
        <v>100247.152516263</v>
      </c>
      <c r="H1506" s="1">
        <v>26053.4768748979</v>
      </c>
      <c r="I1506" s="1">
        <v>344466.86975254503</v>
      </c>
      <c r="J1506" s="1">
        <v>437472.92458573298</v>
      </c>
      <c r="K1506" s="1">
        <v>489969.67553602101</v>
      </c>
      <c r="L1506" s="1">
        <v>510823.574525857</v>
      </c>
      <c r="M1506" s="1"/>
      <c r="N1506" s="1">
        <v>882.88425545958103</v>
      </c>
      <c r="O1506" s="1">
        <v>0</v>
      </c>
      <c r="P1506" s="1">
        <v>0</v>
      </c>
      <c r="Q1506" s="1">
        <v>59773.748017124897</v>
      </c>
      <c r="R1506" s="1">
        <v>47728.914923251803</v>
      </c>
      <c r="S1506" s="1">
        <v>154577.44586094501</v>
      </c>
      <c r="T1506" s="1">
        <v>45181.663142980498</v>
      </c>
      <c r="U1506" s="1">
        <v>57380.712191585197</v>
      </c>
      <c r="V1506" s="1">
        <v>64266.397654575398</v>
      </c>
      <c r="W1506" s="1">
        <v>67001.679105744799</v>
      </c>
    </row>
    <row r="1507" spans="1:23" x14ac:dyDescent="0.25">
      <c r="A1507" s="1" t="s">
        <v>20</v>
      </c>
      <c r="B1507" s="1" t="s">
        <v>28</v>
      </c>
      <c r="C1507" s="1">
        <v>0</v>
      </c>
      <c r="D1507" s="1">
        <v>0</v>
      </c>
      <c r="E1507" s="1">
        <v>25835.562946225898</v>
      </c>
      <c r="F1507" s="1">
        <v>22657.966781833598</v>
      </c>
      <c r="G1507" s="1">
        <v>0</v>
      </c>
      <c r="H1507" s="1">
        <v>0</v>
      </c>
      <c r="I1507" s="1">
        <v>0</v>
      </c>
      <c r="J1507" s="1">
        <v>0</v>
      </c>
      <c r="K1507" s="1">
        <v>0</v>
      </c>
      <c r="L1507" s="1">
        <v>0</v>
      </c>
      <c r="M1507" s="1"/>
      <c r="N1507" s="1">
        <v>4086.8827663545198</v>
      </c>
      <c r="O1507" s="1">
        <v>32272.010703150499</v>
      </c>
      <c r="P1507" s="1">
        <v>463.19921818282398</v>
      </c>
      <c r="Q1507" s="1">
        <v>0</v>
      </c>
      <c r="R1507" s="1">
        <v>0</v>
      </c>
      <c r="S1507" s="1">
        <v>47009.114434073403</v>
      </c>
      <c r="T1507" s="1">
        <v>0</v>
      </c>
      <c r="U1507" s="1">
        <v>0</v>
      </c>
      <c r="V1507" s="1">
        <v>0</v>
      </c>
      <c r="W1507" s="1">
        <v>0</v>
      </c>
    </row>
    <row r="1508" spans="1:23" x14ac:dyDescent="0.25">
      <c r="A1508" s="1" t="s">
        <v>21</v>
      </c>
      <c r="B1508" s="1" t="s">
        <v>28</v>
      </c>
      <c r="C1508" s="1">
        <v>148260.03241468401</v>
      </c>
      <c r="D1508" s="1">
        <v>38846.400568903598</v>
      </c>
      <c r="E1508" s="1">
        <v>53131.4665187793</v>
      </c>
      <c r="F1508" s="1">
        <v>177435.84197992701</v>
      </c>
      <c r="G1508" s="1">
        <v>9292.6073042871903</v>
      </c>
      <c r="H1508" s="1">
        <v>97902.514335051193</v>
      </c>
      <c r="I1508" s="1">
        <v>71344.895113713006</v>
      </c>
      <c r="J1508" s="1">
        <v>90608.016794415496</v>
      </c>
      <c r="K1508" s="1">
        <v>101480.97880974499</v>
      </c>
      <c r="L1508" s="1">
        <v>105800.172807155</v>
      </c>
      <c r="M1508" s="1"/>
      <c r="N1508" s="1">
        <v>19475.701503883101</v>
      </c>
      <c r="O1508" s="1">
        <v>174377.89765888199</v>
      </c>
      <c r="P1508" s="1">
        <v>70915.211195062802</v>
      </c>
      <c r="Q1508" s="1">
        <v>9284.4534033099899</v>
      </c>
      <c r="R1508" s="1">
        <v>36885.832045154202</v>
      </c>
      <c r="S1508" s="1">
        <v>31317.439373282101</v>
      </c>
      <c r="T1508" s="1">
        <v>889.36295473337805</v>
      </c>
      <c r="U1508" s="1">
        <v>1129.4909525113901</v>
      </c>
      <c r="V1508" s="1">
        <v>1265.02986681276</v>
      </c>
      <c r="W1508" s="1">
        <v>1318.87157657322</v>
      </c>
    </row>
    <row r="1509" spans="1:23" x14ac:dyDescent="0.25">
      <c r="A1509" s="1" t="s">
        <v>22</v>
      </c>
      <c r="B1509" s="1" t="s">
        <v>28</v>
      </c>
      <c r="C1509" s="1">
        <v>0</v>
      </c>
      <c r="D1509" s="1">
        <v>12632.528584526701</v>
      </c>
      <c r="E1509" s="1">
        <v>21338.766224932198</v>
      </c>
      <c r="F1509" s="1">
        <v>0</v>
      </c>
      <c r="G1509" s="1">
        <v>0</v>
      </c>
      <c r="H1509" s="1">
        <v>6012.9802028735903</v>
      </c>
      <c r="I1509" s="1">
        <v>511405.02852673602</v>
      </c>
      <c r="J1509" s="1">
        <v>649484.38622895395</v>
      </c>
      <c r="K1509" s="1">
        <v>727422.51257642906</v>
      </c>
      <c r="L1509" s="1">
        <v>758382.78697220003</v>
      </c>
      <c r="M1509" s="1"/>
      <c r="N1509" s="1">
        <v>0</v>
      </c>
      <c r="O1509" s="1">
        <v>60874.186345724404</v>
      </c>
      <c r="P1509" s="1">
        <v>908.07615644830696</v>
      </c>
      <c r="Q1509" s="1">
        <v>85742.499694643106</v>
      </c>
      <c r="R1509" s="1">
        <v>7715.6091738517098</v>
      </c>
      <c r="S1509" s="1">
        <v>27637.734781431602</v>
      </c>
      <c r="T1509" s="1">
        <v>15971.835615458</v>
      </c>
      <c r="U1509" s="1">
        <v>20284.2312316317</v>
      </c>
      <c r="V1509" s="1">
        <v>22718.338979427601</v>
      </c>
      <c r="W1509" s="1">
        <v>23685.268097593002</v>
      </c>
    </row>
    <row r="1510" spans="1:23" x14ac:dyDescent="0.25">
      <c r="A1510" s="1" t="s">
        <v>23</v>
      </c>
      <c r="B1510" s="1" t="s">
        <v>28</v>
      </c>
      <c r="C1510" s="1">
        <v>15811.081773456301</v>
      </c>
      <c r="D1510" s="1">
        <v>0</v>
      </c>
      <c r="E1510" s="1">
        <v>0</v>
      </c>
      <c r="F1510" s="1">
        <v>0</v>
      </c>
      <c r="G1510" s="1">
        <v>0</v>
      </c>
      <c r="H1510" s="1">
        <v>0</v>
      </c>
      <c r="I1510" s="1">
        <v>0</v>
      </c>
      <c r="J1510" s="1">
        <v>0</v>
      </c>
      <c r="K1510" s="1">
        <v>0</v>
      </c>
      <c r="L1510" s="1">
        <v>0</v>
      </c>
      <c r="M1510" s="1"/>
      <c r="N1510" s="1">
        <v>8377.2657909874706</v>
      </c>
      <c r="O1510" s="1">
        <v>722.58037819356196</v>
      </c>
      <c r="P1510" s="1">
        <v>0</v>
      </c>
      <c r="Q1510" s="1">
        <v>0</v>
      </c>
      <c r="R1510" s="1">
        <v>0</v>
      </c>
      <c r="S1510" s="1">
        <v>0</v>
      </c>
      <c r="T1510" s="1">
        <v>0</v>
      </c>
      <c r="U1510" s="1">
        <v>0</v>
      </c>
      <c r="V1510" s="1">
        <v>0</v>
      </c>
      <c r="W1510" s="1">
        <v>0</v>
      </c>
    </row>
    <row r="1511" spans="1:23" x14ac:dyDescent="0.25">
      <c r="A1511" s="1" t="s">
        <v>24</v>
      </c>
      <c r="B1511" s="1" t="s">
        <v>28</v>
      </c>
      <c r="C1511" s="1">
        <v>1030570.69170976</v>
      </c>
      <c r="D1511" s="1">
        <v>311595.66533819598</v>
      </c>
      <c r="E1511" s="1">
        <v>3167223.2551502301</v>
      </c>
      <c r="F1511" s="1">
        <v>1536378.2100404501</v>
      </c>
      <c r="G1511" s="1">
        <v>4141927.8750113398</v>
      </c>
      <c r="H1511" s="1">
        <v>1145677.30952247</v>
      </c>
      <c r="I1511" s="1">
        <v>3010685.6342230602</v>
      </c>
      <c r="J1511" s="1">
        <v>5243961.8181818202</v>
      </c>
      <c r="K1511" s="1">
        <v>9140059.0909090899</v>
      </c>
      <c r="L1511" s="1">
        <v>6686075.4545454504</v>
      </c>
      <c r="M1511" s="1"/>
      <c r="N1511" s="1">
        <v>8947821.8069907706</v>
      </c>
      <c r="O1511" s="1">
        <v>7083380.90992653</v>
      </c>
      <c r="P1511" s="1">
        <v>5127559.2301813401</v>
      </c>
      <c r="Q1511" s="1">
        <v>10964650.107633499</v>
      </c>
      <c r="R1511" s="1">
        <v>8504197.0389371105</v>
      </c>
      <c r="S1511" s="1">
        <v>6821216.8415815299</v>
      </c>
      <c r="T1511" s="1">
        <v>8450882.9358873907</v>
      </c>
      <c r="U1511" s="1">
        <v>4550894.7</v>
      </c>
      <c r="V1511" s="1">
        <v>8262609.2999999998</v>
      </c>
      <c r="W1511" s="1">
        <v>5768988.5</v>
      </c>
    </row>
    <row r="1512" spans="1:23" x14ac:dyDescent="0.25">
      <c r="A1512" s="1" t="s">
        <v>25</v>
      </c>
      <c r="B1512" s="1" t="s">
        <v>28</v>
      </c>
      <c r="C1512" s="1">
        <v>515014.41594752902</v>
      </c>
      <c r="D1512" s="1">
        <v>84087.562572755007</v>
      </c>
      <c r="E1512" s="1">
        <v>0</v>
      </c>
      <c r="F1512" s="1">
        <v>22764.441048996399</v>
      </c>
      <c r="G1512" s="1">
        <v>9148.4142499595291</v>
      </c>
      <c r="H1512" s="1">
        <v>15245.9287479055</v>
      </c>
      <c r="I1512" s="1">
        <v>0</v>
      </c>
      <c r="J1512" s="1">
        <v>0</v>
      </c>
      <c r="K1512" s="1">
        <v>0</v>
      </c>
      <c r="L1512" s="1">
        <v>0</v>
      </c>
      <c r="M1512" s="1"/>
      <c r="N1512" s="1">
        <v>421.45549522030097</v>
      </c>
      <c r="O1512" s="1">
        <v>2030936.82799307</v>
      </c>
      <c r="P1512" s="1">
        <v>4124569.3203324499</v>
      </c>
      <c r="Q1512" s="1">
        <v>3934401.2242284599</v>
      </c>
      <c r="R1512" s="1">
        <v>7444896.1600105297</v>
      </c>
      <c r="S1512" s="1">
        <v>8039890.0121704601</v>
      </c>
      <c r="T1512" s="1">
        <v>5378297.0225951904</v>
      </c>
      <c r="U1512" s="1">
        <v>6830437.2186958902</v>
      </c>
      <c r="V1512" s="1">
        <v>7650089.6849394003</v>
      </c>
      <c r="W1512" s="1">
        <v>7975689.8302512197</v>
      </c>
    </row>
    <row r="1513" spans="1:23" x14ac:dyDescent="0.25">
      <c r="A1513" s="1" t="s">
        <v>26</v>
      </c>
      <c r="B1513" s="1" t="s">
        <v>28</v>
      </c>
      <c r="C1513" s="1">
        <v>132891.96747333699</v>
      </c>
      <c r="D1513" s="1">
        <v>1248.8911453671301</v>
      </c>
      <c r="E1513" s="1">
        <v>91.461626181389704</v>
      </c>
      <c r="F1513" s="1">
        <v>68119.584776809395</v>
      </c>
      <c r="G1513" s="1">
        <v>0</v>
      </c>
      <c r="H1513" s="1">
        <v>2500.1012172903502</v>
      </c>
      <c r="I1513" s="1">
        <v>0</v>
      </c>
      <c r="J1513" s="1">
        <v>0</v>
      </c>
      <c r="K1513" s="1">
        <v>0</v>
      </c>
      <c r="L1513" s="1">
        <v>0</v>
      </c>
      <c r="M1513" s="1"/>
      <c r="N1513" s="1">
        <v>358122.903927151</v>
      </c>
      <c r="O1513" s="1">
        <v>42538.976792153</v>
      </c>
      <c r="P1513" s="1">
        <v>5323.8953899329799</v>
      </c>
      <c r="Q1513" s="1">
        <v>0</v>
      </c>
      <c r="R1513" s="1">
        <v>0</v>
      </c>
      <c r="S1513" s="1">
        <v>0</v>
      </c>
      <c r="T1513" s="1">
        <v>478.81873371369102</v>
      </c>
      <c r="U1513" s="1">
        <v>608.09979181638801</v>
      </c>
      <c r="V1513" s="1">
        <v>681.071766834355</v>
      </c>
      <c r="W1513" s="1">
        <v>710.05927879589694</v>
      </c>
    </row>
    <row r="1514" spans="1:23" x14ac:dyDescent="0.25">
      <c r="A1514" s="1" t="s">
        <v>27</v>
      </c>
      <c r="B1514" s="1" t="s">
        <v>28</v>
      </c>
      <c r="C1514" s="1">
        <v>0</v>
      </c>
      <c r="D1514" s="1">
        <v>0</v>
      </c>
      <c r="E1514" s="1">
        <v>0</v>
      </c>
      <c r="F1514" s="1">
        <v>157.21408671825699</v>
      </c>
      <c r="G1514" s="1">
        <v>1222.5991393955101</v>
      </c>
      <c r="H1514" s="1">
        <v>0</v>
      </c>
      <c r="I1514" s="1">
        <v>160144.80412124301</v>
      </c>
      <c r="J1514" s="1">
        <v>184166.52473942901</v>
      </c>
      <c r="K1514" s="1">
        <v>211791.50345034301</v>
      </c>
      <c r="L1514" s="1">
        <v>236207.39992037701</v>
      </c>
      <c r="M1514" s="1"/>
      <c r="N1514" s="1">
        <v>0</v>
      </c>
      <c r="O1514" s="1">
        <v>0</v>
      </c>
      <c r="P1514" s="1">
        <v>0</v>
      </c>
      <c r="Q1514" s="1">
        <v>0</v>
      </c>
      <c r="R1514" s="1">
        <v>0</v>
      </c>
      <c r="S1514" s="1">
        <v>329278.625591146</v>
      </c>
      <c r="T1514" s="1">
        <v>8540.6820260478908</v>
      </c>
      <c r="U1514" s="1">
        <v>11188.2934541227</v>
      </c>
      <c r="V1514" s="1">
        <v>14209.1326867359</v>
      </c>
      <c r="W1514" s="1">
        <v>15542.389184924599</v>
      </c>
    </row>
    <row r="1515" spans="1:23" x14ac:dyDescent="0.25">
      <c r="A1515" s="1" t="s">
        <v>28</v>
      </c>
      <c r="B1515" s="1" t="s">
        <v>28</v>
      </c>
      <c r="C1515" s="1">
        <v>0</v>
      </c>
      <c r="D1515" s="1">
        <v>0</v>
      </c>
      <c r="E1515" s="1">
        <v>0</v>
      </c>
      <c r="F1515" s="1">
        <v>0</v>
      </c>
      <c r="G1515" s="1">
        <v>0</v>
      </c>
      <c r="H1515" s="1">
        <v>0</v>
      </c>
      <c r="I1515" s="1">
        <v>0</v>
      </c>
      <c r="J1515" s="1">
        <v>0</v>
      </c>
      <c r="K1515" s="1">
        <v>0</v>
      </c>
      <c r="L1515" s="1">
        <v>0</v>
      </c>
      <c r="M1515" s="1"/>
      <c r="N1515" s="1">
        <v>0</v>
      </c>
      <c r="O1515" s="1">
        <v>0</v>
      </c>
      <c r="P1515" s="1">
        <v>0</v>
      </c>
      <c r="Q1515" s="1">
        <v>0</v>
      </c>
      <c r="R1515" s="1">
        <v>0</v>
      </c>
      <c r="S1515" s="1">
        <v>0</v>
      </c>
      <c r="T1515" s="1">
        <v>0</v>
      </c>
      <c r="U1515" s="1">
        <v>0</v>
      </c>
      <c r="V1515" s="1">
        <v>0</v>
      </c>
      <c r="W1515" s="1">
        <v>0</v>
      </c>
    </row>
    <row r="1516" spans="1:23" x14ac:dyDescent="0.25">
      <c r="A1516" s="1" t="s">
        <v>29</v>
      </c>
      <c r="B1516" s="1" t="s">
        <v>28</v>
      </c>
      <c r="C1516" s="1">
        <v>0</v>
      </c>
      <c r="D1516" s="1">
        <v>0</v>
      </c>
      <c r="E1516" s="1">
        <v>0</v>
      </c>
      <c r="F1516" s="1">
        <v>102191.583662743</v>
      </c>
      <c r="G1516" s="1">
        <v>0</v>
      </c>
      <c r="H1516" s="1">
        <v>4134.8165528073796</v>
      </c>
      <c r="I1516" s="1">
        <v>35044.982911222301</v>
      </c>
      <c r="J1516" s="1">
        <v>44507.128297252297</v>
      </c>
      <c r="K1516" s="1">
        <v>49847.9836929226</v>
      </c>
      <c r="L1516" s="1">
        <v>51969.5942102306</v>
      </c>
      <c r="M1516" s="1"/>
      <c r="N1516" s="1">
        <v>2434109.3889258699</v>
      </c>
      <c r="O1516" s="1">
        <v>3563522.1049006102</v>
      </c>
      <c r="P1516" s="1">
        <v>2587035.2312813401</v>
      </c>
      <c r="Q1516" s="1">
        <v>1779125.16211147</v>
      </c>
      <c r="R1516" s="1">
        <v>5076467.9817063697</v>
      </c>
      <c r="S1516" s="1">
        <v>280762.28570592398</v>
      </c>
      <c r="T1516" s="1">
        <v>0</v>
      </c>
      <c r="U1516" s="1">
        <v>0</v>
      </c>
      <c r="V1516" s="1">
        <v>0</v>
      </c>
      <c r="W1516" s="1">
        <v>0</v>
      </c>
    </row>
    <row r="1517" spans="1:23" x14ac:dyDescent="0.25">
      <c r="A1517" s="1" t="s">
        <v>30</v>
      </c>
      <c r="B1517" s="1" t="s">
        <v>28</v>
      </c>
      <c r="C1517" s="1">
        <v>30497.905373995</v>
      </c>
      <c r="D1517" s="1">
        <v>0</v>
      </c>
      <c r="E1517" s="1">
        <v>16011.176424334701</v>
      </c>
      <c r="F1517" s="1">
        <v>76411.507560793296</v>
      </c>
      <c r="G1517" s="1">
        <v>0</v>
      </c>
      <c r="H1517" s="1">
        <v>45998.853683699599</v>
      </c>
      <c r="I1517" s="1">
        <v>63318.3880189841</v>
      </c>
      <c r="J1517" s="1">
        <v>80414.352784109797</v>
      </c>
      <c r="K1517" s="1">
        <v>90064.075118202905</v>
      </c>
      <c r="L1517" s="1">
        <v>93897.347295860294</v>
      </c>
      <c r="M1517" s="1"/>
      <c r="N1517" s="1">
        <v>4390.5180723572603</v>
      </c>
      <c r="O1517" s="1">
        <v>32118.119917628799</v>
      </c>
      <c r="P1517" s="1">
        <v>72062.375630868497</v>
      </c>
      <c r="Q1517" s="1">
        <v>21489.5972478199</v>
      </c>
      <c r="R1517" s="1">
        <v>24740.528992480798</v>
      </c>
      <c r="S1517" s="1">
        <v>76599.118555934096</v>
      </c>
      <c r="T1517" s="1">
        <v>0</v>
      </c>
      <c r="U1517" s="1">
        <v>0</v>
      </c>
      <c r="V1517" s="1">
        <v>0</v>
      </c>
      <c r="W1517" s="1">
        <v>0</v>
      </c>
    </row>
    <row r="1518" spans="1:23" x14ac:dyDescent="0.25">
      <c r="A1518" s="1" t="s">
        <v>31</v>
      </c>
      <c r="B1518" s="1" t="s">
        <v>28</v>
      </c>
      <c r="C1518" s="1">
        <v>5931.3864962504504</v>
      </c>
      <c r="D1518" s="1">
        <v>0</v>
      </c>
      <c r="E1518" s="1">
        <v>132446.41960433999</v>
      </c>
      <c r="F1518" s="1">
        <v>96583.876687145705</v>
      </c>
      <c r="G1518" s="1">
        <v>0</v>
      </c>
      <c r="H1518" s="1">
        <v>11678.436327007499</v>
      </c>
      <c r="I1518" s="1">
        <v>419.17879296103501</v>
      </c>
      <c r="J1518" s="1">
        <v>532.35706706051405</v>
      </c>
      <c r="K1518" s="1">
        <v>596.23991510777603</v>
      </c>
      <c r="L1518" s="1">
        <v>621.61684675107199</v>
      </c>
      <c r="M1518" s="1"/>
      <c r="N1518" s="1">
        <v>7722.51178538367</v>
      </c>
      <c r="O1518" s="1">
        <v>178.344223972093</v>
      </c>
      <c r="P1518" s="1">
        <v>6728.6201584186601</v>
      </c>
      <c r="Q1518" s="1">
        <v>7715.1132621378401</v>
      </c>
      <c r="R1518" s="1">
        <v>16420.877930422299</v>
      </c>
      <c r="S1518" s="1">
        <v>0</v>
      </c>
      <c r="T1518" s="1">
        <v>3158.8649285798601</v>
      </c>
      <c r="U1518" s="1">
        <v>4011.7584592964299</v>
      </c>
      <c r="V1518" s="1">
        <v>4493.1694744120005</v>
      </c>
      <c r="W1518" s="1">
        <v>4684.4060081037896</v>
      </c>
    </row>
    <row r="1519" spans="1:23" x14ac:dyDescent="0.25">
      <c r="A1519" s="1" t="s">
        <v>32</v>
      </c>
      <c r="B1519" s="1" t="s">
        <v>28</v>
      </c>
      <c r="C1519" s="1">
        <v>46298660.155376203</v>
      </c>
      <c r="D1519" s="1">
        <v>27791186.559847999</v>
      </c>
      <c r="E1519" s="1">
        <v>13168163.665720699</v>
      </c>
      <c r="F1519" s="1">
        <v>14293569.7975931</v>
      </c>
      <c r="G1519" s="1">
        <v>20193911.5167665</v>
      </c>
      <c r="H1519" s="1">
        <v>18419589.930952702</v>
      </c>
      <c r="I1519" s="1">
        <v>18784292.8764739</v>
      </c>
      <c r="J1519" s="1">
        <v>15809732.727272701</v>
      </c>
      <c r="K1519" s="1">
        <v>13770710</v>
      </c>
      <c r="L1519" s="1">
        <v>18880009.8012034</v>
      </c>
      <c r="M1519" s="1"/>
      <c r="N1519" s="1">
        <v>40950373.527954198</v>
      </c>
      <c r="O1519" s="1">
        <v>46686047.886467598</v>
      </c>
      <c r="P1519" s="1">
        <v>47353077.140376396</v>
      </c>
      <c r="Q1519" s="1">
        <v>54466090.054232903</v>
      </c>
      <c r="R1519" s="1">
        <v>71987082.234156296</v>
      </c>
      <c r="S1519" s="1">
        <v>87682412.961666703</v>
      </c>
      <c r="T1519" s="1">
        <v>70082619.962026998</v>
      </c>
      <c r="U1519" s="1">
        <v>122510470.5</v>
      </c>
      <c r="V1519" s="1">
        <v>147992829.59999999</v>
      </c>
      <c r="W1519" s="1">
        <v>168392166.199552</v>
      </c>
    </row>
    <row r="1520" spans="1:23" x14ac:dyDescent="0.25">
      <c r="A1520" s="1" t="s">
        <v>33</v>
      </c>
      <c r="B1520" s="1" t="s">
        <v>28</v>
      </c>
      <c r="C1520" s="1">
        <v>4178146.4141289499</v>
      </c>
      <c r="D1520" s="1">
        <v>5416277.6426635599</v>
      </c>
      <c r="E1520" s="1">
        <v>2164406.28366001</v>
      </c>
      <c r="F1520" s="1">
        <v>7220575.1135266498</v>
      </c>
      <c r="G1520" s="1">
        <v>9784879.7768618707</v>
      </c>
      <c r="H1520" s="1">
        <v>5951185.7154355096</v>
      </c>
      <c r="I1520" s="1">
        <v>5108605.9706566399</v>
      </c>
      <c r="J1520" s="1">
        <v>4914627.2727272697</v>
      </c>
      <c r="K1520" s="1">
        <v>8682125.4545454495</v>
      </c>
      <c r="L1520" s="1">
        <v>4811780.9090909101</v>
      </c>
      <c r="M1520" s="1"/>
      <c r="N1520" s="1">
        <v>2564606.1906609</v>
      </c>
      <c r="O1520" s="1">
        <v>1412576.41588039</v>
      </c>
      <c r="P1520" s="1">
        <v>1900458.0153942099</v>
      </c>
      <c r="Q1520" s="1">
        <v>2746042.16181817</v>
      </c>
      <c r="R1520" s="1">
        <v>4891448.1742839701</v>
      </c>
      <c r="S1520" s="1">
        <v>5190338.2023321399</v>
      </c>
      <c r="T1520" s="1">
        <v>3167019.8296276801</v>
      </c>
      <c r="U1520" s="1">
        <v>2349007.1</v>
      </c>
      <c r="V1520" s="1">
        <v>4562178.5</v>
      </c>
      <c r="W1520" s="1">
        <v>4155969.4</v>
      </c>
    </row>
    <row r="1521" spans="1:23" x14ac:dyDescent="0.25">
      <c r="A1521" s="1" t="s">
        <v>34</v>
      </c>
      <c r="B1521" s="1" t="s">
        <v>28</v>
      </c>
      <c r="C1521" s="1">
        <v>68005.829367186903</v>
      </c>
      <c r="D1521" s="1">
        <v>274060.22591160203</v>
      </c>
      <c r="E1521" s="1">
        <v>127268.00411544</v>
      </c>
      <c r="F1521" s="1">
        <v>207746.09240373099</v>
      </c>
      <c r="G1521" s="1">
        <v>174926.56044599201</v>
      </c>
      <c r="H1521" s="1">
        <v>1758394.9815735801</v>
      </c>
      <c r="I1521" s="1">
        <v>633678.71564299497</v>
      </c>
      <c r="J1521" s="1">
        <v>99922.575929092694</v>
      </c>
      <c r="K1521" s="1">
        <v>111913.285040584</v>
      </c>
      <c r="L1521" s="1">
        <v>116676.49480311399</v>
      </c>
      <c r="M1521" s="1"/>
      <c r="N1521" s="1">
        <v>95270.341748535604</v>
      </c>
      <c r="O1521" s="1">
        <v>489385.00494107499</v>
      </c>
      <c r="P1521" s="1">
        <v>135069.40125169</v>
      </c>
      <c r="Q1521" s="1">
        <v>1750124.06438247</v>
      </c>
      <c r="R1521" s="1">
        <v>604588.34893082594</v>
      </c>
      <c r="S1521" s="1">
        <v>1113045.8111895099</v>
      </c>
      <c r="T1521" s="1">
        <v>811062.14487483795</v>
      </c>
      <c r="U1521" s="1">
        <v>269118.3</v>
      </c>
      <c r="V1521" s="1">
        <v>301412.49599999998</v>
      </c>
      <c r="W1521" s="1">
        <v>314241.097563927</v>
      </c>
    </row>
    <row r="1522" spans="1:23" x14ac:dyDescent="0.25">
      <c r="A1522" s="1" t="s">
        <v>35</v>
      </c>
      <c r="B1522" s="1" t="s">
        <v>28</v>
      </c>
      <c r="C1522" s="1">
        <v>88871.308428598495</v>
      </c>
      <c r="D1522" s="1">
        <v>0</v>
      </c>
      <c r="E1522" s="1">
        <v>0</v>
      </c>
      <c r="F1522" s="1">
        <v>39149.668464058501</v>
      </c>
      <c r="G1522" s="1">
        <v>0</v>
      </c>
      <c r="H1522" s="1">
        <v>34043.252709086897</v>
      </c>
      <c r="I1522" s="1">
        <v>0</v>
      </c>
      <c r="J1522" s="1">
        <v>0</v>
      </c>
      <c r="K1522" s="1">
        <v>0</v>
      </c>
      <c r="L1522" s="1">
        <v>0</v>
      </c>
      <c r="M1522" s="1"/>
      <c r="N1522" s="1">
        <v>34052.295797854298</v>
      </c>
      <c r="O1522" s="1">
        <v>6622.9221823275802</v>
      </c>
      <c r="P1522" s="1">
        <v>45.880586496013699</v>
      </c>
      <c r="Q1522" s="1">
        <v>40.1437394826903</v>
      </c>
      <c r="R1522" s="1">
        <v>246.547709472164</v>
      </c>
      <c r="S1522" s="1">
        <v>33864.0176191254</v>
      </c>
      <c r="T1522" s="1">
        <v>16571.134002173501</v>
      </c>
      <c r="U1522" s="1">
        <v>16571.134002173501</v>
      </c>
      <c r="V1522" s="1">
        <v>16571.134002173501</v>
      </c>
      <c r="W1522" s="1">
        <v>16571.134002173501</v>
      </c>
    </row>
    <row r="1523" spans="1:23" x14ac:dyDescent="0.25">
      <c r="A1523" s="1" t="s">
        <v>36</v>
      </c>
      <c r="B1523" s="1" t="s">
        <v>28</v>
      </c>
      <c r="C1523" s="1">
        <v>119034.730441566</v>
      </c>
      <c r="D1523" s="1">
        <v>0</v>
      </c>
      <c r="E1523" s="1">
        <v>86041.925736521094</v>
      </c>
      <c r="F1523" s="1">
        <v>0</v>
      </c>
      <c r="G1523" s="1">
        <v>168039.2875376</v>
      </c>
      <c r="H1523" s="1">
        <v>76336.060915736001</v>
      </c>
      <c r="I1523" s="1">
        <v>293669.50563740102</v>
      </c>
      <c r="J1523" s="1">
        <v>372960.27215949999</v>
      </c>
      <c r="K1523" s="1">
        <v>417715.50481864001</v>
      </c>
      <c r="L1523" s="1">
        <v>435494.149863247</v>
      </c>
      <c r="M1523" s="1"/>
      <c r="N1523" s="1">
        <v>0</v>
      </c>
      <c r="O1523" s="1">
        <v>0</v>
      </c>
      <c r="P1523" s="1">
        <v>4719.6096239397802</v>
      </c>
      <c r="Q1523" s="1">
        <v>0</v>
      </c>
      <c r="R1523" s="1">
        <v>19218.607414575501</v>
      </c>
      <c r="S1523" s="1">
        <v>0</v>
      </c>
      <c r="T1523" s="1">
        <v>153.358094985744</v>
      </c>
      <c r="U1523" s="1">
        <v>194.76478063189501</v>
      </c>
      <c r="V1523" s="1">
        <v>218.13655430772201</v>
      </c>
      <c r="W1523" s="1">
        <v>227.42079759185401</v>
      </c>
    </row>
    <row r="1524" spans="1:23" x14ac:dyDescent="0.25">
      <c r="A1524" s="1" t="s">
        <v>37</v>
      </c>
      <c r="B1524" s="1" t="s">
        <v>28</v>
      </c>
      <c r="C1524" s="1">
        <v>1418.6067607846401</v>
      </c>
      <c r="D1524" s="1">
        <v>16362.881892121801</v>
      </c>
      <c r="E1524" s="1">
        <v>55324.947964142601</v>
      </c>
      <c r="F1524" s="1">
        <v>0</v>
      </c>
      <c r="G1524" s="1">
        <v>0</v>
      </c>
      <c r="H1524" s="1">
        <v>2762.92471628672</v>
      </c>
      <c r="I1524" s="1">
        <v>127014.292548458</v>
      </c>
      <c r="J1524" s="1">
        <v>146066.43643072699</v>
      </c>
      <c r="K1524" s="1">
        <v>167976.40189533599</v>
      </c>
      <c r="L1524" s="1">
        <v>187341.17513349801</v>
      </c>
      <c r="M1524" s="1"/>
      <c r="N1524" s="1">
        <v>169685.460202644</v>
      </c>
      <c r="O1524" s="1">
        <v>127167.67201928201</v>
      </c>
      <c r="P1524" s="1">
        <v>98925.783533329406</v>
      </c>
      <c r="Q1524" s="1">
        <v>156613.284310255</v>
      </c>
      <c r="R1524" s="1">
        <v>39544.705005487704</v>
      </c>
      <c r="S1524" s="1">
        <v>35086.351763010098</v>
      </c>
      <c r="T1524" s="1">
        <v>1510815.7682793301</v>
      </c>
      <c r="U1524" s="1">
        <v>1979168.65644593</v>
      </c>
      <c r="V1524" s="1">
        <v>2513544.1936863302</v>
      </c>
      <c r="W1524" s="1">
        <v>2749392.44731304</v>
      </c>
    </row>
    <row r="1525" spans="1:23" x14ac:dyDescent="0.25">
      <c r="A1525" s="1" t="s">
        <v>38</v>
      </c>
      <c r="B1525" s="1" t="s">
        <v>28</v>
      </c>
      <c r="C1525" s="1">
        <v>0</v>
      </c>
      <c r="D1525" s="1">
        <v>20766.266597592999</v>
      </c>
      <c r="E1525" s="1">
        <v>73563.055227695106</v>
      </c>
      <c r="F1525" s="1">
        <v>49673.349769445798</v>
      </c>
      <c r="G1525" s="1">
        <v>5295.7594149739498</v>
      </c>
      <c r="H1525" s="1">
        <v>155017.86546149</v>
      </c>
      <c r="I1525" s="1">
        <v>24263.908833724501</v>
      </c>
      <c r="J1525" s="1">
        <v>30815.164218830199</v>
      </c>
      <c r="K1525" s="1">
        <v>34512.9839250898</v>
      </c>
      <c r="L1525" s="1">
        <v>35981.9121395232</v>
      </c>
      <c r="M1525" s="1"/>
      <c r="N1525" s="1">
        <v>739.22276360349395</v>
      </c>
      <c r="O1525" s="1">
        <v>15679.148770635</v>
      </c>
      <c r="P1525" s="1">
        <v>0</v>
      </c>
      <c r="Q1525" s="1">
        <v>21829.325312883899</v>
      </c>
      <c r="R1525" s="1">
        <v>0</v>
      </c>
      <c r="S1525" s="1">
        <v>71508.069335063396</v>
      </c>
      <c r="T1525" s="1">
        <v>352.72361846721202</v>
      </c>
      <c r="U1525" s="1">
        <v>447.95899545335999</v>
      </c>
      <c r="V1525" s="1">
        <v>501.71407490776301</v>
      </c>
      <c r="W1525" s="1">
        <v>523.06783446126997</v>
      </c>
    </row>
    <row r="1526" spans="1:23" x14ac:dyDescent="0.25">
      <c r="A1526" s="1" t="s">
        <v>39</v>
      </c>
      <c r="B1526" s="1" t="s">
        <v>28</v>
      </c>
      <c r="C1526" s="1">
        <v>0</v>
      </c>
      <c r="D1526" s="1">
        <v>0</v>
      </c>
      <c r="E1526" s="1">
        <v>0</v>
      </c>
      <c r="F1526" s="1">
        <v>0</v>
      </c>
      <c r="G1526" s="1">
        <v>0</v>
      </c>
      <c r="H1526" s="1">
        <v>0</v>
      </c>
      <c r="I1526" s="1">
        <v>0</v>
      </c>
      <c r="J1526" s="1">
        <v>0</v>
      </c>
      <c r="K1526" s="1">
        <v>0</v>
      </c>
      <c r="L1526" s="1">
        <v>0</v>
      </c>
      <c r="M1526" s="1"/>
      <c r="N1526" s="1">
        <v>0</v>
      </c>
      <c r="O1526" s="1">
        <v>0</v>
      </c>
      <c r="P1526" s="1">
        <v>0</v>
      </c>
      <c r="Q1526" s="1">
        <v>0</v>
      </c>
      <c r="R1526" s="1">
        <v>0</v>
      </c>
      <c r="S1526" s="1">
        <v>0</v>
      </c>
      <c r="T1526" s="1">
        <v>0</v>
      </c>
      <c r="U1526" s="1">
        <v>6623.1854332609901</v>
      </c>
      <c r="V1526" s="1">
        <v>7417.9676852523098</v>
      </c>
      <c r="W1526" s="1">
        <v>7733.6883441867403</v>
      </c>
    </row>
    <row r="1527" spans="1:23" x14ac:dyDescent="0.25">
      <c r="A1527" s="1" t="s">
        <v>40</v>
      </c>
      <c r="B1527" s="1" t="s">
        <v>28</v>
      </c>
      <c r="C1527" s="1">
        <v>352905.62567850202</v>
      </c>
      <c r="D1527" s="1">
        <v>230569.491330132</v>
      </c>
      <c r="E1527" s="1">
        <v>150565.90633088001</v>
      </c>
      <c r="F1527" s="1">
        <v>268533.18977019301</v>
      </c>
      <c r="G1527" s="1">
        <v>77119.2163127065</v>
      </c>
      <c r="H1527" s="1">
        <v>237357.423861427</v>
      </c>
      <c r="I1527" s="1">
        <v>371058.70334878803</v>
      </c>
      <c r="J1527" s="1">
        <v>6924.5454545454504</v>
      </c>
      <c r="K1527" s="1">
        <v>49368.181818181802</v>
      </c>
      <c r="L1527" s="1">
        <v>52313.636363636397</v>
      </c>
      <c r="M1527" s="1"/>
      <c r="N1527" s="1">
        <v>313301.40676282998</v>
      </c>
      <c r="O1527" s="1">
        <v>154059.71222886801</v>
      </c>
      <c r="P1527" s="1">
        <v>1896756.7650774999</v>
      </c>
      <c r="Q1527" s="1">
        <v>1475999.4118475399</v>
      </c>
      <c r="R1527" s="1">
        <v>297510.77534451801</v>
      </c>
      <c r="S1527" s="1">
        <v>522000.24877502699</v>
      </c>
      <c r="T1527" s="1">
        <v>929560.78446073702</v>
      </c>
      <c r="U1527" s="1">
        <v>213539.7</v>
      </c>
      <c r="V1527" s="1">
        <v>33331.1</v>
      </c>
      <c r="W1527" s="1">
        <v>95139</v>
      </c>
    </row>
    <row r="1528" spans="1:23" x14ac:dyDescent="0.25">
      <c r="A1528" s="1" t="s">
        <v>41</v>
      </c>
      <c r="B1528" s="1" t="s">
        <v>28</v>
      </c>
      <c r="C1528" s="1">
        <v>796179.17497872806</v>
      </c>
      <c r="D1528" s="1">
        <v>701927.92442656797</v>
      </c>
      <c r="E1528" s="1">
        <v>1041118.82397922</v>
      </c>
      <c r="F1528" s="1">
        <v>2773937.7663120902</v>
      </c>
      <c r="G1528" s="1">
        <v>2608450.75182821</v>
      </c>
      <c r="H1528" s="1">
        <v>11143695.870090701</v>
      </c>
      <c r="I1528" s="1">
        <v>3524316.39990169</v>
      </c>
      <c r="J1528" s="1">
        <v>4475881.8278751504</v>
      </c>
      <c r="K1528" s="1">
        <v>5012987.6472201701</v>
      </c>
      <c r="L1528" s="1">
        <v>5226348.4800473498</v>
      </c>
      <c r="M1528" s="1"/>
      <c r="N1528" s="1">
        <v>1432827.79490512</v>
      </c>
      <c r="O1528" s="1">
        <v>1816761.25355353</v>
      </c>
      <c r="P1528" s="1">
        <v>1600133.7809339301</v>
      </c>
      <c r="Q1528" s="1">
        <v>6435649.6167284297</v>
      </c>
      <c r="R1528" s="1">
        <v>5648614.9212950701</v>
      </c>
      <c r="S1528" s="1">
        <v>12035696.699340699</v>
      </c>
      <c r="T1528" s="1">
        <v>8319344.1910296697</v>
      </c>
      <c r="U1528" s="1">
        <v>10565567.122607701</v>
      </c>
      <c r="V1528" s="1">
        <v>11833435.1773206</v>
      </c>
      <c r="W1528" s="1">
        <v>12337085.248359499</v>
      </c>
    </row>
    <row r="1529" spans="1:23" x14ac:dyDescent="0.25">
      <c r="A1529" s="1" t="s">
        <v>42</v>
      </c>
      <c r="B1529" s="1" t="s">
        <v>28</v>
      </c>
      <c r="C1529" s="1">
        <v>0</v>
      </c>
      <c r="D1529" s="1">
        <v>0</v>
      </c>
      <c r="E1529" s="1">
        <v>0</v>
      </c>
      <c r="F1529" s="1">
        <v>0</v>
      </c>
      <c r="G1529" s="1">
        <v>1831.7107315849701</v>
      </c>
      <c r="H1529" s="1">
        <v>0</v>
      </c>
      <c r="I1529" s="1">
        <v>0</v>
      </c>
      <c r="J1529" s="1">
        <v>0</v>
      </c>
      <c r="K1529" s="1">
        <v>0</v>
      </c>
      <c r="L1529" s="1">
        <v>0</v>
      </c>
      <c r="M1529" s="1"/>
      <c r="N1529" s="1">
        <v>0</v>
      </c>
      <c r="O1529" s="1">
        <v>0</v>
      </c>
      <c r="P1529" s="1">
        <v>1458.49342099515</v>
      </c>
      <c r="Q1529" s="1">
        <v>54095.322709764703</v>
      </c>
      <c r="R1529" s="1">
        <v>3705.0464011327699</v>
      </c>
      <c r="S1529" s="1">
        <v>30983.378413644601</v>
      </c>
      <c r="T1529" s="1">
        <v>2380.8501746791299</v>
      </c>
      <c r="U1529" s="1">
        <v>3023.6797218424999</v>
      </c>
      <c r="V1529" s="1">
        <v>3386.5212884635898</v>
      </c>
      <c r="W1529" s="1">
        <v>3530.6570919687601</v>
      </c>
    </row>
    <row r="1530" spans="1:23" x14ac:dyDescent="0.25">
      <c r="A1530" s="1" t="s">
        <v>43</v>
      </c>
      <c r="B1530" s="1" t="s">
        <v>28</v>
      </c>
      <c r="C1530" s="1">
        <v>0</v>
      </c>
      <c r="D1530" s="1">
        <v>0</v>
      </c>
      <c r="E1530" s="1">
        <v>0</v>
      </c>
      <c r="F1530" s="1">
        <v>17289.1150561584</v>
      </c>
      <c r="G1530" s="1">
        <v>17800.210970839398</v>
      </c>
      <c r="H1530" s="1">
        <v>0</v>
      </c>
      <c r="I1530" s="1">
        <v>0</v>
      </c>
      <c r="J1530" s="1">
        <v>0</v>
      </c>
      <c r="K1530" s="1">
        <v>0</v>
      </c>
      <c r="L1530" s="1">
        <v>0</v>
      </c>
      <c r="M1530" s="1"/>
      <c r="N1530" s="1">
        <v>0</v>
      </c>
      <c r="O1530" s="1">
        <v>0</v>
      </c>
      <c r="P1530" s="1">
        <v>0</v>
      </c>
      <c r="Q1530" s="1">
        <v>56249.221048078303</v>
      </c>
      <c r="R1530" s="1">
        <v>67982.915987000204</v>
      </c>
      <c r="S1530" s="1">
        <v>77407.022772670796</v>
      </c>
      <c r="T1530" s="1">
        <v>0</v>
      </c>
      <c r="U1530" s="1">
        <v>0</v>
      </c>
      <c r="V1530" s="1">
        <v>0</v>
      </c>
      <c r="W1530" s="1">
        <v>0</v>
      </c>
    </row>
    <row r="1531" spans="1:23" x14ac:dyDescent="0.25">
      <c r="A1531" s="1" t="s">
        <v>44</v>
      </c>
      <c r="B1531" s="1" t="s">
        <v>28</v>
      </c>
      <c r="C1531" s="1">
        <v>17137674.277378902</v>
      </c>
      <c r="D1531" s="1">
        <v>4186077.6461772998</v>
      </c>
      <c r="E1531" s="1">
        <v>5216457.2349083498</v>
      </c>
      <c r="F1531" s="1">
        <v>9235857.6795518193</v>
      </c>
      <c r="G1531" s="1">
        <v>7912476.8794815699</v>
      </c>
      <c r="H1531" s="1">
        <v>25676514.866746798</v>
      </c>
      <c r="I1531" s="1">
        <v>15665638.4915187</v>
      </c>
      <c r="J1531" s="1">
        <v>19895360.884228699</v>
      </c>
      <c r="K1531" s="1">
        <v>43973369.8796717</v>
      </c>
      <c r="L1531" s="1">
        <v>71465772.624192193</v>
      </c>
      <c r="M1531" s="1"/>
      <c r="N1531" s="1">
        <v>93171652.871628195</v>
      </c>
      <c r="O1531" s="1">
        <v>99452554.595065996</v>
      </c>
      <c r="P1531" s="1">
        <v>87319451.546431199</v>
      </c>
      <c r="Q1531" s="1">
        <v>100846476.134313</v>
      </c>
      <c r="R1531" s="1">
        <v>140142650.72585699</v>
      </c>
      <c r="S1531" s="1">
        <v>235208835.78653201</v>
      </c>
      <c r="T1531" s="1">
        <v>151112386.7836</v>
      </c>
      <c r="U1531" s="1">
        <v>191912731.21517199</v>
      </c>
      <c r="V1531" s="1">
        <v>181221107.60684299</v>
      </c>
      <c r="W1531" s="1">
        <v>179064224.169247</v>
      </c>
    </row>
    <row r="1532" spans="1:23" x14ac:dyDescent="0.25">
      <c r="A1532" s="1" t="s">
        <v>45</v>
      </c>
      <c r="B1532" s="1" t="s">
        <v>28</v>
      </c>
      <c r="C1532" s="1">
        <v>65072.841517713503</v>
      </c>
      <c r="D1532" s="1">
        <v>127107.74236706299</v>
      </c>
      <c r="E1532" s="1">
        <v>207425.832001667</v>
      </c>
      <c r="F1532" s="1">
        <v>407704.34602658701</v>
      </c>
      <c r="G1532" s="1">
        <v>170780.28970245301</v>
      </c>
      <c r="H1532" s="1">
        <v>256086.78833879301</v>
      </c>
      <c r="I1532" s="1">
        <v>170824.09954303599</v>
      </c>
      <c r="J1532" s="1">
        <v>58181.818181818198</v>
      </c>
      <c r="K1532" s="1">
        <v>85454.545454545398</v>
      </c>
      <c r="L1532" s="1">
        <v>340000</v>
      </c>
      <c r="M1532" s="1"/>
      <c r="N1532" s="1">
        <v>94864.471788969095</v>
      </c>
      <c r="O1532" s="1">
        <v>53893.666068945698</v>
      </c>
      <c r="P1532" s="1">
        <v>181410.49104458999</v>
      </c>
      <c r="Q1532" s="1">
        <v>15337.6158508645</v>
      </c>
      <c r="R1532" s="1">
        <v>209489.240665074</v>
      </c>
      <c r="S1532" s="1">
        <v>151630.66176596101</v>
      </c>
      <c r="T1532" s="1">
        <v>3903.51867369104</v>
      </c>
      <c r="U1532" s="1">
        <v>0</v>
      </c>
      <c r="V1532" s="1">
        <v>11000</v>
      </c>
      <c r="W1532" s="1">
        <v>0</v>
      </c>
    </row>
    <row r="1533" spans="1:23" x14ac:dyDescent="0.25">
      <c r="A1533" s="1" t="s">
        <v>46</v>
      </c>
      <c r="B1533" s="1" t="s">
        <v>28</v>
      </c>
      <c r="C1533" s="1">
        <v>295396.61419715802</v>
      </c>
      <c r="D1533" s="1">
        <v>8295.2805309695796</v>
      </c>
      <c r="E1533" s="1">
        <v>0</v>
      </c>
      <c r="F1533" s="1">
        <v>0</v>
      </c>
      <c r="G1533" s="1">
        <v>1294.8557624745799</v>
      </c>
      <c r="H1533" s="1">
        <v>26933.613652383199</v>
      </c>
      <c r="I1533" s="1">
        <v>8465.1623657531109</v>
      </c>
      <c r="J1533" s="1">
        <v>10750.756204506501</v>
      </c>
      <c r="K1533" s="1">
        <v>12040.8469490472</v>
      </c>
      <c r="L1533" s="1">
        <v>12553.3247993403</v>
      </c>
      <c r="M1533" s="1"/>
      <c r="N1533" s="1">
        <v>5576728.9110071296</v>
      </c>
      <c r="O1533" s="1">
        <v>8262254.47682082</v>
      </c>
      <c r="P1533" s="1">
        <v>13220215.9649297</v>
      </c>
      <c r="Q1533" s="1">
        <v>16701818.869269099</v>
      </c>
      <c r="R1533" s="1">
        <v>22741370.367669199</v>
      </c>
      <c r="S1533" s="1">
        <v>17546814.084568899</v>
      </c>
      <c r="T1533" s="1">
        <v>8487559.1080863699</v>
      </c>
      <c r="U1533" s="1">
        <v>10779200.0672697</v>
      </c>
      <c r="V1533" s="1">
        <v>12072704.0753421</v>
      </c>
      <c r="W1533" s="1">
        <v>12586537.8162688</v>
      </c>
    </row>
    <row r="1534" spans="1:23" x14ac:dyDescent="0.25">
      <c r="A1534" s="1" t="s">
        <v>47</v>
      </c>
      <c r="B1534" s="1" t="s">
        <v>28</v>
      </c>
      <c r="C1534" s="1">
        <v>101146.411706325</v>
      </c>
      <c r="D1534" s="1">
        <v>60119.179744990397</v>
      </c>
      <c r="E1534" s="1">
        <v>76489.727416562702</v>
      </c>
      <c r="F1534" s="1">
        <v>145324.631373888</v>
      </c>
      <c r="G1534" s="1">
        <v>36239.631565933698</v>
      </c>
      <c r="H1534" s="1">
        <v>1002416.08354939</v>
      </c>
      <c r="I1534" s="1">
        <v>101412.692171538</v>
      </c>
      <c r="J1534" s="1">
        <v>128794.11905785299</v>
      </c>
      <c r="K1534" s="1">
        <v>144249.41334479599</v>
      </c>
      <c r="L1534" s="1">
        <v>150388.90083847501</v>
      </c>
      <c r="M1534" s="1"/>
      <c r="N1534" s="1">
        <v>3250932.9383203099</v>
      </c>
      <c r="O1534" s="1">
        <v>3253617.9539963198</v>
      </c>
      <c r="P1534" s="1">
        <v>2503174.9548911601</v>
      </c>
      <c r="Q1534" s="1">
        <v>1475080.9137524201</v>
      </c>
      <c r="R1534" s="1">
        <v>1781962.26005625</v>
      </c>
      <c r="S1534" s="1">
        <v>1416391.65969527</v>
      </c>
      <c r="T1534" s="1">
        <v>3633042.0530900201</v>
      </c>
      <c r="U1534" s="1">
        <v>4613963.4074243195</v>
      </c>
      <c r="V1534" s="1">
        <v>5167639.0163152302</v>
      </c>
      <c r="W1534" s="1">
        <v>5387582.0606358396</v>
      </c>
    </row>
    <row r="1535" spans="1:23" x14ac:dyDescent="0.25">
      <c r="A1535" s="1" t="s">
        <v>48</v>
      </c>
      <c r="B1535" s="1" t="s">
        <v>28</v>
      </c>
      <c r="C1535" s="1">
        <v>0</v>
      </c>
      <c r="D1535" s="1">
        <v>30512.540324317499</v>
      </c>
      <c r="E1535" s="1">
        <v>0</v>
      </c>
      <c r="F1535" s="1">
        <v>16546.7359483297</v>
      </c>
      <c r="G1535" s="1">
        <v>0</v>
      </c>
      <c r="H1535" s="1">
        <v>0</v>
      </c>
      <c r="I1535" s="1">
        <v>429.40266596008399</v>
      </c>
      <c r="J1535" s="1">
        <v>20766.335447555499</v>
      </c>
      <c r="K1535" s="1">
        <v>12911.598465126999</v>
      </c>
      <c r="L1535" s="1">
        <v>13461.1369031834</v>
      </c>
      <c r="M1535" s="1"/>
      <c r="N1535" s="1">
        <v>7849.7802008784402</v>
      </c>
      <c r="O1535" s="1">
        <v>0</v>
      </c>
      <c r="P1535" s="1">
        <v>0</v>
      </c>
      <c r="Q1535" s="1">
        <v>8731.1699799514699</v>
      </c>
      <c r="R1535" s="1">
        <v>2957.5052075643498</v>
      </c>
      <c r="S1535" s="1">
        <v>77938.406230107095</v>
      </c>
      <c r="T1535" s="1">
        <v>0</v>
      </c>
      <c r="U1535" s="1">
        <v>90431.100518654697</v>
      </c>
      <c r="V1535" s="1">
        <v>143972.483013772</v>
      </c>
      <c r="W1535" s="1">
        <v>150100.183906283</v>
      </c>
    </row>
    <row r="1536" spans="1:23" x14ac:dyDescent="0.25">
      <c r="A1536" s="1" t="s">
        <v>49</v>
      </c>
      <c r="B1536" s="1" t="s">
        <v>28</v>
      </c>
      <c r="C1536" s="1">
        <v>73686.474473772803</v>
      </c>
      <c r="D1536" s="1">
        <v>171419.031606381</v>
      </c>
      <c r="E1536" s="1">
        <v>195438.61765803499</v>
      </c>
      <c r="F1536" s="1">
        <v>5195.2533917958999</v>
      </c>
      <c r="G1536" s="1">
        <v>96015.443919290294</v>
      </c>
      <c r="H1536" s="1">
        <v>158731.696133499</v>
      </c>
      <c r="I1536" s="1">
        <v>283465.87590689003</v>
      </c>
      <c r="J1536" s="1">
        <v>360001.66240175097</v>
      </c>
      <c r="K1536" s="1">
        <v>403201.86188996001</v>
      </c>
      <c r="L1536" s="1">
        <v>420362.782902406</v>
      </c>
      <c r="M1536" s="1"/>
      <c r="N1536" s="1">
        <v>997526.36822295003</v>
      </c>
      <c r="O1536" s="1">
        <v>1263278.7031151899</v>
      </c>
      <c r="P1536" s="1">
        <v>911352.05029390997</v>
      </c>
      <c r="Q1536" s="1">
        <v>3409378.4333205498</v>
      </c>
      <c r="R1536" s="1">
        <v>2350223.0847636699</v>
      </c>
      <c r="S1536" s="1">
        <v>2992234.2387606101</v>
      </c>
      <c r="T1536" s="1">
        <v>1561650.9479447301</v>
      </c>
      <c r="U1536" s="1">
        <v>1983296.7038898</v>
      </c>
      <c r="V1536" s="1">
        <v>2221292.3083565799</v>
      </c>
      <c r="W1536" s="1">
        <v>2315834.0886712298</v>
      </c>
    </row>
    <row r="1537" spans="1:23" x14ac:dyDescent="0.25">
      <c r="A1537" s="1" t="s">
        <v>50</v>
      </c>
      <c r="B1537" s="1" t="s">
        <v>28</v>
      </c>
      <c r="C1537" s="1">
        <v>297.09422627236802</v>
      </c>
      <c r="D1537" s="1">
        <v>0</v>
      </c>
      <c r="E1537" s="1">
        <v>56369.817164115499</v>
      </c>
      <c r="F1537" s="1">
        <v>592.63362380492595</v>
      </c>
      <c r="G1537" s="1">
        <v>114647.51326572501</v>
      </c>
      <c r="H1537" s="1">
        <v>319943.942693941</v>
      </c>
      <c r="I1537" s="1">
        <v>695325.44930727</v>
      </c>
      <c r="J1537" s="1">
        <v>883063.32062023296</v>
      </c>
      <c r="K1537" s="1">
        <v>989030.91909466102</v>
      </c>
      <c r="L1537" s="1">
        <v>1031125.66886068</v>
      </c>
      <c r="M1537" s="1"/>
      <c r="N1537" s="1">
        <v>0</v>
      </c>
      <c r="O1537" s="1">
        <v>2138390.7479318702</v>
      </c>
      <c r="P1537" s="1">
        <v>549.26900177273501</v>
      </c>
      <c r="Q1537" s="1">
        <v>145637.519148019</v>
      </c>
      <c r="R1537" s="1">
        <v>45263.758020360598</v>
      </c>
      <c r="S1537" s="1">
        <v>302.45189739737401</v>
      </c>
      <c r="T1537" s="1">
        <v>354.79906468601899</v>
      </c>
      <c r="U1537" s="1">
        <v>450.59481215124401</v>
      </c>
      <c r="V1537" s="1">
        <v>504.66618960939297</v>
      </c>
      <c r="W1537" s="1">
        <v>526.14559592201101</v>
      </c>
    </row>
    <row r="1538" spans="1:23" x14ac:dyDescent="0.25">
      <c r="A1538" s="1" t="s">
        <v>51</v>
      </c>
      <c r="B1538" s="1" t="s">
        <v>28</v>
      </c>
      <c r="C1538" s="1">
        <v>0</v>
      </c>
      <c r="D1538" s="1">
        <v>11897.106138000299</v>
      </c>
      <c r="E1538" s="1">
        <v>14044.951159308601</v>
      </c>
      <c r="F1538" s="1">
        <v>7437.3279206709904</v>
      </c>
      <c r="G1538" s="1">
        <v>23658.387336057302</v>
      </c>
      <c r="H1538" s="1">
        <v>56644.376099061199</v>
      </c>
      <c r="I1538" s="1">
        <v>497980.214249779</v>
      </c>
      <c r="J1538" s="1">
        <v>10567.272727272701</v>
      </c>
      <c r="K1538" s="1">
        <v>1246.7780040492601</v>
      </c>
      <c r="L1538" s="1">
        <v>10121.0454617957</v>
      </c>
      <c r="M1538" s="1"/>
      <c r="N1538" s="1">
        <v>2324.9904508311301</v>
      </c>
      <c r="O1538" s="1">
        <v>195104.621387733</v>
      </c>
      <c r="P1538" s="1">
        <v>3936.2947141220902</v>
      </c>
      <c r="Q1538" s="1">
        <v>8748.9079113507996</v>
      </c>
      <c r="R1538" s="1">
        <v>96002.316054240495</v>
      </c>
      <c r="S1538" s="1">
        <v>111291.29360575</v>
      </c>
      <c r="T1538" s="1">
        <v>586685.37300309795</v>
      </c>
      <c r="U1538" s="1">
        <v>538267.4</v>
      </c>
      <c r="V1538" s="1">
        <v>442923.61527116102</v>
      </c>
      <c r="W1538" s="1">
        <v>70208.656128770104</v>
      </c>
    </row>
    <row r="1539" spans="1:23" x14ac:dyDescent="0.25">
      <c r="A1539" s="1" t="s">
        <v>52</v>
      </c>
      <c r="B1539" s="1" t="s">
        <v>28</v>
      </c>
      <c r="C1539" s="1">
        <v>25177.746439216498</v>
      </c>
      <c r="D1539" s="1">
        <v>330484.74259723898</v>
      </c>
      <c r="E1539" s="1">
        <v>48164.0318335052</v>
      </c>
      <c r="F1539" s="1">
        <v>98158.444850203901</v>
      </c>
      <c r="G1539" s="1">
        <v>282759.751175371</v>
      </c>
      <c r="H1539" s="1">
        <v>70302.417751805406</v>
      </c>
      <c r="I1539" s="1">
        <v>96005.643577895593</v>
      </c>
      <c r="J1539" s="1">
        <v>121927.16734392699</v>
      </c>
      <c r="K1539" s="1">
        <v>136558.427425198</v>
      </c>
      <c r="L1539" s="1">
        <v>142370.57416391399</v>
      </c>
      <c r="M1539" s="1"/>
      <c r="N1539" s="1">
        <v>712459.49173926201</v>
      </c>
      <c r="O1539" s="1">
        <v>176122.97421945899</v>
      </c>
      <c r="P1539" s="1">
        <v>30194.568134626301</v>
      </c>
      <c r="Q1539" s="1">
        <v>770699.58245843102</v>
      </c>
      <c r="R1539" s="1">
        <v>305603.250302848</v>
      </c>
      <c r="S1539" s="1">
        <v>0</v>
      </c>
      <c r="T1539" s="1">
        <v>40229.544692595897</v>
      </c>
      <c r="U1539" s="1">
        <v>51091.521759596697</v>
      </c>
      <c r="V1539" s="1">
        <v>57222.5043707484</v>
      </c>
      <c r="W1539" s="1">
        <v>59657.986372338797</v>
      </c>
    </row>
    <row r="1540" spans="1:23" x14ac:dyDescent="0.25">
      <c r="A1540" s="1" t="s">
        <v>53</v>
      </c>
      <c r="B1540" s="1" t="s">
        <v>28</v>
      </c>
      <c r="C1540" s="1">
        <v>37906.768348603502</v>
      </c>
      <c r="D1540" s="1">
        <v>26983.165386131099</v>
      </c>
      <c r="E1540" s="1">
        <v>6982.2863825603899</v>
      </c>
      <c r="F1540" s="1">
        <v>9067.3037799687409</v>
      </c>
      <c r="G1540" s="1">
        <v>4561.9864701163197</v>
      </c>
      <c r="H1540" s="1">
        <v>0</v>
      </c>
      <c r="I1540" s="1">
        <v>52414.576346132701</v>
      </c>
      <c r="J1540" s="1">
        <v>66566.511959588606</v>
      </c>
      <c r="K1540" s="1">
        <v>74554.4933947393</v>
      </c>
      <c r="L1540" s="1">
        <v>77727.652780147095</v>
      </c>
      <c r="M1540" s="1"/>
      <c r="N1540" s="1">
        <v>0</v>
      </c>
      <c r="O1540" s="1">
        <v>11994.8128745659</v>
      </c>
      <c r="P1540" s="1">
        <v>1062.4426128636201</v>
      </c>
      <c r="Q1540" s="1">
        <v>56403.401014952004</v>
      </c>
      <c r="R1540" s="1">
        <v>13742.3665378191</v>
      </c>
      <c r="S1540" s="1">
        <v>45523.547044089297</v>
      </c>
      <c r="T1540" s="1">
        <v>2471.7961257485299</v>
      </c>
      <c r="U1540" s="1">
        <v>3139.1810797006301</v>
      </c>
      <c r="V1540" s="1">
        <v>3515.88280926471</v>
      </c>
      <c r="W1540" s="1">
        <v>3665.52444756466</v>
      </c>
    </row>
    <row r="1541" spans="1:23" x14ac:dyDescent="0.25">
      <c r="A1541" s="1" t="s">
        <v>0</v>
      </c>
      <c r="B1541" s="1" t="s">
        <v>29</v>
      </c>
      <c r="C1541" s="1">
        <v>3152590.35421954</v>
      </c>
      <c r="D1541" s="1">
        <v>1162323.7661823099</v>
      </c>
      <c r="E1541" s="1">
        <v>892732.18748665997</v>
      </c>
      <c r="F1541" s="1">
        <v>1490440.1002420001</v>
      </c>
      <c r="G1541" s="1">
        <v>892622.87448026496</v>
      </c>
      <c r="H1541" s="1">
        <v>4195451.6060059899</v>
      </c>
      <c r="I1541" s="1">
        <v>700.76945946585704</v>
      </c>
      <c r="J1541" s="1">
        <v>2338869.27500128</v>
      </c>
      <c r="K1541" s="1">
        <v>3358840.83432305</v>
      </c>
      <c r="L1541" s="1">
        <v>3538513.9893435198</v>
      </c>
      <c r="M1541" s="1"/>
      <c r="N1541" s="1">
        <v>0</v>
      </c>
      <c r="O1541" s="1">
        <v>0</v>
      </c>
      <c r="P1541" s="1">
        <v>0</v>
      </c>
      <c r="Q1541" s="1">
        <v>0</v>
      </c>
      <c r="R1541" s="1">
        <v>0</v>
      </c>
      <c r="S1541" s="1">
        <v>0</v>
      </c>
      <c r="T1541" s="1">
        <v>757.08129103007695</v>
      </c>
      <c r="U1541" s="1">
        <v>0</v>
      </c>
      <c r="V1541" s="1">
        <v>0</v>
      </c>
      <c r="W1541" s="1">
        <v>0</v>
      </c>
    </row>
    <row r="1542" spans="1:23" x14ac:dyDescent="0.25">
      <c r="A1542" s="1" t="s">
        <v>1</v>
      </c>
      <c r="B1542" s="1" t="s">
        <v>29</v>
      </c>
      <c r="C1542" s="1">
        <v>0</v>
      </c>
      <c r="D1542" s="1">
        <v>0</v>
      </c>
      <c r="E1542" s="1">
        <v>0</v>
      </c>
      <c r="F1542" s="1">
        <v>0</v>
      </c>
      <c r="G1542" s="1">
        <v>0</v>
      </c>
      <c r="H1542" s="1">
        <v>0</v>
      </c>
      <c r="I1542" s="1">
        <v>0</v>
      </c>
      <c r="J1542" s="1">
        <v>0</v>
      </c>
      <c r="K1542" s="1">
        <v>0</v>
      </c>
      <c r="L1542" s="1">
        <v>0</v>
      </c>
      <c r="M1542" s="1"/>
      <c r="N1542" s="1">
        <v>0</v>
      </c>
      <c r="O1542" s="1">
        <v>0</v>
      </c>
      <c r="P1542" s="1">
        <v>0</v>
      </c>
      <c r="Q1542" s="1">
        <v>0</v>
      </c>
      <c r="R1542" s="1">
        <v>0</v>
      </c>
      <c r="S1542" s="1">
        <v>0</v>
      </c>
      <c r="T1542" s="1">
        <v>0</v>
      </c>
      <c r="U1542" s="1">
        <v>0</v>
      </c>
      <c r="V1542" s="1">
        <v>0</v>
      </c>
      <c r="W1542" s="1">
        <v>0</v>
      </c>
    </row>
    <row r="1543" spans="1:23" x14ac:dyDescent="0.25">
      <c r="A1543" s="1" t="s">
        <v>3</v>
      </c>
      <c r="B1543" s="1" t="s">
        <v>29</v>
      </c>
      <c r="C1543" s="1">
        <v>0</v>
      </c>
      <c r="D1543" s="1">
        <v>14181.0988295593</v>
      </c>
      <c r="E1543" s="1">
        <v>517.04975253832595</v>
      </c>
      <c r="F1543" s="1">
        <v>639.03504430022394</v>
      </c>
      <c r="G1543" s="1">
        <v>793.03814526681504</v>
      </c>
      <c r="H1543" s="1">
        <v>905.38466624910302</v>
      </c>
      <c r="I1543" s="1">
        <v>792.090619519283</v>
      </c>
      <c r="J1543" s="1">
        <v>1005.95508678949</v>
      </c>
      <c r="K1543" s="1">
        <v>1126.66969720423</v>
      </c>
      <c r="L1543" s="1">
        <v>1174.6225751751001</v>
      </c>
      <c r="M1543" s="1"/>
      <c r="N1543" s="1">
        <v>23155.205148676599</v>
      </c>
      <c r="O1543" s="1">
        <v>5817.1413333707496</v>
      </c>
      <c r="P1543" s="1">
        <v>2711.06420247596</v>
      </c>
      <c r="Q1543" s="1">
        <v>1962.5101882111401</v>
      </c>
      <c r="R1543" s="1">
        <v>1901.9314193687801</v>
      </c>
      <c r="S1543" s="1">
        <v>1927.5995718582301</v>
      </c>
      <c r="T1543" s="1">
        <v>1953.2677243476701</v>
      </c>
      <c r="U1543" s="1">
        <v>1978.9358768371201</v>
      </c>
      <c r="V1543" s="1">
        <v>2004.6040293265701</v>
      </c>
      <c r="W1543" s="1">
        <v>2030.2721818160101</v>
      </c>
    </row>
    <row r="1544" spans="1:23" x14ac:dyDescent="0.25">
      <c r="A1544" s="1" t="s">
        <v>4</v>
      </c>
      <c r="B1544" s="1" t="s">
        <v>29</v>
      </c>
      <c r="C1544" s="1">
        <v>0</v>
      </c>
      <c r="D1544" s="1">
        <v>0</v>
      </c>
      <c r="E1544" s="1">
        <v>0</v>
      </c>
      <c r="F1544" s="1">
        <v>0</v>
      </c>
      <c r="G1544" s="1">
        <v>0</v>
      </c>
      <c r="H1544" s="1">
        <v>0</v>
      </c>
      <c r="I1544" s="1">
        <v>0</v>
      </c>
      <c r="J1544" s="1">
        <v>0</v>
      </c>
      <c r="K1544" s="1">
        <v>0</v>
      </c>
      <c r="L1544" s="1">
        <v>0</v>
      </c>
      <c r="M1544" s="1"/>
      <c r="N1544" s="1">
        <v>0</v>
      </c>
      <c r="O1544" s="1">
        <v>0</v>
      </c>
      <c r="P1544" s="1">
        <v>0</v>
      </c>
      <c r="Q1544" s="1">
        <v>0</v>
      </c>
      <c r="R1544" s="1">
        <v>0</v>
      </c>
      <c r="S1544" s="1">
        <v>0</v>
      </c>
      <c r="T1544" s="1">
        <v>0</v>
      </c>
      <c r="U1544" s="1">
        <v>0</v>
      </c>
      <c r="V1544" s="1">
        <v>0</v>
      </c>
      <c r="W1544" s="1">
        <v>0</v>
      </c>
    </row>
    <row r="1545" spans="1:23" x14ac:dyDescent="0.25">
      <c r="A1545" s="1" t="s">
        <v>5</v>
      </c>
      <c r="B1545" s="1" t="s">
        <v>29</v>
      </c>
      <c r="C1545" s="1">
        <v>0</v>
      </c>
      <c r="D1545" s="1">
        <v>0</v>
      </c>
      <c r="E1545" s="1">
        <v>0</v>
      </c>
      <c r="F1545" s="1">
        <v>0</v>
      </c>
      <c r="G1545" s="1">
        <v>0</v>
      </c>
      <c r="H1545" s="1">
        <v>0</v>
      </c>
      <c r="I1545" s="1">
        <v>0</v>
      </c>
      <c r="J1545" s="1">
        <v>0</v>
      </c>
      <c r="K1545" s="1">
        <v>0</v>
      </c>
      <c r="L1545" s="1">
        <v>0</v>
      </c>
      <c r="M1545" s="1"/>
      <c r="N1545" s="1">
        <v>0</v>
      </c>
      <c r="O1545" s="1">
        <v>0</v>
      </c>
      <c r="P1545" s="1">
        <v>0</v>
      </c>
      <c r="Q1545" s="1">
        <v>0</v>
      </c>
      <c r="R1545" s="1">
        <v>0</v>
      </c>
      <c r="S1545" s="1">
        <v>0</v>
      </c>
      <c r="T1545" s="1">
        <v>0</v>
      </c>
      <c r="U1545" s="1">
        <v>0</v>
      </c>
      <c r="V1545" s="1">
        <v>0</v>
      </c>
      <c r="W1545" s="1">
        <v>0</v>
      </c>
    </row>
    <row r="1546" spans="1:23" x14ac:dyDescent="0.25">
      <c r="A1546" s="1" t="s">
        <v>6</v>
      </c>
      <c r="B1546" s="1" t="s">
        <v>29</v>
      </c>
      <c r="C1546" s="1">
        <v>0</v>
      </c>
      <c r="D1546" s="1">
        <v>0</v>
      </c>
      <c r="E1546" s="1">
        <v>0</v>
      </c>
      <c r="F1546" s="1">
        <v>0</v>
      </c>
      <c r="G1546" s="1">
        <v>0</v>
      </c>
      <c r="H1546" s="1">
        <v>0</v>
      </c>
      <c r="I1546" s="1">
        <v>0</v>
      </c>
      <c r="J1546" s="1">
        <v>0</v>
      </c>
      <c r="K1546" s="1">
        <v>0</v>
      </c>
      <c r="L1546" s="1">
        <v>0</v>
      </c>
      <c r="M1546" s="1"/>
      <c r="N1546" s="1">
        <v>0</v>
      </c>
      <c r="O1546" s="1">
        <v>0</v>
      </c>
      <c r="P1546" s="1">
        <v>0</v>
      </c>
      <c r="Q1546" s="1">
        <v>0</v>
      </c>
      <c r="R1546" s="1">
        <v>0</v>
      </c>
      <c r="S1546" s="1">
        <v>0</v>
      </c>
      <c r="T1546" s="1">
        <v>0</v>
      </c>
      <c r="U1546" s="1">
        <v>0</v>
      </c>
      <c r="V1546" s="1">
        <v>0</v>
      </c>
      <c r="W1546" s="1">
        <v>0</v>
      </c>
    </row>
    <row r="1547" spans="1:23" x14ac:dyDescent="0.25">
      <c r="A1547" s="1" t="s">
        <v>7</v>
      </c>
      <c r="B1547" s="1" t="s">
        <v>29</v>
      </c>
      <c r="C1547" s="1">
        <v>0</v>
      </c>
      <c r="D1547" s="1">
        <v>0</v>
      </c>
      <c r="E1547" s="1">
        <v>0</v>
      </c>
      <c r="F1547" s="1">
        <v>0</v>
      </c>
      <c r="G1547" s="1">
        <v>0</v>
      </c>
      <c r="H1547" s="1">
        <v>0</v>
      </c>
      <c r="I1547" s="1">
        <v>0</v>
      </c>
      <c r="J1547" s="1">
        <v>0</v>
      </c>
      <c r="K1547" s="1">
        <v>0</v>
      </c>
      <c r="L1547" s="1">
        <v>0</v>
      </c>
      <c r="M1547" s="1"/>
      <c r="N1547" s="1">
        <v>0</v>
      </c>
      <c r="O1547" s="1">
        <v>0</v>
      </c>
      <c r="P1547" s="1">
        <v>0</v>
      </c>
      <c r="Q1547" s="1">
        <v>0</v>
      </c>
      <c r="R1547" s="1">
        <v>0</v>
      </c>
      <c r="S1547" s="1">
        <v>0</v>
      </c>
      <c r="T1547" s="1">
        <v>0</v>
      </c>
      <c r="U1547" s="1">
        <v>0</v>
      </c>
      <c r="V1547" s="1">
        <v>0</v>
      </c>
      <c r="W1547" s="1">
        <v>0</v>
      </c>
    </row>
    <row r="1548" spans="1:23" x14ac:dyDescent="0.25">
      <c r="A1548" s="1" t="s">
        <v>8</v>
      </c>
      <c r="B1548" s="1" t="s">
        <v>29</v>
      </c>
      <c r="C1548" s="1">
        <v>0</v>
      </c>
      <c r="D1548" s="1">
        <v>0</v>
      </c>
      <c r="E1548" s="1">
        <v>0</v>
      </c>
      <c r="F1548" s="1">
        <v>0</v>
      </c>
      <c r="G1548" s="1">
        <v>0</v>
      </c>
      <c r="H1548" s="1">
        <v>0</v>
      </c>
      <c r="I1548" s="1">
        <v>0</v>
      </c>
      <c r="J1548" s="1">
        <v>0</v>
      </c>
      <c r="K1548" s="1">
        <v>0</v>
      </c>
      <c r="L1548" s="1">
        <v>0</v>
      </c>
      <c r="M1548" s="1"/>
      <c r="N1548" s="1">
        <v>0</v>
      </c>
      <c r="O1548" s="1">
        <v>0</v>
      </c>
      <c r="P1548" s="1">
        <v>0</v>
      </c>
      <c r="Q1548" s="1">
        <v>0</v>
      </c>
      <c r="R1548" s="1">
        <v>0</v>
      </c>
      <c r="S1548" s="1">
        <v>0</v>
      </c>
      <c r="T1548" s="1">
        <v>0</v>
      </c>
      <c r="U1548" s="1">
        <v>0</v>
      </c>
      <c r="V1548" s="1">
        <v>0</v>
      </c>
      <c r="W1548" s="1">
        <v>0</v>
      </c>
    </row>
    <row r="1549" spans="1:23" x14ac:dyDescent="0.25">
      <c r="A1549" s="1" t="s">
        <v>9</v>
      </c>
      <c r="B1549" s="1" t="s">
        <v>29</v>
      </c>
      <c r="C1549" s="1">
        <v>0</v>
      </c>
      <c r="D1549" s="1">
        <v>0</v>
      </c>
      <c r="E1549" s="1">
        <v>0</v>
      </c>
      <c r="F1549" s="1">
        <v>0</v>
      </c>
      <c r="G1549" s="1">
        <v>0</v>
      </c>
      <c r="H1549" s="1">
        <v>0</v>
      </c>
      <c r="I1549" s="1">
        <v>0</v>
      </c>
      <c r="J1549" s="1">
        <v>0</v>
      </c>
      <c r="K1549" s="1">
        <v>0</v>
      </c>
      <c r="L1549" s="1">
        <v>0</v>
      </c>
      <c r="M1549" s="1"/>
      <c r="N1549" s="1">
        <v>0</v>
      </c>
      <c r="O1549" s="1">
        <v>0</v>
      </c>
      <c r="P1549" s="1">
        <v>0</v>
      </c>
      <c r="Q1549" s="1">
        <v>0</v>
      </c>
      <c r="R1549" s="1">
        <v>0</v>
      </c>
      <c r="S1549" s="1">
        <v>0</v>
      </c>
      <c r="T1549" s="1">
        <v>0</v>
      </c>
      <c r="U1549" s="1">
        <v>0</v>
      </c>
      <c r="V1549" s="1">
        <v>0</v>
      </c>
      <c r="W1549" s="1">
        <v>0</v>
      </c>
    </row>
    <row r="1550" spans="1:23" x14ac:dyDescent="0.25">
      <c r="A1550" s="1" t="s">
        <v>10</v>
      </c>
      <c r="B1550" s="1" t="s">
        <v>29</v>
      </c>
      <c r="C1550" s="1">
        <v>0</v>
      </c>
      <c r="D1550" s="1">
        <v>0</v>
      </c>
      <c r="E1550" s="1">
        <v>0</v>
      </c>
      <c r="F1550" s="1">
        <v>0</v>
      </c>
      <c r="G1550" s="1">
        <v>0</v>
      </c>
      <c r="H1550" s="1">
        <v>0</v>
      </c>
      <c r="I1550" s="1">
        <v>0</v>
      </c>
      <c r="J1550" s="1">
        <v>0</v>
      </c>
      <c r="K1550" s="1">
        <v>0</v>
      </c>
      <c r="L1550" s="1">
        <v>0</v>
      </c>
      <c r="M1550" s="1"/>
      <c r="N1550" s="1">
        <v>0</v>
      </c>
      <c r="O1550" s="1">
        <v>0</v>
      </c>
      <c r="P1550" s="1">
        <v>0</v>
      </c>
      <c r="Q1550" s="1">
        <v>0</v>
      </c>
      <c r="R1550" s="1">
        <v>0</v>
      </c>
      <c r="S1550" s="1">
        <v>0</v>
      </c>
      <c r="T1550" s="1">
        <v>0</v>
      </c>
      <c r="U1550" s="1">
        <v>0</v>
      </c>
      <c r="V1550" s="1">
        <v>0</v>
      </c>
      <c r="W1550" s="1">
        <v>0</v>
      </c>
    </row>
    <row r="1551" spans="1:23" x14ac:dyDescent="0.25">
      <c r="A1551" s="1" t="s">
        <v>11</v>
      </c>
      <c r="B1551" s="1" t="s">
        <v>29</v>
      </c>
      <c r="C1551" s="1">
        <v>1333764.8503831199</v>
      </c>
      <c r="D1551" s="1">
        <v>1751675.5469986999</v>
      </c>
      <c r="E1551" s="1">
        <v>2001429.9299522201</v>
      </c>
      <c r="F1551" s="1">
        <v>2473618.55928169</v>
      </c>
      <c r="G1551" s="1">
        <v>3069743.8142824499</v>
      </c>
      <c r="H1551" s="1">
        <v>3504622.0605558399</v>
      </c>
      <c r="I1551" s="1">
        <v>3066076.0697739199</v>
      </c>
      <c r="J1551" s="1">
        <v>3893916.6086128801</v>
      </c>
      <c r="K1551" s="1">
        <v>4361186.6016464196</v>
      </c>
      <c r="L1551" s="1">
        <v>4546805.73157945</v>
      </c>
      <c r="M1551" s="1"/>
      <c r="N1551" s="1">
        <v>37861.890834417398</v>
      </c>
      <c r="O1551" s="1">
        <v>49725.218293713697</v>
      </c>
      <c r="P1551" s="1">
        <v>56815.053642191699</v>
      </c>
      <c r="Q1551" s="1">
        <v>70219.181312665401</v>
      </c>
      <c r="R1551" s="1">
        <v>87141.526598639</v>
      </c>
      <c r="S1551" s="1">
        <v>99486.515808645796</v>
      </c>
      <c r="T1551" s="1">
        <v>87037.409488227204</v>
      </c>
      <c r="U1551" s="1">
        <v>110537.51005004899</v>
      </c>
      <c r="V1551" s="1">
        <v>123802.011256054</v>
      </c>
      <c r="W1551" s="1">
        <v>129071.22436531</v>
      </c>
    </row>
    <row r="1552" spans="1:23" x14ac:dyDescent="0.25">
      <c r="A1552" s="1" t="s">
        <v>12</v>
      </c>
      <c r="B1552" s="1" t="s">
        <v>29</v>
      </c>
      <c r="C1552" s="1">
        <v>0</v>
      </c>
      <c r="D1552" s="1">
        <v>0</v>
      </c>
      <c r="E1552" s="1">
        <v>0</v>
      </c>
      <c r="F1552" s="1">
        <v>0</v>
      </c>
      <c r="G1552" s="1">
        <v>0</v>
      </c>
      <c r="H1552" s="1">
        <v>0</v>
      </c>
      <c r="I1552" s="1">
        <v>0</v>
      </c>
      <c r="J1552" s="1">
        <v>0</v>
      </c>
      <c r="K1552" s="1">
        <v>0</v>
      </c>
      <c r="L1552" s="1">
        <v>0</v>
      </c>
      <c r="M1552" s="1"/>
      <c r="N1552" s="1">
        <v>0</v>
      </c>
      <c r="O1552" s="1">
        <v>0</v>
      </c>
      <c r="P1552" s="1">
        <v>0</v>
      </c>
      <c r="Q1552" s="1">
        <v>0</v>
      </c>
      <c r="R1552" s="1">
        <v>0</v>
      </c>
      <c r="S1552" s="1">
        <v>0</v>
      </c>
      <c r="T1552" s="1">
        <v>0</v>
      </c>
      <c r="U1552" s="1">
        <v>0</v>
      </c>
      <c r="V1552" s="1">
        <v>0</v>
      </c>
      <c r="W1552" s="1">
        <v>0</v>
      </c>
    </row>
    <row r="1553" spans="1:23" x14ac:dyDescent="0.25">
      <c r="A1553" s="1" t="s">
        <v>13</v>
      </c>
      <c r="B1553" s="1" t="s">
        <v>29</v>
      </c>
      <c r="C1553" s="1">
        <v>54303.263159577102</v>
      </c>
      <c r="D1553" s="1">
        <v>31375.2843110004</v>
      </c>
      <c r="E1553" s="1">
        <v>0</v>
      </c>
      <c r="F1553" s="1">
        <v>0</v>
      </c>
      <c r="G1553" s="1">
        <v>0</v>
      </c>
      <c r="H1553" s="1">
        <v>0</v>
      </c>
      <c r="I1553" s="1">
        <v>83124.948983885304</v>
      </c>
      <c r="J1553" s="1">
        <v>160224.54463364399</v>
      </c>
      <c r="K1553" s="1">
        <v>8523390.8152796403</v>
      </c>
      <c r="L1553" s="1">
        <v>1418068.53679489</v>
      </c>
      <c r="M1553" s="1"/>
      <c r="N1553" s="1">
        <v>192796.13625694899</v>
      </c>
      <c r="O1553" s="1">
        <v>35493.598940613098</v>
      </c>
      <c r="P1553" s="1">
        <v>6130.7860213805398</v>
      </c>
      <c r="Q1553" s="1">
        <v>0</v>
      </c>
      <c r="R1553" s="1">
        <v>299.76667496134201</v>
      </c>
      <c r="S1553" s="1">
        <v>446.48033140697498</v>
      </c>
      <c r="T1553" s="1">
        <v>38521.474267279496</v>
      </c>
      <c r="U1553" s="1">
        <v>153263.447372897</v>
      </c>
      <c r="V1553" s="1">
        <v>105145.160077601</v>
      </c>
      <c r="W1553" s="1">
        <v>219560.77853225399</v>
      </c>
    </row>
    <row r="1554" spans="1:23" x14ac:dyDescent="0.25">
      <c r="A1554" s="1" t="s">
        <v>14</v>
      </c>
      <c r="B1554" s="1" t="s">
        <v>29</v>
      </c>
      <c r="C1554" s="1">
        <v>0</v>
      </c>
      <c r="D1554" s="1">
        <v>0</v>
      </c>
      <c r="E1554" s="1">
        <v>0</v>
      </c>
      <c r="F1554" s="1">
        <v>0</v>
      </c>
      <c r="G1554" s="1">
        <v>0</v>
      </c>
      <c r="H1554" s="1">
        <v>0</v>
      </c>
      <c r="I1554" s="1">
        <v>0</v>
      </c>
      <c r="J1554" s="1">
        <v>0</v>
      </c>
      <c r="K1554" s="1">
        <v>0</v>
      </c>
      <c r="L1554" s="1">
        <v>0</v>
      </c>
      <c r="M1554" s="1"/>
      <c r="N1554" s="1">
        <v>44128.077895591203</v>
      </c>
      <c r="O1554" s="1">
        <v>57954.799876122903</v>
      </c>
      <c r="P1554" s="1">
        <v>66218.011237985207</v>
      </c>
      <c r="Q1554" s="1">
        <v>81840.537660448696</v>
      </c>
      <c r="R1554" s="1">
        <v>101563.550814264</v>
      </c>
      <c r="S1554" s="1">
        <v>115951.650126626</v>
      </c>
      <c r="T1554" s="1">
        <v>101442.20220073</v>
      </c>
      <c r="U1554" s="1">
        <v>128831.596794928</v>
      </c>
      <c r="V1554" s="1">
        <v>144291.38841031899</v>
      </c>
      <c r="W1554" s="1">
        <v>150432.662430431</v>
      </c>
    </row>
    <row r="1555" spans="1:23" x14ac:dyDescent="0.25">
      <c r="A1555" s="1" t="s">
        <v>15</v>
      </c>
      <c r="B1555" s="1" t="s">
        <v>29</v>
      </c>
      <c r="C1555" s="1">
        <v>28293218.181818198</v>
      </c>
      <c r="D1555" s="1">
        <v>19315963.636363599</v>
      </c>
      <c r="E1555" s="1">
        <v>21959921.818181802</v>
      </c>
      <c r="F1555" s="1">
        <v>16027239.090909099</v>
      </c>
      <c r="G1555" s="1">
        <v>30677696.363636401</v>
      </c>
      <c r="H1555" s="1">
        <v>1521657.2727272699</v>
      </c>
      <c r="I1555" s="1">
        <v>15206822.727272701</v>
      </c>
      <c r="J1555" s="1">
        <v>35556094.545454599</v>
      </c>
      <c r="K1555" s="1">
        <v>50776889.090909101</v>
      </c>
      <c r="L1555" s="1">
        <v>5486606.3636363596</v>
      </c>
      <c r="M1555" s="1"/>
      <c r="N1555" s="1">
        <v>898887</v>
      </c>
      <c r="O1555" s="1">
        <v>748198</v>
      </c>
      <c r="P1555" s="1">
        <v>1683407</v>
      </c>
      <c r="Q1555" s="1">
        <v>672644.5</v>
      </c>
      <c r="R1555" s="1">
        <v>679808.8</v>
      </c>
      <c r="S1555" s="1">
        <v>2128535.2000000002</v>
      </c>
      <c r="T1555" s="1">
        <v>1225039.2</v>
      </c>
      <c r="U1555" s="1">
        <v>3164735.2</v>
      </c>
      <c r="V1555" s="1">
        <v>2579484.6</v>
      </c>
      <c r="W1555" s="1">
        <v>3312893.1</v>
      </c>
    </row>
    <row r="1556" spans="1:23" x14ac:dyDescent="0.25">
      <c r="A1556" s="1" t="s">
        <v>16</v>
      </c>
      <c r="B1556" s="1" t="s">
        <v>29</v>
      </c>
      <c r="C1556" s="1">
        <v>0</v>
      </c>
      <c r="D1556" s="1">
        <v>0</v>
      </c>
      <c r="E1556" s="1">
        <v>0</v>
      </c>
      <c r="F1556" s="1">
        <v>0</v>
      </c>
      <c r="G1556" s="1">
        <v>0</v>
      </c>
      <c r="H1556" s="1">
        <v>0</v>
      </c>
      <c r="I1556" s="1">
        <v>0</v>
      </c>
      <c r="J1556" s="1">
        <v>0</v>
      </c>
      <c r="K1556" s="1">
        <v>0</v>
      </c>
      <c r="L1556" s="1">
        <v>0</v>
      </c>
      <c r="M1556" s="1"/>
      <c r="N1556" s="1">
        <v>0</v>
      </c>
      <c r="O1556" s="1">
        <v>0</v>
      </c>
      <c r="P1556" s="1">
        <v>0</v>
      </c>
      <c r="Q1556" s="1">
        <v>0</v>
      </c>
      <c r="R1556" s="1">
        <v>0</v>
      </c>
      <c r="S1556" s="1">
        <v>0</v>
      </c>
      <c r="T1556" s="1">
        <v>0</v>
      </c>
      <c r="U1556" s="1">
        <v>0</v>
      </c>
      <c r="V1556" s="1">
        <v>0</v>
      </c>
      <c r="W1556" s="1">
        <v>0</v>
      </c>
    </row>
    <row r="1557" spans="1:23" x14ac:dyDescent="0.25">
      <c r="A1557" s="1" t="s">
        <v>17</v>
      </c>
      <c r="B1557" s="1" t="s">
        <v>29</v>
      </c>
      <c r="C1557" s="1">
        <v>0</v>
      </c>
      <c r="D1557" s="1">
        <v>0</v>
      </c>
      <c r="E1557" s="1">
        <v>0</v>
      </c>
      <c r="F1557" s="1">
        <v>0</v>
      </c>
      <c r="G1557" s="1">
        <v>0</v>
      </c>
      <c r="H1557" s="1">
        <v>0</v>
      </c>
      <c r="I1557" s="1">
        <v>0</v>
      </c>
      <c r="J1557" s="1">
        <v>0</v>
      </c>
      <c r="K1557" s="1">
        <v>0</v>
      </c>
      <c r="L1557" s="1">
        <v>0</v>
      </c>
      <c r="M1557" s="1"/>
      <c r="N1557" s="1">
        <v>0</v>
      </c>
      <c r="O1557" s="1">
        <v>0</v>
      </c>
      <c r="P1557" s="1">
        <v>0</v>
      </c>
      <c r="Q1557" s="1">
        <v>0</v>
      </c>
      <c r="R1557" s="1">
        <v>0</v>
      </c>
      <c r="S1557" s="1">
        <v>0</v>
      </c>
      <c r="T1557" s="1">
        <v>0</v>
      </c>
      <c r="U1557" s="1">
        <v>0</v>
      </c>
      <c r="V1557" s="1">
        <v>0</v>
      </c>
      <c r="W1557" s="1">
        <v>0</v>
      </c>
    </row>
    <row r="1558" spans="1:23" x14ac:dyDescent="0.25">
      <c r="A1558" s="1" t="s">
        <v>18</v>
      </c>
      <c r="B1558" s="1" t="s">
        <v>29</v>
      </c>
      <c r="C1558" s="1">
        <v>0</v>
      </c>
      <c r="D1558" s="1">
        <v>0</v>
      </c>
      <c r="E1558" s="1">
        <v>0</v>
      </c>
      <c r="F1558" s="1">
        <v>0</v>
      </c>
      <c r="G1558" s="1">
        <v>0</v>
      </c>
      <c r="H1558" s="1">
        <v>0</v>
      </c>
      <c r="I1558" s="1">
        <v>0</v>
      </c>
      <c r="J1558" s="1">
        <v>0</v>
      </c>
      <c r="K1558" s="1">
        <v>0</v>
      </c>
      <c r="L1558" s="1">
        <v>0</v>
      </c>
      <c r="M1558" s="1"/>
      <c r="N1558" s="1">
        <v>0</v>
      </c>
      <c r="O1558" s="1">
        <v>0</v>
      </c>
      <c r="P1558" s="1">
        <v>0</v>
      </c>
      <c r="Q1558" s="1">
        <v>0</v>
      </c>
      <c r="R1558" s="1">
        <v>0</v>
      </c>
      <c r="S1558" s="1">
        <v>0</v>
      </c>
      <c r="T1558" s="1">
        <v>0</v>
      </c>
      <c r="U1558" s="1">
        <v>0</v>
      </c>
      <c r="V1558" s="1">
        <v>0</v>
      </c>
      <c r="W1558" s="1">
        <v>0</v>
      </c>
    </row>
    <row r="1559" spans="1:23" x14ac:dyDescent="0.25">
      <c r="A1559" s="1" t="s">
        <v>19</v>
      </c>
      <c r="B1559" s="1" t="s">
        <v>29</v>
      </c>
      <c r="C1559" s="1">
        <v>490874.46049302799</v>
      </c>
      <c r="D1559" s="1">
        <v>644680.94870308205</v>
      </c>
      <c r="E1559" s="1">
        <v>736599.73630110896</v>
      </c>
      <c r="F1559" s="1">
        <v>910382.49763753801</v>
      </c>
      <c r="G1559" s="1">
        <v>1129778.4900050899</v>
      </c>
      <c r="H1559" s="1">
        <v>1289829.6597883401</v>
      </c>
      <c r="I1559" s="1">
        <v>1128428.6252921801</v>
      </c>
      <c r="J1559" s="1">
        <v>1433104.3541210699</v>
      </c>
      <c r="K1559" s="1">
        <v>1605076.87661559</v>
      </c>
      <c r="L1559" s="1">
        <v>1673391.53510797</v>
      </c>
      <c r="M1559" s="1"/>
      <c r="N1559" s="1">
        <v>0</v>
      </c>
      <c r="O1559" s="1">
        <v>0</v>
      </c>
      <c r="P1559" s="1">
        <v>0</v>
      </c>
      <c r="Q1559" s="1">
        <v>0</v>
      </c>
      <c r="R1559" s="1">
        <v>0</v>
      </c>
      <c r="S1559" s="1">
        <v>0</v>
      </c>
      <c r="T1559" s="1">
        <v>0</v>
      </c>
      <c r="U1559" s="1">
        <v>0</v>
      </c>
      <c r="V1559" s="1">
        <v>0</v>
      </c>
      <c r="W1559" s="1">
        <v>0</v>
      </c>
    </row>
    <row r="1560" spans="1:23" x14ac:dyDescent="0.25">
      <c r="A1560" s="1" t="s">
        <v>20</v>
      </c>
      <c r="B1560" s="1" t="s">
        <v>29</v>
      </c>
      <c r="C1560" s="1">
        <v>26573.665156963401</v>
      </c>
      <c r="D1560" s="1">
        <v>34900.034617206496</v>
      </c>
      <c r="E1560" s="1">
        <v>39876.091185337304</v>
      </c>
      <c r="F1560" s="1">
        <v>49283.883363338296</v>
      </c>
      <c r="G1560" s="1">
        <v>61160.964179682502</v>
      </c>
      <c r="H1560" s="1">
        <v>69825.391718912506</v>
      </c>
      <c r="I1560" s="1">
        <v>61087.888768808501</v>
      </c>
      <c r="J1560" s="1">
        <v>77581.618736386794</v>
      </c>
      <c r="K1560" s="1">
        <v>86891.412984753202</v>
      </c>
      <c r="L1560" s="1">
        <v>90589.651549182498</v>
      </c>
      <c r="M1560" s="1"/>
      <c r="N1560" s="1">
        <v>0</v>
      </c>
      <c r="O1560" s="1">
        <v>0</v>
      </c>
      <c r="P1560" s="1">
        <v>0</v>
      </c>
      <c r="Q1560" s="1">
        <v>0</v>
      </c>
      <c r="R1560" s="1">
        <v>0</v>
      </c>
      <c r="S1560" s="1">
        <v>0</v>
      </c>
      <c r="T1560" s="1">
        <v>0</v>
      </c>
      <c r="U1560" s="1">
        <v>0</v>
      </c>
      <c r="V1560" s="1">
        <v>0</v>
      </c>
      <c r="W1560" s="1">
        <v>0</v>
      </c>
    </row>
    <row r="1561" spans="1:23" x14ac:dyDescent="0.25">
      <c r="A1561" s="1" t="s">
        <v>21</v>
      </c>
      <c r="B1561" s="1" t="s">
        <v>29</v>
      </c>
      <c r="C1561" s="1">
        <v>0</v>
      </c>
      <c r="D1561" s="1">
        <v>0</v>
      </c>
      <c r="E1561" s="1">
        <v>0</v>
      </c>
      <c r="F1561" s="1">
        <v>0</v>
      </c>
      <c r="G1561" s="1">
        <v>0</v>
      </c>
      <c r="H1561" s="1">
        <v>0</v>
      </c>
      <c r="I1561" s="1">
        <v>0</v>
      </c>
      <c r="J1561" s="1">
        <v>0</v>
      </c>
      <c r="K1561" s="1">
        <v>0</v>
      </c>
      <c r="L1561" s="1">
        <v>0</v>
      </c>
      <c r="M1561" s="1"/>
      <c r="N1561" s="1">
        <v>81826.064440682399</v>
      </c>
      <c r="O1561" s="1">
        <v>107464.75748458299</v>
      </c>
      <c r="P1561" s="1">
        <v>122787.11226700799</v>
      </c>
      <c r="Q1561" s="1">
        <v>151755.739833233</v>
      </c>
      <c r="R1561" s="1">
        <v>188327.84136702199</v>
      </c>
      <c r="S1561" s="1">
        <v>215007.488377659</v>
      </c>
      <c r="T1561" s="1">
        <v>188102.82636649799</v>
      </c>
      <c r="U1561" s="1">
        <v>238890.58948545301</v>
      </c>
      <c r="V1561" s="1">
        <v>267557.46022370702</v>
      </c>
      <c r="W1561" s="1">
        <v>278945.13690671499</v>
      </c>
    </row>
    <row r="1562" spans="1:23" x14ac:dyDescent="0.25">
      <c r="A1562" s="1" t="s">
        <v>22</v>
      </c>
      <c r="B1562" s="1" t="s">
        <v>29</v>
      </c>
      <c r="C1562" s="1">
        <v>0</v>
      </c>
      <c r="D1562" s="1">
        <v>99855.332020532704</v>
      </c>
      <c r="E1562" s="1">
        <v>114092.732820092</v>
      </c>
      <c r="F1562" s="1">
        <v>141010.133384827</v>
      </c>
      <c r="G1562" s="1">
        <v>174992.616822424</v>
      </c>
      <c r="H1562" s="1">
        <v>199783.11626425199</v>
      </c>
      <c r="I1562" s="1">
        <v>174783.53481160599</v>
      </c>
      <c r="J1562" s="1">
        <v>221975.08921073901</v>
      </c>
      <c r="K1562" s="1">
        <v>248612.09991602699</v>
      </c>
      <c r="L1562" s="1">
        <v>259193.431533394</v>
      </c>
      <c r="M1562" s="1"/>
      <c r="N1562" s="1">
        <v>0</v>
      </c>
      <c r="O1562" s="1">
        <v>0</v>
      </c>
      <c r="P1562" s="1">
        <v>0</v>
      </c>
      <c r="Q1562" s="1">
        <v>0</v>
      </c>
      <c r="R1562" s="1">
        <v>0</v>
      </c>
      <c r="S1562" s="1">
        <v>0</v>
      </c>
      <c r="T1562" s="1">
        <v>0</v>
      </c>
      <c r="U1562" s="1">
        <v>0</v>
      </c>
      <c r="V1562" s="1">
        <v>0</v>
      </c>
      <c r="W1562" s="1">
        <v>0</v>
      </c>
    </row>
    <row r="1563" spans="1:23" x14ac:dyDescent="0.25">
      <c r="A1563" s="1" t="s">
        <v>23</v>
      </c>
      <c r="B1563" s="1" t="s">
        <v>29</v>
      </c>
      <c r="C1563" s="1">
        <v>180017.34176950101</v>
      </c>
      <c r="D1563" s="1">
        <v>236422.466466082</v>
      </c>
      <c r="E1563" s="1">
        <v>270131.64698741602</v>
      </c>
      <c r="F1563" s="1">
        <v>333862.62763311202</v>
      </c>
      <c r="G1563" s="1">
        <v>414321.25100744801</v>
      </c>
      <c r="H1563" s="1">
        <v>473016.47443085001</v>
      </c>
      <c r="I1563" s="1">
        <v>413826.21800629603</v>
      </c>
      <c r="J1563" s="1">
        <v>525559.29686799599</v>
      </c>
      <c r="K1563" s="1">
        <v>588626.41249215603</v>
      </c>
      <c r="L1563" s="1">
        <v>613679.30119477306</v>
      </c>
      <c r="M1563" s="1"/>
      <c r="N1563" s="1">
        <v>0</v>
      </c>
      <c r="O1563" s="1">
        <v>0</v>
      </c>
      <c r="P1563" s="1">
        <v>0</v>
      </c>
      <c r="Q1563" s="1">
        <v>0</v>
      </c>
      <c r="R1563" s="1">
        <v>0</v>
      </c>
      <c r="S1563" s="1">
        <v>0</v>
      </c>
      <c r="T1563" s="1">
        <v>0</v>
      </c>
      <c r="U1563" s="1">
        <v>0</v>
      </c>
      <c r="V1563" s="1">
        <v>0</v>
      </c>
      <c r="W1563" s="1">
        <v>0</v>
      </c>
    </row>
    <row r="1564" spans="1:23" x14ac:dyDescent="0.25">
      <c r="A1564" s="1" t="s">
        <v>24</v>
      </c>
      <c r="B1564" s="1" t="s">
        <v>29</v>
      </c>
      <c r="C1564" s="1">
        <v>13438050.971275499</v>
      </c>
      <c r="D1564" s="1">
        <v>7430761.8895901404</v>
      </c>
      <c r="E1564" s="1">
        <v>8490241.9706981797</v>
      </c>
      <c r="F1564" s="1">
        <v>3213240.9090909101</v>
      </c>
      <c r="G1564" s="1">
        <v>5105281.8181818202</v>
      </c>
      <c r="H1564" s="1">
        <v>1256360.9090909101</v>
      </c>
      <c r="I1564" s="1">
        <v>1404678.18181818</v>
      </c>
      <c r="J1564" s="1">
        <v>5989431.8181818202</v>
      </c>
      <c r="K1564" s="1">
        <v>62169750</v>
      </c>
      <c r="L1564" s="1">
        <v>8216200</v>
      </c>
      <c r="M1564" s="1"/>
      <c r="N1564" s="1">
        <v>11001341.495321101</v>
      </c>
      <c r="O1564" s="1">
        <v>15746615.998550501</v>
      </c>
      <c r="P1564" s="1">
        <v>17991772.853689801</v>
      </c>
      <c r="Q1564" s="1">
        <v>29038721.800000001</v>
      </c>
      <c r="R1564" s="1">
        <v>34314503.299999997</v>
      </c>
      <c r="S1564" s="1">
        <v>64628920.399999999</v>
      </c>
      <c r="T1564" s="1">
        <v>43572417.899999999</v>
      </c>
      <c r="U1564" s="1">
        <v>56886767.299999997</v>
      </c>
      <c r="V1564" s="1">
        <v>70738033.299999997</v>
      </c>
      <c r="W1564" s="1">
        <v>58673034.200000003</v>
      </c>
    </row>
    <row r="1565" spans="1:23" x14ac:dyDescent="0.25">
      <c r="A1565" s="1" t="s">
        <v>25</v>
      </c>
      <c r="B1565" s="1" t="s">
        <v>29</v>
      </c>
      <c r="C1565" s="1">
        <v>0</v>
      </c>
      <c r="D1565" s="1">
        <v>0</v>
      </c>
      <c r="E1565" s="1">
        <v>0</v>
      </c>
      <c r="F1565" s="1">
        <v>0</v>
      </c>
      <c r="G1565" s="1">
        <v>0</v>
      </c>
      <c r="H1565" s="1">
        <v>0</v>
      </c>
      <c r="I1565" s="1">
        <v>0</v>
      </c>
      <c r="J1565" s="1">
        <v>0</v>
      </c>
      <c r="K1565" s="1">
        <v>0</v>
      </c>
      <c r="L1565" s="1">
        <v>0</v>
      </c>
      <c r="M1565" s="1"/>
      <c r="N1565" s="1">
        <v>0</v>
      </c>
      <c r="O1565" s="1">
        <v>0</v>
      </c>
      <c r="P1565" s="1">
        <v>0</v>
      </c>
      <c r="Q1565" s="1">
        <v>0</v>
      </c>
      <c r="R1565" s="1">
        <v>0</v>
      </c>
      <c r="S1565" s="1">
        <v>0</v>
      </c>
      <c r="T1565" s="1">
        <v>0</v>
      </c>
      <c r="U1565" s="1">
        <v>0</v>
      </c>
      <c r="V1565" s="1">
        <v>0</v>
      </c>
      <c r="W1565" s="1">
        <v>0</v>
      </c>
    </row>
    <row r="1566" spans="1:23" x14ac:dyDescent="0.25">
      <c r="A1566" s="1" t="s">
        <v>26</v>
      </c>
      <c r="B1566" s="1" t="s">
        <v>29</v>
      </c>
      <c r="C1566" s="1">
        <v>0</v>
      </c>
      <c r="D1566" s="1">
        <v>0</v>
      </c>
      <c r="E1566" s="1">
        <v>0</v>
      </c>
      <c r="F1566" s="1">
        <v>0</v>
      </c>
      <c r="G1566" s="1">
        <v>0</v>
      </c>
      <c r="H1566" s="1">
        <v>0</v>
      </c>
      <c r="I1566" s="1">
        <v>0</v>
      </c>
      <c r="J1566" s="1">
        <v>0</v>
      </c>
      <c r="K1566" s="1">
        <v>0</v>
      </c>
      <c r="L1566" s="1">
        <v>0</v>
      </c>
      <c r="M1566" s="1"/>
      <c r="N1566" s="1">
        <v>0</v>
      </c>
      <c r="O1566" s="1">
        <v>0</v>
      </c>
      <c r="P1566" s="1">
        <v>0</v>
      </c>
      <c r="Q1566" s="1">
        <v>0</v>
      </c>
      <c r="R1566" s="1">
        <v>0</v>
      </c>
      <c r="S1566" s="1">
        <v>0</v>
      </c>
      <c r="T1566" s="1">
        <v>0</v>
      </c>
      <c r="U1566" s="1">
        <v>0</v>
      </c>
      <c r="V1566" s="1">
        <v>0</v>
      </c>
      <c r="W1566" s="1">
        <v>0</v>
      </c>
    </row>
    <row r="1567" spans="1:23" x14ac:dyDescent="0.25">
      <c r="A1567" s="1" t="s">
        <v>27</v>
      </c>
      <c r="B1567" s="1" t="s">
        <v>29</v>
      </c>
      <c r="C1567" s="1">
        <v>0</v>
      </c>
      <c r="D1567" s="1">
        <v>0</v>
      </c>
      <c r="E1567" s="1">
        <v>0</v>
      </c>
      <c r="F1567" s="1">
        <v>0</v>
      </c>
      <c r="G1567" s="1">
        <v>0</v>
      </c>
      <c r="H1567" s="1">
        <v>0</v>
      </c>
      <c r="I1567" s="1">
        <v>0</v>
      </c>
      <c r="J1567" s="1">
        <v>0</v>
      </c>
      <c r="K1567" s="1">
        <v>0</v>
      </c>
      <c r="L1567" s="1">
        <v>0</v>
      </c>
      <c r="M1567" s="1"/>
      <c r="N1567" s="1">
        <v>0</v>
      </c>
      <c r="O1567" s="1">
        <v>0</v>
      </c>
      <c r="P1567" s="1">
        <v>0</v>
      </c>
      <c r="Q1567" s="1">
        <v>0</v>
      </c>
      <c r="R1567" s="1">
        <v>0</v>
      </c>
      <c r="S1567" s="1">
        <v>0</v>
      </c>
      <c r="T1567" s="1">
        <v>0</v>
      </c>
      <c r="U1567" s="1">
        <v>0</v>
      </c>
      <c r="V1567" s="1">
        <v>0</v>
      </c>
      <c r="W1567" s="1">
        <v>0</v>
      </c>
    </row>
    <row r="1568" spans="1:23" x14ac:dyDescent="0.25">
      <c r="A1568" s="1" t="s">
        <v>28</v>
      </c>
      <c r="B1568" s="1" t="s">
        <v>29</v>
      </c>
      <c r="C1568" s="1">
        <v>2212826.71720534</v>
      </c>
      <c r="D1568" s="1">
        <v>3239565.5499096401</v>
      </c>
      <c r="E1568" s="1">
        <v>2351850.2102557598</v>
      </c>
      <c r="F1568" s="1">
        <v>1617386.5110104301</v>
      </c>
      <c r="G1568" s="1">
        <v>4614970.8924603397</v>
      </c>
      <c r="H1568" s="1">
        <v>255238.44155084001</v>
      </c>
      <c r="I1568" s="1">
        <v>0</v>
      </c>
      <c r="J1568" s="1">
        <v>0</v>
      </c>
      <c r="K1568" s="1">
        <v>0</v>
      </c>
      <c r="L1568" s="1">
        <v>0</v>
      </c>
      <c r="M1568" s="1"/>
      <c r="N1568" s="1">
        <v>0</v>
      </c>
      <c r="O1568" s="1">
        <v>0</v>
      </c>
      <c r="P1568" s="1">
        <v>0</v>
      </c>
      <c r="Q1568" s="1">
        <v>112410.742029017</v>
      </c>
      <c r="R1568" s="1">
        <v>0</v>
      </c>
      <c r="S1568" s="1">
        <v>4548.2982080881202</v>
      </c>
      <c r="T1568" s="1">
        <v>38549.481202344599</v>
      </c>
      <c r="U1568" s="1">
        <v>48957.841126977597</v>
      </c>
      <c r="V1568" s="1">
        <v>54832.782062214901</v>
      </c>
      <c r="W1568" s="1">
        <v>57166.553631253802</v>
      </c>
    </row>
    <row r="1569" spans="1:23" x14ac:dyDescent="0.25">
      <c r="A1569" s="1" t="s">
        <v>29</v>
      </c>
      <c r="B1569" s="1" t="s">
        <v>29</v>
      </c>
      <c r="C1569" s="1">
        <v>0</v>
      </c>
      <c r="D1569" s="1">
        <v>0</v>
      </c>
      <c r="E1569" s="1">
        <v>0</v>
      </c>
      <c r="F1569" s="1">
        <v>0</v>
      </c>
      <c r="G1569" s="1">
        <v>0</v>
      </c>
      <c r="H1569" s="1">
        <v>0</v>
      </c>
      <c r="I1569" s="1">
        <v>0</v>
      </c>
      <c r="J1569" s="1">
        <v>0</v>
      </c>
      <c r="K1569" s="1">
        <v>0</v>
      </c>
      <c r="L1569" s="1">
        <v>0</v>
      </c>
      <c r="M1569" s="1"/>
      <c r="N1569" s="1">
        <v>0</v>
      </c>
      <c r="O1569" s="1">
        <v>0</v>
      </c>
      <c r="P1569" s="1">
        <v>0</v>
      </c>
      <c r="Q1569" s="1">
        <v>0</v>
      </c>
      <c r="R1569" s="1">
        <v>0</v>
      </c>
      <c r="S1569" s="1">
        <v>0</v>
      </c>
      <c r="T1569" s="1">
        <v>0</v>
      </c>
      <c r="U1569" s="1">
        <v>0</v>
      </c>
      <c r="V1569" s="1">
        <v>0</v>
      </c>
      <c r="W1569" s="1">
        <v>0</v>
      </c>
    </row>
    <row r="1570" spans="1:23" x14ac:dyDescent="0.25">
      <c r="A1570" s="1" t="s">
        <v>30</v>
      </c>
      <c r="B1570" s="1" t="s">
        <v>29</v>
      </c>
      <c r="C1570" s="1">
        <v>0</v>
      </c>
      <c r="D1570" s="1">
        <v>0</v>
      </c>
      <c r="E1570" s="1">
        <v>0</v>
      </c>
      <c r="F1570" s="1">
        <v>0</v>
      </c>
      <c r="G1570" s="1">
        <v>0</v>
      </c>
      <c r="H1570" s="1">
        <v>0</v>
      </c>
      <c r="I1570" s="1">
        <v>0</v>
      </c>
      <c r="J1570" s="1">
        <v>0</v>
      </c>
      <c r="K1570" s="1">
        <v>0</v>
      </c>
      <c r="L1570" s="1">
        <v>0</v>
      </c>
      <c r="M1570" s="1"/>
      <c r="N1570" s="1">
        <v>0</v>
      </c>
      <c r="O1570" s="1">
        <v>0</v>
      </c>
      <c r="P1570" s="1">
        <v>0</v>
      </c>
      <c r="Q1570" s="1">
        <v>0</v>
      </c>
      <c r="R1570" s="1">
        <v>0</v>
      </c>
      <c r="S1570" s="1">
        <v>0</v>
      </c>
      <c r="T1570" s="1">
        <v>0</v>
      </c>
      <c r="U1570" s="1">
        <v>0</v>
      </c>
      <c r="V1570" s="1">
        <v>0</v>
      </c>
      <c r="W1570" s="1">
        <v>0</v>
      </c>
    </row>
    <row r="1571" spans="1:23" x14ac:dyDescent="0.25">
      <c r="A1571" s="1" t="s">
        <v>31</v>
      </c>
      <c r="B1571" s="1" t="s">
        <v>29</v>
      </c>
      <c r="C1571" s="1">
        <v>0</v>
      </c>
      <c r="D1571" s="1">
        <v>0</v>
      </c>
      <c r="E1571" s="1">
        <v>0</v>
      </c>
      <c r="F1571" s="1">
        <v>0</v>
      </c>
      <c r="G1571" s="1">
        <v>0</v>
      </c>
      <c r="H1571" s="1">
        <v>0</v>
      </c>
      <c r="I1571" s="1">
        <v>0</v>
      </c>
      <c r="J1571" s="1">
        <v>0</v>
      </c>
      <c r="K1571" s="1">
        <v>0</v>
      </c>
      <c r="L1571" s="1">
        <v>0</v>
      </c>
      <c r="M1571" s="1"/>
      <c r="N1571" s="1">
        <v>51383.994703852302</v>
      </c>
      <c r="O1571" s="1">
        <v>67484.224827182901</v>
      </c>
      <c r="P1571" s="1">
        <v>77106.144228688703</v>
      </c>
      <c r="Q1571" s="1">
        <v>95297.460352903101</v>
      </c>
      <c r="R1571" s="1">
        <v>118263.50038386699</v>
      </c>
      <c r="S1571" s="1">
        <v>135017.414311734</v>
      </c>
      <c r="T1571" s="1">
        <v>118122.198591166</v>
      </c>
      <c r="U1571" s="1">
        <v>150015.19221077999</v>
      </c>
      <c r="V1571" s="1">
        <v>168017.015276074</v>
      </c>
      <c r="W1571" s="1">
        <v>175168.09021006399</v>
      </c>
    </row>
    <row r="1572" spans="1:23" x14ac:dyDescent="0.25">
      <c r="A1572" s="1" t="s">
        <v>32</v>
      </c>
      <c r="B1572" s="1" t="s">
        <v>29</v>
      </c>
      <c r="C1572" s="1">
        <v>168968.97516577999</v>
      </c>
      <c r="D1572" s="1">
        <v>360418.87879241502</v>
      </c>
      <c r="E1572" s="1">
        <v>77164.983674854404</v>
      </c>
      <c r="F1572" s="1">
        <v>70731.069103722999</v>
      </c>
      <c r="G1572" s="1">
        <v>131747.272727273</v>
      </c>
      <c r="H1572" s="1">
        <v>2467592.7272727299</v>
      </c>
      <c r="I1572" s="1">
        <v>479360</v>
      </c>
      <c r="J1572" s="1">
        <v>1309669.0909090899</v>
      </c>
      <c r="K1572" s="1">
        <v>3736316.36363636</v>
      </c>
      <c r="L1572" s="1">
        <v>121700.626263831</v>
      </c>
      <c r="M1572" s="1"/>
      <c r="N1572" s="1">
        <v>365839.594501724</v>
      </c>
      <c r="O1572" s="1">
        <v>505648.7143852</v>
      </c>
      <c r="P1572" s="1">
        <v>138077.84722795099</v>
      </c>
      <c r="Q1572" s="1">
        <v>21269.6979317566</v>
      </c>
      <c r="R1572" s="1">
        <v>715973.5</v>
      </c>
      <c r="S1572" s="1">
        <v>891270.6</v>
      </c>
      <c r="T1572" s="1">
        <v>108339</v>
      </c>
      <c r="U1572" s="1">
        <v>239204.9</v>
      </c>
      <c r="V1572" s="1">
        <v>198598.39999999999</v>
      </c>
      <c r="W1572" s="1">
        <v>3489083.5628927699</v>
      </c>
    </row>
    <row r="1573" spans="1:23" x14ac:dyDescent="0.25">
      <c r="A1573" s="1" t="s">
        <v>33</v>
      </c>
      <c r="B1573" s="1" t="s">
        <v>29</v>
      </c>
      <c r="C1573" s="1">
        <v>1424444.93220783</v>
      </c>
      <c r="D1573" s="1">
        <v>1507357.64599067</v>
      </c>
      <c r="E1573" s="1">
        <v>699924.54545454599</v>
      </c>
      <c r="F1573" s="1">
        <v>1910910.9090909101</v>
      </c>
      <c r="G1573" s="1">
        <v>1159473.63636364</v>
      </c>
      <c r="H1573" s="1">
        <v>1983894.5454545401</v>
      </c>
      <c r="I1573" s="1">
        <v>2545706.36363636</v>
      </c>
      <c r="J1573" s="1">
        <v>773927.27272727201</v>
      </c>
      <c r="K1573" s="1">
        <v>417471.818181818</v>
      </c>
      <c r="L1573" s="1">
        <v>5676429.0909090899</v>
      </c>
      <c r="M1573" s="1"/>
      <c r="N1573" s="1">
        <v>7927.4035055347404</v>
      </c>
      <c r="O1573" s="1">
        <v>0</v>
      </c>
      <c r="P1573" s="1">
        <v>0</v>
      </c>
      <c r="Q1573" s="1">
        <v>0</v>
      </c>
      <c r="R1573" s="1">
        <v>0</v>
      </c>
      <c r="S1573" s="1">
        <v>0</v>
      </c>
      <c r="T1573" s="1">
        <v>0</v>
      </c>
      <c r="U1573" s="1">
        <v>805.2</v>
      </c>
      <c r="V1573" s="1">
        <v>0</v>
      </c>
      <c r="W1573" s="1">
        <v>579495.4</v>
      </c>
    </row>
    <row r="1574" spans="1:23" x14ac:dyDescent="0.25">
      <c r="A1574" s="1" t="s">
        <v>34</v>
      </c>
      <c r="B1574" s="1" t="s">
        <v>29</v>
      </c>
      <c r="C1574" s="1">
        <v>17446363.636363599</v>
      </c>
      <c r="D1574" s="1">
        <v>22102727.272727199</v>
      </c>
      <c r="E1574" s="1">
        <v>26760000</v>
      </c>
      <c r="F1574" s="1">
        <v>16060909.090909099</v>
      </c>
      <c r="G1574" s="1">
        <v>8781818.1818181798</v>
      </c>
      <c r="H1574" s="1">
        <v>7169848.9008318903</v>
      </c>
      <c r="I1574" s="1">
        <v>13383793.4615009</v>
      </c>
      <c r="J1574" s="1">
        <v>5780875.5381330904</v>
      </c>
      <c r="K1574" s="1">
        <v>6474580.6027090503</v>
      </c>
      <c r="L1574" s="1">
        <v>6750149.18711734</v>
      </c>
      <c r="M1574" s="1"/>
      <c r="N1574" s="1">
        <v>36120598.799999997</v>
      </c>
      <c r="O1574" s="1">
        <v>54847430</v>
      </c>
      <c r="P1574" s="1">
        <v>53692650</v>
      </c>
      <c r="Q1574" s="1">
        <v>27212225.699999999</v>
      </c>
      <c r="R1574" s="1">
        <v>17560510</v>
      </c>
      <c r="S1574" s="1">
        <v>41244390</v>
      </c>
      <c r="T1574" s="1">
        <v>51379567.799999997</v>
      </c>
      <c r="U1574" s="1">
        <v>29666577.600000001</v>
      </c>
      <c r="V1574" s="1">
        <v>33226566.912</v>
      </c>
      <c r="W1574" s="1">
        <v>34640743.145261496</v>
      </c>
    </row>
    <row r="1575" spans="1:23" x14ac:dyDescent="0.25">
      <c r="A1575" s="1" t="s">
        <v>35</v>
      </c>
      <c r="B1575" s="1" t="s">
        <v>29</v>
      </c>
      <c r="C1575" s="1">
        <v>0</v>
      </c>
      <c r="D1575" s="1">
        <v>0</v>
      </c>
      <c r="E1575" s="1">
        <v>0</v>
      </c>
      <c r="F1575" s="1">
        <v>0</v>
      </c>
      <c r="G1575" s="1">
        <v>0</v>
      </c>
      <c r="H1575" s="1">
        <v>0</v>
      </c>
      <c r="I1575" s="1">
        <v>0</v>
      </c>
      <c r="J1575" s="1">
        <v>0</v>
      </c>
      <c r="K1575" s="1">
        <v>0</v>
      </c>
      <c r="L1575" s="1">
        <v>0</v>
      </c>
      <c r="M1575" s="1"/>
      <c r="N1575" s="1">
        <v>0</v>
      </c>
      <c r="O1575" s="1">
        <v>0</v>
      </c>
      <c r="P1575" s="1">
        <v>0</v>
      </c>
      <c r="Q1575" s="1">
        <v>0</v>
      </c>
      <c r="R1575" s="1">
        <v>0</v>
      </c>
      <c r="S1575" s="1">
        <v>0</v>
      </c>
      <c r="T1575" s="1">
        <v>0</v>
      </c>
      <c r="U1575" s="1">
        <v>0</v>
      </c>
      <c r="V1575" s="1">
        <v>0</v>
      </c>
      <c r="W1575" s="1">
        <v>0</v>
      </c>
    </row>
    <row r="1576" spans="1:23" x14ac:dyDescent="0.25">
      <c r="A1576" s="1" t="s">
        <v>36</v>
      </c>
      <c r="B1576" s="1" t="s">
        <v>29</v>
      </c>
      <c r="C1576" s="1">
        <v>0</v>
      </c>
      <c r="D1576" s="1">
        <v>0</v>
      </c>
      <c r="E1576" s="1">
        <v>0</v>
      </c>
      <c r="F1576" s="1">
        <v>0</v>
      </c>
      <c r="G1576" s="1">
        <v>0</v>
      </c>
      <c r="H1576" s="1">
        <v>0</v>
      </c>
      <c r="I1576" s="1">
        <v>0</v>
      </c>
      <c r="J1576" s="1">
        <v>0</v>
      </c>
      <c r="K1576" s="1">
        <v>0</v>
      </c>
      <c r="L1576" s="1">
        <v>0</v>
      </c>
      <c r="M1576" s="1"/>
      <c r="N1576" s="1">
        <v>0</v>
      </c>
      <c r="O1576" s="1">
        <v>0</v>
      </c>
      <c r="P1576" s="1">
        <v>0</v>
      </c>
      <c r="Q1576" s="1">
        <v>0</v>
      </c>
      <c r="R1576" s="1">
        <v>0</v>
      </c>
      <c r="S1576" s="1">
        <v>0</v>
      </c>
      <c r="T1576" s="1">
        <v>0</v>
      </c>
      <c r="U1576" s="1">
        <v>0</v>
      </c>
      <c r="V1576" s="1">
        <v>0</v>
      </c>
      <c r="W1576" s="1">
        <v>0</v>
      </c>
    </row>
    <row r="1577" spans="1:23" x14ac:dyDescent="0.25">
      <c r="A1577" s="1" t="s">
        <v>37</v>
      </c>
      <c r="B1577" s="1" t="s">
        <v>29</v>
      </c>
      <c r="C1577" s="1">
        <v>160002.50027111499</v>
      </c>
      <c r="D1577" s="1">
        <v>208089.041838973</v>
      </c>
      <c r="E1577" s="1">
        <v>264960.52047571098</v>
      </c>
      <c r="F1577" s="1">
        <v>327094.59030266001</v>
      </c>
      <c r="G1577" s="1">
        <v>423724.13057844201</v>
      </c>
      <c r="H1577" s="1">
        <v>535246.70802059898</v>
      </c>
      <c r="I1577" s="1">
        <v>501621.88801471499</v>
      </c>
      <c r="J1577" s="1">
        <v>576865.171216922</v>
      </c>
      <c r="K1577" s="1">
        <v>663394.94689946005</v>
      </c>
      <c r="L1577" s="1">
        <v>739872.90790528699</v>
      </c>
      <c r="M1577" s="1"/>
      <c r="N1577" s="1">
        <v>0</v>
      </c>
      <c r="O1577" s="1">
        <v>0</v>
      </c>
      <c r="P1577" s="1">
        <v>0</v>
      </c>
      <c r="Q1577" s="1">
        <v>0</v>
      </c>
      <c r="R1577" s="1">
        <v>0</v>
      </c>
      <c r="S1577" s="1">
        <v>0</v>
      </c>
      <c r="T1577" s="1">
        <v>0</v>
      </c>
      <c r="U1577" s="1">
        <v>0</v>
      </c>
      <c r="V1577" s="1">
        <v>0</v>
      </c>
      <c r="W1577" s="1">
        <v>0</v>
      </c>
    </row>
    <row r="1578" spans="1:23" x14ac:dyDescent="0.25">
      <c r="A1578" s="1" t="s">
        <v>38</v>
      </c>
      <c r="B1578" s="1" t="s">
        <v>29</v>
      </c>
      <c r="C1578" s="1">
        <v>24547.819332204399</v>
      </c>
      <c r="D1578" s="1">
        <v>32239.427245374402</v>
      </c>
      <c r="E1578" s="1">
        <v>36836.133680101797</v>
      </c>
      <c r="F1578" s="1">
        <v>45526.721949969302</v>
      </c>
      <c r="G1578" s="1">
        <v>56498.352410105901</v>
      </c>
      <c r="H1578" s="1">
        <v>2528694.2684108401</v>
      </c>
      <c r="I1578" s="1">
        <v>2212269.63997347</v>
      </c>
      <c r="J1578" s="1">
        <v>2809582.4427663102</v>
      </c>
      <c r="K1578" s="1">
        <v>3146732.3358982601</v>
      </c>
      <c r="L1578" s="1">
        <v>3280662.3351560398</v>
      </c>
      <c r="M1578" s="1"/>
      <c r="N1578" s="1">
        <v>0</v>
      </c>
      <c r="O1578" s="1">
        <v>0</v>
      </c>
      <c r="P1578" s="1">
        <v>0</v>
      </c>
      <c r="Q1578" s="1">
        <v>0</v>
      </c>
      <c r="R1578" s="1">
        <v>0</v>
      </c>
      <c r="S1578" s="1">
        <v>0</v>
      </c>
      <c r="T1578" s="1">
        <v>0</v>
      </c>
      <c r="U1578" s="1">
        <v>0</v>
      </c>
      <c r="V1578" s="1">
        <v>0</v>
      </c>
      <c r="W1578" s="1">
        <v>0</v>
      </c>
    </row>
    <row r="1579" spans="1:23" x14ac:dyDescent="0.25">
      <c r="A1579" s="1" t="s">
        <v>39</v>
      </c>
      <c r="B1579" s="1" t="s">
        <v>29</v>
      </c>
      <c r="C1579" s="1">
        <v>0</v>
      </c>
      <c r="D1579" s="1">
        <v>0</v>
      </c>
      <c r="E1579" s="1">
        <v>0</v>
      </c>
      <c r="F1579" s="1">
        <v>0</v>
      </c>
      <c r="G1579" s="1">
        <v>0</v>
      </c>
      <c r="H1579" s="1">
        <v>0</v>
      </c>
      <c r="I1579" s="1">
        <v>0</v>
      </c>
      <c r="J1579" s="1">
        <v>0</v>
      </c>
      <c r="K1579" s="1">
        <v>0</v>
      </c>
      <c r="L1579" s="1">
        <v>0</v>
      </c>
      <c r="M1579" s="1"/>
      <c r="N1579" s="1">
        <v>0</v>
      </c>
      <c r="O1579" s="1">
        <v>0</v>
      </c>
      <c r="P1579" s="1">
        <v>0</v>
      </c>
      <c r="Q1579" s="1">
        <v>0</v>
      </c>
      <c r="R1579" s="1">
        <v>0</v>
      </c>
      <c r="S1579" s="1">
        <v>0</v>
      </c>
      <c r="T1579" s="1">
        <v>0</v>
      </c>
      <c r="U1579" s="1">
        <v>0</v>
      </c>
      <c r="V1579" s="1">
        <v>0</v>
      </c>
      <c r="W1579" s="1">
        <v>0</v>
      </c>
    </row>
    <row r="1580" spans="1:23" x14ac:dyDescent="0.25">
      <c r="A1580" s="1" t="s">
        <v>40</v>
      </c>
      <c r="B1580" s="1" t="s">
        <v>29</v>
      </c>
      <c r="C1580" s="1">
        <v>166076.37906218</v>
      </c>
      <c r="D1580" s="1">
        <v>407992.12818539701</v>
      </c>
      <c r="E1580" s="1">
        <v>567765.19108175498</v>
      </c>
      <c r="F1580" s="1">
        <v>741566.55682474398</v>
      </c>
      <c r="G1580" s="1">
        <v>865116.363636364</v>
      </c>
      <c r="H1580" s="1">
        <v>992571.818181818</v>
      </c>
      <c r="I1580" s="1">
        <v>174634.545454545</v>
      </c>
      <c r="J1580" s="1">
        <v>122018.181818182</v>
      </c>
      <c r="K1580" s="1">
        <v>91523.636363636295</v>
      </c>
      <c r="L1580" s="1">
        <v>53795.4545454545</v>
      </c>
      <c r="M1580" s="1"/>
      <c r="N1580" s="1">
        <v>0</v>
      </c>
      <c r="O1580" s="1">
        <v>0</v>
      </c>
      <c r="P1580" s="1">
        <v>0</v>
      </c>
      <c r="Q1580" s="1">
        <v>0</v>
      </c>
      <c r="R1580" s="1">
        <v>0</v>
      </c>
      <c r="S1580" s="1">
        <v>0</v>
      </c>
      <c r="T1580" s="1">
        <v>5309.7</v>
      </c>
      <c r="U1580" s="1">
        <v>0</v>
      </c>
      <c r="V1580" s="1">
        <v>0</v>
      </c>
      <c r="W1580" s="1">
        <v>0</v>
      </c>
    </row>
    <row r="1581" spans="1:23" x14ac:dyDescent="0.25">
      <c r="A1581" s="1" t="s">
        <v>41</v>
      </c>
      <c r="B1581" s="1" t="s">
        <v>29</v>
      </c>
      <c r="C1581" s="1">
        <v>16832.7828545763</v>
      </c>
      <c r="D1581" s="1">
        <v>22107.025916772702</v>
      </c>
      <c r="E1581" s="1">
        <v>25259.051773525302</v>
      </c>
      <c r="F1581" s="1">
        <v>31218.3096304256</v>
      </c>
      <c r="G1581" s="1">
        <v>38741.710002443397</v>
      </c>
      <c r="H1581" s="1">
        <v>44230.092070389001</v>
      </c>
      <c r="I1581" s="1">
        <v>38695.4212230829</v>
      </c>
      <c r="J1581" s="1">
        <v>49143.1849533153</v>
      </c>
      <c r="K1581" s="1">
        <v>55040.367147713201</v>
      </c>
      <c r="L1581" s="1">
        <v>57382.9738725196</v>
      </c>
      <c r="M1581" s="1"/>
      <c r="N1581" s="1">
        <v>0</v>
      </c>
      <c r="O1581" s="1">
        <v>0</v>
      </c>
      <c r="P1581" s="1">
        <v>0</v>
      </c>
      <c r="Q1581" s="1">
        <v>0</v>
      </c>
      <c r="R1581" s="1">
        <v>0</v>
      </c>
      <c r="S1581" s="1">
        <v>0</v>
      </c>
      <c r="T1581" s="1">
        <v>0</v>
      </c>
      <c r="U1581" s="1">
        <v>0</v>
      </c>
      <c r="V1581" s="1">
        <v>0</v>
      </c>
      <c r="W1581" s="1">
        <v>0</v>
      </c>
    </row>
    <row r="1582" spans="1:23" x14ac:dyDescent="0.25">
      <c r="A1582" s="1" t="s">
        <v>42</v>
      </c>
      <c r="B1582" s="1" t="s">
        <v>29</v>
      </c>
      <c r="C1582" s="1">
        <v>490956.38664409402</v>
      </c>
      <c r="D1582" s="1">
        <v>644788.54490749596</v>
      </c>
      <c r="E1582" s="1">
        <v>736722.67360204505</v>
      </c>
      <c r="F1582" s="1">
        <v>910534.43899939698</v>
      </c>
      <c r="G1582" s="1">
        <v>1129967.04820213</v>
      </c>
      <c r="H1582" s="1">
        <v>1290044.93026595</v>
      </c>
      <c r="I1582" s="1">
        <v>1128616.95819899</v>
      </c>
      <c r="J1582" s="1">
        <v>1433343.53691272</v>
      </c>
      <c r="K1582" s="1">
        <v>1605344.76134225</v>
      </c>
      <c r="L1582" s="1">
        <v>1673670.82144029</v>
      </c>
      <c r="M1582" s="1"/>
      <c r="N1582" s="1">
        <v>0</v>
      </c>
      <c r="O1582" s="1">
        <v>0</v>
      </c>
      <c r="P1582" s="1">
        <v>0</v>
      </c>
      <c r="Q1582" s="1">
        <v>0</v>
      </c>
      <c r="R1582" s="1">
        <v>0</v>
      </c>
      <c r="S1582" s="1">
        <v>0</v>
      </c>
      <c r="T1582" s="1">
        <v>0</v>
      </c>
      <c r="U1582" s="1">
        <v>0</v>
      </c>
      <c r="V1582" s="1">
        <v>0</v>
      </c>
      <c r="W1582" s="1">
        <v>0</v>
      </c>
    </row>
    <row r="1583" spans="1:23" x14ac:dyDescent="0.25">
      <c r="A1583" s="1" t="s">
        <v>43</v>
      </c>
      <c r="B1583" s="1" t="s">
        <v>29</v>
      </c>
      <c r="C1583" s="1">
        <v>0</v>
      </c>
      <c r="D1583" s="1">
        <v>0</v>
      </c>
      <c r="E1583" s="1">
        <v>0</v>
      </c>
      <c r="F1583" s="1">
        <v>0</v>
      </c>
      <c r="G1583" s="1">
        <v>0</v>
      </c>
      <c r="H1583" s="1">
        <v>0</v>
      </c>
      <c r="I1583" s="1">
        <v>0</v>
      </c>
      <c r="J1583" s="1">
        <v>0</v>
      </c>
      <c r="K1583" s="1">
        <v>0</v>
      </c>
      <c r="L1583" s="1">
        <v>0</v>
      </c>
      <c r="M1583" s="1"/>
      <c r="N1583" s="1">
        <v>29748.628512756499</v>
      </c>
      <c r="O1583" s="1">
        <v>39069.8143736321</v>
      </c>
      <c r="P1583" s="1">
        <v>44640.399290293397</v>
      </c>
      <c r="Q1583" s="1">
        <v>55172.213888522798</v>
      </c>
      <c r="R1583" s="1">
        <v>68468.342327501901</v>
      </c>
      <c r="S1583" s="1">
        <v>78167.976706792993</v>
      </c>
      <c r="T1583" s="1">
        <v>68386.536026464193</v>
      </c>
      <c r="U1583" s="1">
        <v>86850.900753609501</v>
      </c>
      <c r="V1583" s="1">
        <v>97273.008844042604</v>
      </c>
      <c r="W1583" s="1">
        <v>101413.104858458</v>
      </c>
    </row>
    <row r="1584" spans="1:23" x14ac:dyDescent="0.25">
      <c r="A1584" s="1" t="s">
        <v>44</v>
      </c>
      <c r="B1584" s="1" t="s">
        <v>29</v>
      </c>
      <c r="C1584" s="1">
        <v>49813378.4343367</v>
      </c>
      <c r="D1584" s="1">
        <v>66486570.8390918</v>
      </c>
      <c r="E1584" s="1">
        <v>70174812.698350206</v>
      </c>
      <c r="F1584" s="1">
        <v>77198169.301199496</v>
      </c>
      <c r="G1584" s="1">
        <v>79394055.748918995</v>
      </c>
      <c r="H1584" s="1">
        <v>120530919.302117</v>
      </c>
      <c r="I1584" s="1">
        <v>65489015.468639098</v>
      </c>
      <c r="J1584" s="1">
        <v>83171049.645171702</v>
      </c>
      <c r="K1584" s="1">
        <v>65925267.3379694</v>
      </c>
      <c r="L1584" s="1">
        <v>68483634.248817295</v>
      </c>
      <c r="M1584" s="1"/>
      <c r="N1584" s="1">
        <v>245057412.34204799</v>
      </c>
      <c r="O1584" s="1">
        <v>266074501.56489599</v>
      </c>
      <c r="P1584" s="1">
        <v>280500262.73138303</v>
      </c>
      <c r="Q1584" s="1">
        <v>271653033.064511</v>
      </c>
      <c r="R1584" s="1">
        <v>338351530.56460899</v>
      </c>
      <c r="S1584" s="1">
        <v>499483729.3229</v>
      </c>
      <c r="T1584" s="1">
        <v>474943133.70812899</v>
      </c>
      <c r="U1584" s="1">
        <v>603177779.80932295</v>
      </c>
      <c r="V1584" s="1">
        <v>441050200.48347801</v>
      </c>
      <c r="W1584" s="1">
        <v>443745062.73700303</v>
      </c>
    </row>
    <row r="1585" spans="1:23" x14ac:dyDescent="0.25">
      <c r="A1585" s="1" t="s">
        <v>45</v>
      </c>
      <c r="B1585" s="1" t="s">
        <v>29</v>
      </c>
      <c r="C1585" s="1">
        <v>68188.387033901905</v>
      </c>
      <c r="D1585" s="1">
        <v>89553.964570485594</v>
      </c>
      <c r="E1585" s="1">
        <v>9090.9090909090901</v>
      </c>
      <c r="F1585" s="1">
        <v>26363.6363636364</v>
      </c>
      <c r="G1585" s="1">
        <v>320909.090909091</v>
      </c>
      <c r="H1585" s="1">
        <v>0</v>
      </c>
      <c r="I1585" s="1">
        <v>0</v>
      </c>
      <c r="J1585" s="1">
        <v>0</v>
      </c>
      <c r="K1585" s="1">
        <v>3640000</v>
      </c>
      <c r="L1585" s="1">
        <v>8601818.1818181798</v>
      </c>
      <c r="M1585" s="1"/>
      <c r="N1585" s="1">
        <v>1495.06357737439</v>
      </c>
      <c r="O1585" s="1">
        <v>1963.51426485924</v>
      </c>
      <c r="P1585" s="1">
        <v>0</v>
      </c>
      <c r="Q1585" s="1">
        <v>0</v>
      </c>
      <c r="R1585" s="1">
        <v>0</v>
      </c>
      <c r="S1585" s="1">
        <v>0</v>
      </c>
      <c r="T1585" s="1">
        <v>0</v>
      </c>
      <c r="U1585" s="1">
        <v>0</v>
      </c>
      <c r="V1585" s="1">
        <v>0</v>
      </c>
      <c r="W1585" s="1">
        <v>0</v>
      </c>
    </row>
    <row r="1586" spans="1:23" x14ac:dyDescent="0.25">
      <c r="A1586" s="1" t="s">
        <v>46</v>
      </c>
      <c r="B1586" s="1" t="s">
        <v>29</v>
      </c>
      <c r="C1586" s="1">
        <v>0</v>
      </c>
      <c r="D1586" s="1">
        <v>0</v>
      </c>
      <c r="E1586" s="1">
        <v>0</v>
      </c>
      <c r="F1586" s="1">
        <v>0</v>
      </c>
      <c r="G1586" s="1">
        <v>0</v>
      </c>
      <c r="H1586" s="1">
        <v>0</v>
      </c>
      <c r="I1586" s="1">
        <v>0</v>
      </c>
      <c r="J1586" s="1">
        <v>0</v>
      </c>
      <c r="K1586" s="1">
        <v>0</v>
      </c>
      <c r="L1586" s="1">
        <v>0</v>
      </c>
      <c r="M1586" s="1"/>
      <c r="N1586" s="1">
        <v>0</v>
      </c>
      <c r="O1586" s="1">
        <v>0</v>
      </c>
      <c r="P1586" s="1">
        <v>0</v>
      </c>
      <c r="Q1586" s="1">
        <v>0</v>
      </c>
      <c r="R1586" s="1">
        <v>0</v>
      </c>
      <c r="S1586" s="1">
        <v>0</v>
      </c>
      <c r="T1586" s="1">
        <v>0</v>
      </c>
      <c r="U1586" s="1">
        <v>0</v>
      </c>
      <c r="V1586" s="1">
        <v>0</v>
      </c>
      <c r="W1586" s="1">
        <v>0</v>
      </c>
    </row>
    <row r="1587" spans="1:23" x14ac:dyDescent="0.25">
      <c r="A1587" s="1" t="s">
        <v>47</v>
      </c>
      <c r="B1587" s="1" t="s">
        <v>29</v>
      </c>
      <c r="C1587" s="1">
        <v>1664688.7519114099</v>
      </c>
      <c r="D1587" s="1">
        <v>2186288.3695348399</v>
      </c>
      <c r="E1587" s="1">
        <v>2498009.9686787101</v>
      </c>
      <c r="F1587" s="1">
        <v>3087354.55951828</v>
      </c>
      <c r="G1587" s="1">
        <v>3831386.01787095</v>
      </c>
      <c r="H1587" s="1">
        <v>4374163.0484804399</v>
      </c>
      <c r="I1587" s="1">
        <v>3826808.2596353199</v>
      </c>
      <c r="J1587" s="1">
        <v>4860046.4897368504</v>
      </c>
      <c r="K1587" s="1">
        <v>5443252.0685052704</v>
      </c>
      <c r="L1587" s="1">
        <v>5674925.6484847805</v>
      </c>
      <c r="M1587" s="1"/>
      <c r="N1587" s="1">
        <v>24734292.259620801</v>
      </c>
      <c r="O1587" s="1">
        <v>32484328.036573701</v>
      </c>
      <c r="P1587" s="1">
        <v>37115952.493702903</v>
      </c>
      <c r="Q1587" s="1">
        <v>45872557.195161402</v>
      </c>
      <c r="R1587" s="1">
        <v>56927531.598103903</v>
      </c>
      <c r="S1587" s="1">
        <v>64992225.788828403</v>
      </c>
      <c r="T1587" s="1">
        <v>56859514.3126119</v>
      </c>
      <c r="U1587" s="1">
        <v>72211583.177017197</v>
      </c>
      <c r="V1587" s="1">
        <v>80876973.158259198</v>
      </c>
      <c r="W1587" s="1">
        <v>84319227.471244901</v>
      </c>
    </row>
    <row r="1588" spans="1:23" x14ac:dyDescent="0.25">
      <c r="A1588" s="1" t="s">
        <v>48</v>
      </c>
      <c r="B1588" s="1" t="s">
        <v>29</v>
      </c>
      <c r="C1588" s="1">
        <v>0</v>
      </c>
      <c r="D1588" s="1">
        <v>0</v>
      </c>
      <c r="E1588" s="1">
        <v>0</v>
      </c>
      <c r="F1588" s="1">
        <v>0</v>
      </c>
      <c r="G1588" s="1">
        <v>0</v>
      </c>
      <c r="H1588" s="1">
        <v>0</v>
      </c>
      <c r="I1588" s="1">
        <v>0</v>
      </c>
      <c r="J1588" s="1">
        <v>0</v>
      </c>
      <c r="K1588" s="1">
        <v>0</v>
      </c>
      <c r="L1588" s="1">
        <v>0</v>
      </c>
      <c r="M1588" s="1"/>
      <c r="N1588" s="1">
        <v>0</v>
      </c>
      <c r="O1588" s="1">
        <v>0</v>
      </c>
      <c r="P1588" s="1">
        <v>0</v>
      </c>
      <c r="Q1588" s="1">
        <v>0</v>
      </c>
      <c r="R1588" s="1">
        <v>0</v>
      </c>
      <c r="S1588" s="1">
        <v>9088.7722943386707</v>
      </c>
      <c r="T1588" s="1">
        <v>0</v>
      </c>
      <c r="U1588" s="1">
        <v>0</v>
      </c>
      <c r="V1588" s="1">
        <v>6590.7984008063204</v>
      </c>
      <c r="W1588" s="1">
        <v>6871.3134019896697</v>
      </c>
    </row>
    <row r="1589" spans="1:23" x14ac:dyDescent="0.25">
      <c r="A1589" s="1" t="s">
        <v>49</v>
      </c>
      <c r="B1589" s="1" t="s">
        <v>29</v>
      </c>
      <c r="C1589" s="1">
        <v>252795.75241631499</v>
      </c>
      <c r="D1589" s="1">
        <v>212446.10758046099</v>
      </c>
      <c r="E1589" s="1">
        <v>476655.77492158202</v>
      </c>
      <c r="F1589" s="1">
        <v>744794.42534888501</v>
      </c>
      <c r="G1589" s="1">
        <v>1429197.1174055899</v>
      </c>
      <c r="H1589" s="1">
        <v>38487.309913079298</v>
      </c>
      <c r="I1589" s="1">
        <v>2990612.3500095098</v>
      </c>
      <c r="J1589" s="1">
        <v>3798077.6845120802</v>
      </c>
      <c r="K1589" s="1">
        <v>4253847.0066535203</v>
      </c>
      <c r="L1589" s="1">
        <v>4434897.59044307</v>
      </c>
      <c r="M1589" s="1"/>
      <c r="N1589" s="1">
        <v>0</v>
      </c>
      <c r="O1589" s="1">
        <v>0</v>
      </c>
      <c r="P1589" s="1">
        <v>0</v>
      </c>
      <c r="Q1589" s="1">
        <v>0</v>
      </c>
      <c r="R1589" s="1">
        <v>27836.553657251799</v>
      </c>
      <c r="S1589" s="1">
        <v>68632.286601243104</v>
      </c>
      <c r="T1589" s="1">
        <v>43781.6741034234</v>
      </c>
      <c r="U1589" s="1">
        <v>55602.726111347802</v>
      </c>
      <c r="V1589" s="1">
        <v>62275.053244709503</v>
      </c>
      <c r="W1589" s="1">
        <v>64925.5798686911</v>
      </c>
    </row>
    <row r="1590" spans="1:23" x14ac:dyDescent="0.25">
      <c r="A1590" s="1" t="s">
        <v>50</v>
      </c>
      <c r="B1590" s="1" t="s">
        <v>29</v>
      </c>
      <c r="C1590" s="1">
        <v>274684.772727273</v>
      </c>
      <c r="D1590" s="1">
        <v>825068.45454545401</v>
      </c>
      <c r="E1590" s="1">
        <v>214228.65454545501</v>
      </c>
      <c r="F1590" s="1">
        <v>415321.28181818197</v>
      </c>
      <c r="G1590" s="1">
        <v>1969250.2818181801</v>
      </c>
      <c r="H1590" s="1">
        <v>2008720.9636363599</v>
      </c>
      <c r="I1590" s="1">
        <v>1757362.4690594601</v>
      </c>
      <c r="J1590" s="1">
        <v>2231850.3357055099</v>
      </c>
      <c r="K1590" s="1">
        <v>2499672.3759901798</v>
      </c>
      <c r="L1590" s="1">
        <v>2606062.46060012</v>
      </c>
      <c r="M1590" s="1"/>
      <c r="N1590" s="1">
        <v>606310.1</v>
      </c>
      <c r="O1590" s="1">
        <v>487155.24</v>
      </c>
      <c r="P1590" s="1">
        <v>80153.941999999995</v>
      </c>
      <c r="Q1590" s="1">
        <v>80898.796000000002</v>
      </c>
      <c r="R1590" s="1">
        <v>82594.929999999993</v>
      </c>
      <c r="S1590" s="1">
        <v>125113.67</v>
      </c>
      <c r="T1590" s="1">
        <v>109457.74550302001</v>
      </c>
      <c r="U1590" s="1">
        <v>139011.33678883599</v>
      </c>
      <c r="V1590" s="1">
        <v>155692.69720349499</v>
      </c>
      <c r="W1590" s="1">
        <v>162319.22929935399</v>
      </c>
    </row>
    <row r="1591" spans="1:23" x14ac:dyDescent="0.25">
      <c r="A1591" s="1" t="s">
        <v>51</v>
      </c>
      <c r="B1591" s="1" t="s">
        <v>29</v>
      </c>
      <c r="C1591" s="1">
        <v>8568935.9706313796</v>
      </c>
      <c r="D1591" s="1">
        <v>7089819.89566084</v>
      </c>
      <c r="E1591" s="1">
        <v>12743593.9653969</v>
      </c>
      <c r="F1591" s="1">
        <v>11734435.3976481</v>
      </c>
      <c r="G1591" s="1">
        <v>11254865.6261907</v>
      </c>
      <c r="H1591" s="1">
        <v>13081820</v>
      </c>
      <c r="I1591" s="1">
        <v>11115743.636363599</v>
      </c>
      <c r="J1591" s="1">
        <v>12220102.727272701</v>
      </c>
      <c r="K1591" s="1">
        <v>19898041.055592399</v>
      </c>
      <c r="L1591" s="1">
        <v>61939544.299975902</v>
      </c>
      <c r="M1591" s="1"/>
      <c r="N1591" s="1">
        <v>22261607.641621102</v>
      </c>
      <c r="O1591" s="1">
        <v>53033567.852021903</v>
      </c>
      <c r="P1591" s="1">
        <v>77829046.943686604</v>
      </c>
      <c r="Q1591" s="1">
        <v>63403930.645585701</v>
      </c>
      <c r="R1591" s="1">
        <v>34276659.202914298</v>
      </c>
      <c r="S1591" s="1">
        <v>69234756.799999997</v>
      </c>
      <c r="T1591" s="1">
        <v>80524033.700000003</v>
      </c>
      <c r="U1591" s="1">
        <v>112919291.09999999</v>
      </c>
      <c r="V1591" s="1">
        <v>118651530.72012</v>
      </c>
      <c r="W1591" s="1">
        <v>206081919.71720001</v>
      </c>
    </row>
    <row r="1592" spans="1:23" x14ac:dyDescent="0.25">
      <c r="A1592" s="1" t="s">
        <v>52</v>
      </c>
      <c r="B1592" s="1" t="s">
        <v>29</v>
      </c>
      <c r="C1592" s="1">
        <v>4917244.4347901205</v>
      </c>
      <c r="D1592" s="1">
        <v>7916717.9513956401</v>
      </c>
      <c r="E1592" s="1">
        <v>2637913.96625232</v>
      </c>
      <c r="F1592" s="1">
        <v>51937834.824784398</v>
      </c>
      <c r="G1592" s="1">
        <v>64454499.8994928</v>
      </c>
      <c r="H1592" s="1">
        <v>73585509.383185402</v>
      </c>
      <c r="I1592" s="1">
        <v>64377489.356477201</v>
      </c>
      <c r="J1592" s="1">
        <v>81759411.482725993</v>
      </c>
      <c r="K1592" s="1">
        <v>91570540.860653207</v>
      </c>
      <c r="L1592" s="1">
        <v>95467930.648018405</v>
      </c>
      <c r="M1592" s="1"/>
      <c r="N1592" s="1">
        <v>38958338.282204203</v>
      </c>
      <c r="O1592" s="1">
        <v>51129154.8845727</v>
      </c>
      <c r="P1592" s="1">
        <v>28358160.830367099</v>
      </c>
      <c r="Q1592" s="1">
        <v>14807227.7561848</v>
      </c>
      <c r="R1592" s="1">
        <v>18375668.973157801</v>
      </c>
      <c r="S1592" s="1">
        <v>20978876.009512801</v>
      </c>
      <c r="T1592" s="1">
        <v>18353713.6364769</v>
      </c>
      <c r="U1592" s="1">
        <v>23309216.318325602</v>
      </c>
      <c r="V1592" s="1">
        <v>26106322.2765247</v>
      </c>
      <c r="W1592" s="1">
        <v>27217449.423638798</v>
      </c>
    </row>
    <row r="1593" spans="1:23" x14ac:dyDescent="0.25">
      <c r="A1593" s="1" t="s">
        <v>53</v>
      </c>
      <c r="B1593" s="1" t="s">
        <v>29</v>
      </c>
      <c r="C1593" s="1">
        <v>0</v>
      </c>
      <c r="D1593" s="1">
        <v>0</v>
      </c>
      <c r="E1593" s="1">
        <v>0</v>
      </c>
      <c r="F1593" s="1">
        <v>0</v>
      </c>
      <c r="G1593" s="1">
        <v>0</v>
      </c>
      <c r="H1593" s="1">
        <v>0</v>
      </c>
      <c r="I1593" s="1">
        <v>0</v>
      </c>
      <c r="J1593" s="1">
        <v>0</v>
      </c>
      <c r="K1593" s="1">
        <v>0</v>
      </c>
      <c r="L1593" s="1">
        <v>0</v>
      </c>
      <c r="M1593" s="1"/>
      <c r="N1593" s="1">
        <v>0</v>
      </c>
      <c r="O1593" s="1">
        <v>0</v>
      </c>
      <c r="P1593" s="1">
        <v>0</v>
      </c>
      <c r="Q1593" s="1">
        <v>0</v>
      </c>
      <c r="R1593" s="1">
        <v>0</v>
      </c>
      <c r="S1593" s="1">
        <v>0</v>
      </c>
      <c r="T1593" s="1">
        <v>0</v>
      </c>
      <c r="U1593" s="1">
        <v>0</v>
      </c>
      <c r="V1593" s="1">
        <v>0</v>
      </c>
      <c r="W1593" s="1">
        <v>0</v>
      </c>
    </row>
    <row r="1594" spans="1:23" x14ac:dyDescent="0.25">
      <c r="A1594" s="1" t="s">
        <v>0</v>
      </c>
      <c r="B1594" s="1" t="s">
        <v>30</v>
      </c>
      <c r="C1594" s="1">
        <v>0</v>
      </c>
      <c r="D1594" s="1">
        <v>80.005828423695903</v>
      </c>
      <c r="E1594" s="1">
        <v>1522.7022198780701</v>
      </c>
      <c r="F1594" s="1">
        <v>209342.10291342399</v>
      </c>
      <c r="G1594" s="1">
        <v>1522.51576848779</v>
      </c>
      <c r="H1594" s="1">
        <v>1108.8436155531499</v>
      </c>
      <c r="I1594" s="1">
        <v>2189.9045608308002</v>
      </c>
      <c r="J1594" s="1">
        <v>0</v>
      </c>
      <c r="K1594" s="1">
        <v>95919.813711139999</v>
      </c>
      <c r="L1594" s="1">
        <v>2276125.1249615601</v>
      </c>
      <c r="M1594" s="1"/>
      <c r="N1594" s="1">
        <v>6006.5873365492298</v>
      </c>
      <c r="O1594" s="1">
        <v>31556.898919729399</v>
      </c>
      <c r="P1594" s="1">
        <v>172231.81960654201</v>
      </c>
      <c r="Q1594" s="1">
        <v>383862.55513638398</v>
      </c>
      <c r="R1594" s="1">
        <v>172210.73021572299</v>
      </c>
      <c r="S1594" s="1">
        <v>492110.54984484997</v>
      </c>
      <c r="T1594" s="1">
        <v>2940200.9018444</v>
      </c>
      <c r="U1594" s="1">
        <v>305499.75925123901</v>
      </c>
      <c r="V1594" s="1">
        <v>1123786.21717613</v>
      </c>
      <c r="W1594" s="1">
        <v>638846.83882189705</v>
      </c>
    </row>
    <row r="1595" spans="1:23" x14ac:dyDescent="0.25">
      <c r="A1595" s="1" t="s">
        <v>1</v>
      </c>
      <c r="B1595" s="1" t="s">
        <v>30</v>
      </c>
      <c r="C1595" s="1">
        <v>0</v>
      </c>
      <c r="D1595" s="1">
        <v>0</v>
      </c>
      <c r="E1595" s="1">
        <v>0</v>
      </c>
      <c r="F1595" s="1">
        <v>0</v>
      </c>
      <c r="G1595" s="1">
        <v>0</v>
      </c>
      <c r="H1595" s="1">
        <v>0</v>
      </c>
      <c r="I1595" s="1">
        <v>0</v>
      </c>
      <c r="J1595" s="1">
        <v>0</v>
      </c>
      <c r="K1595" s="1">
        <v>0</v>
      </c>
      <c r="L1595" s="1">
        <v>0</v>
      </c>
      <c r="M1595" s="1"/>
      <c r="N1595" s="1">
        <v>0</v>
      </c>
      <c r="O1595" s="1">
        <v>0</v>
      </c>
      <c r="P1595" s="1">
        <v>0</v>
      </c>
      <c r="Q1595" s="1">
        <v>0</v>
      </c>
      <c r="R1595" s="1">
        <v>0</v>
      </c>
      <c r="S1595" s="1">
        <v>0</v>
      </c>
      <c r="T1595" s="1">
        <v>0</v>
      </c>
      <c r="U1595" s="1">
        <v>0</v>
      </c>
      <c r="V1595" s="1">
        <v>0</v>
      </c>
      <c r="W1595" s="1">
        <v>0</v>
      </c>
    </row>
    <row r="1596" spans="1:23" x14ac:dyDescent="0.25">
      <c r="A1596" s="1" t="s">
        <v>3</v>
      </c>
      <c r="B1596" s="1" t="s">
        <v>30</v>
      </c>
      <c r="C1596" s="1">
        <v>125588.05706164399</v>
      </c>
      <c r="D1596" s="1">
        <v>7249.2181314469799</v>
      </c>
      <c r="E1596" s="1">
        <v>103123.28433686501</v>
      </c>
      <c r="F1596" s="1">
        <v>127452.71079055</v>
      </c>
      <c r="G1596" s="1">
        <v>158167.947557943</v>
      </c>
      <c r="H1596" s="1">
        <v>180574.96384726101</v>
      </c>
      <c r="I1596" s="1">
        <v>157978.967741979</v>
      </c>
      <c r="J1596" s="1">
        <v>200633.28903231301</v>
      </c>
      <c r="K1596" s="1">
        <v>224709.28371619</v>
      </c>
      <c r="L1596" s="1">
        <v>234273.272956075</v>
      </c>
      <c r="M1596" s="1"/>
      <c r="N1596" s="1">
        <v>444278.54242409801</v>
      </c>
      <c r="O1596" s="1">
        <v>8437858.6214968208</v>
      </c>
      <c r="P1596" s="1">
        <v>8092435.8028856199</v>
      </c>
      <c r="Q1596" s="1">
        <v>10001648.8672633</v>
      </c>
      <c r="R1596" s="1">
        <v>12411978.244464001</v>
      </c>
      <c r="S1596" s="1">
        <v>14170333.227255199</v>
      </c>
      <c r="T1596" s="1">
        <v>12397148.353828</v>
      </c>
      <c r="U1596" s="1">
        <v>15744378.409361601</v>
      </c>
      <c r="V1596" s="1">
        <v>17633703.818484999</v>
      </c>
      <c r="W1596" s="1">
        <v>18384222.6701773</v>
      </c>
    </row>
    <row r="1597" spans="1:23" x14ac:dyDescent="0.25">
      <c r="A1597" s="1" t="s">
        <v>4</v>
      </c>
      <c r="B1597" s="1" t="s">
        <v>30</v>
      </c>
      <c r="C1597" s="1">
        <v>0</v>
      </c>
      <c r="D1597" s="1">
        <v>0</v>
      </c>
      <c r="E1597" s="1">
        <v>0</v>
      </c>
      <c r="F1597" s="1">
        <v>0</v>
      </c>
      <c r="G1597" s="1">
        <v>0</v>
      </c>
      <c r="H1597" s="1">
        <v>0</v>
      </c>
      <c r="I1597" s="1">
        <v>0</v>
      </c>
      <c r="J1597" s="1">
        <v>0</v>
      </c>
      <c r="K1597" s="1">
        <v>0</v>
      </c>
      <c r="L1597" s="1">
        <v>0</v>
      </c>
      <c r="M1597" s="1"/>
      <c r="N1597" s="1">
        <v>0</v>
      </c>
      <c r="O1597" s="1">
        <v>0</v>
      </c>
      <c r="P1597" s="1">
        <v>0</v>
      </c>
      <c r="Q1597" s="1">
        <v>0</v>
      </c>
      <c r="R1597" s="1">
        <v>0</v>
      </c>
      <c r="S1597" s="1">
        <v>0</v>
      </c>
      <c r="T1597" s="1">
        <v>0</v>
      </c>
      <c r="U1597" s="1">
        <v>0</v>
      </c>
      <c r="V1597" s="1">
        <v>0</v>
      </c>
      <c r="W1597" s="1">
        <v>0</v>
      </c>
    </row>
    <row r="1598" spans="1:23" x14ac:dyDescent="0.25">
      <c r="A1598" s="1" t="s">
        <v>5</v>
      </c>
      <c r="B1598" s="1" t="s">
        <v>30</v>
      </c>
      <c r="C1598" s="1">
        <v>3110177.88620607</v>
      </c>
      <c r="D1598" s="1">
        <v>4168894.5007921401</v>
      </c>
      <c r="E1598" s="1">
        <v>1253328.6001529</v>
      </c>
      <c r="F1598" s="1">
        <v>1357837.8840028699</v>
      </c>
      <c r="G1598" s="1">
        <v>2072294.2925853501</v>
      </c>
      <c r="H1598" s="1">
        <v>11080100.581923399</v>
      </c>
      <c r="I1598" s="1">
        <v>9693607.65809232</v>
      </c>
      <c r="J1598" s="1">
        <v>12310881.725777199</v>
      </c>
      <c r="K1598" s="1">
        <v>13788187.5328706</v>
      </c>
      <c r="L1598" s="1">
        <v>14375035.0142965</v>
      </c>
      <c r="M1598" s="1"/>
      <c r="N1598" s="1">
        <v>12692388.1904923</v>
      </c>
      <c r="O1598" s="1">
        <v>3619922.3720171801</v>
      </c>
      <c r="P1598" s="1">
        <v>6405201.9934497401</v>
      </c>
      <c r="Q1598" s="1">
        <v>12198681.678540999</v>
      </c>
      <c r="R1598" s="1">
        <v>13377413.651298599</v>
      </c>
      <c r="S1598" s="1">
        <v>12418947.5914832</v>
      </c>
      <c r="T1598" s="1">
        <v>10864919.915496999</v>
      </c>
      <c r="U1598" s="1">
        <v>13798448.2926812</v>
      </c>
      <c r="V1598" s="1">
        <v>15454262.0878029</v>
      </c>
      <c r="W1598" s="1">
        <v>16112020.3872097</v>
      </c>
    </row>
    <row r="1599" spans="1:23" x14ac:dyDescent="0.25">
      <c r="A1599" s="1" t="s">
        <v>6</v>
      </c>
      <c r="B1599" s="1" t="s">
        <v>30</v>
      </c>
      <c r="C1599" s="1">
        <v>0</v>
      </c>
      <c r="D1599" s="1">
        <v>0</v>
      </c>
      <c r="E1599" s="1">
        <v>0</v>
      </c>
      <c r="F1599" s="1">
        <v>0</v>
      </c>
      <c r="G1599" s="1">
        <v>0</v>
      </c>
      <c r="H1599" s="1">
        <v>0</v>
      </c>
      <c r="I1599" s="1">
        <v>0</v>
      </c>
      <c r="J1599" s="1">
        <v>0</v>
      </c>
      <c r="K1599" s="1">
        <v>0</v>
      </c>
      <c r="L1599" s="1">
        <v>0</v>
      </c>
      <c r="M1599" s="1"/>
      <c r="N1599" s="1">
        <v>0</v>
      </c>
      <c r="O1599" s="1">
        <v>0</v>
      </c>
      <c r="P1599" s="1">
        <v>0</v>
      </c>
      <c r="Q1599" s="1">
        <v>0</v>
      </c>
      <c r="R1599" s="1">
        <v>0</v>
      </c>
      <c r="S1599" s="1">
        <v>0</v>
      </c>
      <c r="T1599" s="1">
        <v>0</v>
      </c>
      <c r="U1599" s="1">
        <v>0</v>
      </c>
      <c r="V1599" s="1">
        <v>0</v>
      </c>
      <c r="W1599" s="1">
        <v>0</v>
      </c>
    </row>
    <row r="1600" spans="1:23" x14ac:dyDescent="0.25">
      <c r="A1600" s="1" t="s">
        <v>7</v>
      </c>
      <c r="B1600" s="1" t="s">
        <v>30</v>
      </c>
      <c r="C1600" s="1">
        <v>15595.651028581</v>
      </c>
      <c r="D1600" s="1">
        <v>20482.261575901601</v>
      </c>
      <c r="E1600" s="1">
        <v>23402.628084497799</v>
      </c>
      <c r="F1600" s="1">
        <v>28923.908001696898</v>
      </c>
      <c r="G1600" s="1">
        <v>35894.373180506402</v>
      </c>
      <c r="H1600" s="1">
        <v>40979.384505293398</v>
      </c>
      <c r="I1600" s="1">
        <v>35851.486412722203</v>
      </c>
      <c r="J1600" s="1">
        <v>45531.387744157197</v>
      </c>
      <c r="K1600" s="1">
        <v>50995.154273456101</v>
      </c>
      <c r="L1600" s="1">
        <v>53165.590219367099</v>
      </c>
      <c r="M1600" s="1"/>
      <c r="N1600" s="1">
        <v>204229.29456253099</v>
      </c>
      <c r="O1600" s="1">
        <v>268220.78956662997</v>
      </c>
      <c r="P1600" s="1">
        <v>306463.78377197799</v>
      </c>
      <c r="Q1600" s="1">
        <v>378766.44689936901</v>
      </c>
      <c r="R1600" s="1">
        <v>470046.58542209398</v>
      </c>
      <c r="S1600" s="1">
        <v>536636.19260171999</v>
      </c>
      <c r="T1600" s="1">
        <v>469484.97152636299</v>
      </c>
      <c r="U1600" s="1">
        <v>596245.91383848095</v>
      </c>
      <c r="V1600" s="1">
        <v>667795.42349909898</v>
      </c>
      <c r="W1600" s="1">
        <v>696217.87289311504</v>
      </c>
    </row>
    <row r="1601" spans="1:23" x14ac:dyDescent="0.25">
      <c r="A1601" s="1" t="s">
        <v>8</v>
      </c>
      <c r="B1601" s="1" t="s">
        <v>30</v>
      </c>
      <c r="C1601" s="1">
        <v>16385.467127637901</v>
      </c>
      <c r="D1601" s="1">
        <v>634.67132637195198</v>
      </c>
      <c r="E1601" s="1">
        <v>2573.3733422802102</v>
      </c>
      <c r="F1601" s="1">
        <v>113.76471131382699</v>
      </c>
      <c r="G1601" s="1">
        <v>0</v>
      </c>
      <c r="H1601" s="1">
        <v>10393.569309763199</v>
      </c>
      <c r="I1601" s="1">
        <v>7485.2682534928599</v>
      </c>
      <c r="J1601" s="1">
        <v>24.8949913048138</v>
      </c>
      <c r="K1601" s="1">
        <v>27.8823902613914</v>
      </c>
      <c r="L1601" s="1">
        <v>29.069109724121802</v>
      </c>
      <c r="M1601" s="1"/>
      <c r="N1601" s="1">
        <v>0</v>
      </c>
      <c r="O1601" s="1">
        <v>0</v>
      </c>
      <c r="P1601" s="1">
        <v>0</v>
      </c>
      <c r="Q1601" s="1">
        <v>0</v>
      </c>
      <c r="R1601" s="1">
        <v>0</v>
      </c>
      <c r="S1601" s="1">
        <v>0</v>
      </c>
      <c r="T1601" s="1">
        <v>0</v>
      </c>
      <c r="U1601" s="1">
        <v>0</v>
      </c>
      <c r="V1601" s="1">
        <v>0</v>
      </c>
      <c r="W1601" s="1">
        <v>0</v>
      </c>
    </row>
    <row r="1602" spans="1:23" x14ac:dyDescent="0.25">
      <c r="A1602" s="1" t="s">
        <v>9</v>
      </c>
      <c r="B1602" s="1" t="s">
        <v>30</v>
      </c>
      <c r="C1602" s="1">
        <v>0</v>
      </c>
      <c r="D1602" s="1">
        <v>0</v>
      </c>
      <c r="E1602" s="1">
        <v>0</v>
      </c>
      <c r="F1602" s="1">
        <v>0</v>
      </c>
      <c r="G1602" s="1">
        <v>0</v>
      </c>
      <c r="H1602" s="1">
        <v>0</v>
      </c>
      <c r="I1602" s="1">
        <v>0</v>
      </c>
      <c r="J1602" s="1">
        <v>0</v>
      </c>
      <c r="K1602" s="1">
        <v>0</v>
      </c>
      <c r="L1602" s="1">
        <v>0</v>
      </c>
      <c r="M1602" s="1"/>
      <c r="N1602" s="1">
        <v>0</v>
      </c>
      <c r="O1602" s="1">
        <v>0</v>
      </c>
      <c r="P1602" s="1">
        <v>0</v>
      </c>
      <c r="Q1602" s="1">
        <v>0</v>
      </c>
      <c r="R1602" s="1">
        <v>0</v>
      </c>
      <c r="S1602" s="1">
        <v>0</v>
      </c>
      <c r="T1602" s="1">
        <v>0</v>
      </c>
      <c r="U1602" s="1">
        <v>0</v>
      </c>
      <c r="V1602" s="1">
        <v>0</v>
      </c>
      <c r="W1602" s="1">
        <v>0</v>
      </c>
    </row>
    <row r="1603" spans="1:23" x14ac:dyDescent="0.25">
      <c r="A1603" s="1" t="s">
        <v>10</v>
      </c>
      <c r="B1603" s="1" t="s">
        <v>30</v>
      </c>
      <c r="C1603" s="1">
        <v>0</v>
      </c>
      <c r="D1603" s="1">
        <v>0</v>
      </c>
      <c r="E1603" s="1">
        <v>0</v>
      </c>
      <c r="F1603" s="1">
        <v>0</v>
      </c>
      <c r="G1603" s="1">
        <v>0</v>
      </c>
      <c r="H1603" s="1">
        <v>0</v>
      </c>
      <c r="I1603" s="1">
        <v>0</v>
      </c>
      <c r="J1603" s="1">
        <v>0</v>
      </c>
      <c r="K1603" s="1">
        <v>0</v>
      </c>
      <c r="L1603" s="1">
        <v>0</v>
      </c>
      <c r="M1603" s="1"/>
      <c r="N1603" s="1">
        <v>0</v>
      </c>
      <c r="O1603" s="1">
        <v>0</v>
      </c>
      <c r="P1603" s="1">
        <v>0</v>
      </c>
      <c r="Q1603" s="1">
        <v>0</v>
      </c>
      <c r="R1603" s="1">
        <v>0</v>
      </c>
      <c r="S1603" s="1">
        <v>0</v>
      </c>
      <c r="T1603" s="1">
        <v>0</v>
      </c>
      <c r="U1603" s="1">
        <v>0</v>
      </c>
      <c r="V1603" s="1">
        <v>0</v>
      </c>
      <c r="W1603" s="1">
        <v>0</v>
      </c>
    </row>
    <row r="1604" spans="1:23" x14ac:dyDescent="0.25">
      <c r="A1604" s="1" t="s">
        <v>11</v>
      </c>
      <c r="B1604" s="1" t="s">
        <v>30</v>
      </c>
      <c r="C1604" s="1">
        <v>0</v>
      </c>
      <c r="D1604" s="1">
        <v>0</v>
      </c>
      <c r="E1604" s="1">
        <v>0</v>
      </c>
      <c r="F1604" s="1">
        <v>0</v>
      </c>
      <c r="G1604" s="1">
        <v>0</v>
      </c>
      <c r="H1604" s="1">
        <v>0</v>
      </c>
      <c r="I1604" s="1">
        <v>0</v>
      </c>
      <c r="J1604" s="1">
        <v>0</v>
      </c>
      <c r="K1604" s="1">
        <v>0</v>
      </c>
      <c r="L1604" s="1">
        <v>0</v>
      </c>
      <c r="M1604" s="1"/>
      <c r="N1604" s="1">
        <v>0</v>
      </c>
      <c r="O1604" s="1">
        <v>0</v>
      </c>
      <c r="P1604" s="1">
        <v>0</v>
      </c>
      <c r="Q1604" s="1">
        <v>0</v>
      </c>
      <c r="R1604" s="1">
        <v>0</v>
      </c>
      <c r="S1604" s="1">
        <v>0</v>
      </c>
      <c r="T1604" s="1">
        <v>0</v>
      </c>
      <c r="U1604" s="1">
        <v>0</v>
      </c>
      <c r="V1604" s="1">
        <v>0</v>
      </c>
      <c r="W1604" s="1">
        <v>0</v>
      </c>
    </row>
    <row r="1605" spans="1:23" x14ac:dyDescent="0.25">
      <c r="A1605" s="1" t="s">
        <v>12</v>
      </c>
      <c r="B1605" s="1" t="s">
        <v>30</v>
      </c>
      <c r="C1605" s="1">
        <v>15641.610773516801</v>
      </c>
      <c r="D1605" s="1">
        <v>0</v>
      </c>
      <c r="E1605" s="1">
        <v>0</v>
      </c>
      <c r="F1605" s="1">
        <v>0</v>
      </c>
      <c r="G1605" s="1">
        <v>0</v>
      </c>
      <c r="H1605" s="1">
        <v>0</v>
      </c>
      <c r="I1605" s="1">
        <v>0</v>
      </c>
      <c r="J1605" s="1">
        <v>0</v>
      </c>
      <c r="K1605" s="1">
        <v>0</v>
      </c>
      <c r="L1605" s="1">
        <v>0</v>
      </c>
      <c r="M1605" s="1"/>
      <c r="N1605" s="1">
        <v>1892.63490359554</v>
      </c>
      <c r="O1605" s="1">
        <v>2082.2101650947302</v>
      </c>
      <c r="P1605" s="1">
        <v>2379.0922651239398</v>
      </c>
      <c r="Q1605" s="1">
        <v>2940.3811211090401</v>
      </c>
      <c r="R1605" s="1">
        <v>3648.9929800569098</v>
      </c>
      <c r="S1605" s="1">
        <v>4165.9311233794597</v>
      </c>
      <c r="T1605" s="1">
        <v>3644.6331458902901</v>
      </c>
      <c r="U1605" s="1">
        <v>4628.6840952806697</v>
      </c>
      <c r="V1605" s="1">
        <v>5184.1261867143603</v>
      </c>
      <c r="W1605" s="1">
        <v>5404.7709515766701</v>
      </c>
    </row>
    <row r="1606" spans="1:23" x14ac:dyDescent="0.25">
      <c r="A1606" s="1" t="s">
        <v>13</v>
      </c>
      <c r="B1606" s="1" t="s">
        <v>30</v>
      </c>
      <c r="C1606" s="1">
        <v>58033.242795770799</v>
      </c>
      <c r="D1606" s="1">
        <v>122706.62956127099</v>
      </c>
      <c r="E1606" s="1">
        <v>455845.47467225703</v>
      </c>
      <c r="F1606" s="1">
        <v>358604.24802959699</v>
      </c>
      <c r="G1606" s="1">
        <v>394026.22141569498</v>
      </c>
      <c r="H1606" s="1">
        <v>885075.63394142699</v>
      </c>
      <c r="I1606" s="1">
        <v>776615.42822840798</v>
      </c>
      <c r="J1606" s="1">
        <v>995962.51502062101</v>
      </c>
      <c r="K1606" s="1">
        <v>355864.53798288997</v>
      </c>
      <c r="L1606" s="1">
        <v>9493674.5413965192</v>
      </c>
      <c r="M1606" s="1"/>
      <c r="N1606" s="1">
        <v>107930402.911382</v>
      </c>
      <c r="O1606" s="1">
        <v>158556110.706303</v>
      </c>
      <c r="P1606" s="1">
        <v>173782359.743128</v>
      </c>
      <c r="Q1606" s="1">
        <v>246401568.02599901</v>
      </c>
      <c r="R1606" s="1">
        <v>326217202.00255197</v>
      </c>
      <c r="S1606" s="1">
        <v>366828068.27208501</v>
      </c>
      <c r="T1606" s="1">
        <v>293793372.37791198</v>
      </c>
      <c r="U1606" s="1">
        <v>247365903.48421499</v>
      </c>
      <c r="V1606" s="1">
        <v>266823964.65605199</v>
      </c>
      <c r="W1606" s="1">
        <v>324404864.26780301</v>
      </c>
    </row>
    <row r="1607" spans="1:23" x14ac:dyDescent="0.25">
      <c r="A1607" s="1" t="s">
        <v>14</v>
      </c>
      <c r="B1607" s="1" t="s">
        <v>30</v>
      </c>
      <c r="C1607" s="1">
        <v>0</v>
      </c>
      <c r="D1607" s="1">
        <v>0</v>
      </c>
      <c r="E1607" s="1">
        <v>0</v>
      </c>
      <c r="F1607" s="1">
        <v>0</v>
      </c>
      <c r="G1607" s="1">
        <v>0</v>
      </c>
      <c r="H1607" s="1">
        <v>0</v>
      </c>
      <c r="I1607" s="1">
        <v>0</v>
      </c>
      <c r="J1607" s="1">
        <v>0</v>
      </c>
      <c r="K1607" s="1">
        <v>0</v>
      </c>
      <c r="L1607" s="1">
        <v>0</v>
      </c>
      <c r="M1607" s="1"/>
      <c r="N1607" s="1">
        <v>0</v>
      </c>
      <c r="O1607" s="1">
        <v>0</v>
      </c>
      <c r="P1607" s="1">
        <v>0</v>
      </c>
      <c r="Q1607" s="1">
        <v>0</v>
      </c>
      <c r="R1607" s="1">
        <v>0</v>
      </c>
      <c r="S1607" s="1">
        <v>0</v>
      </c>
      <c r="T1607" s="1">
        <v>0</v>
      </c>
      <c r="U1607" s="1">
        <v>0</v>
      </c>
      <c r="V1607" s="1">
        <v>0</v>
      </c>
      <c r="W1607" s="1">
        <v>0</v>
      </c>
    </row>
    <row r="1608" spans="1:23" x14ac:dyDescent="0.25">
      <c r="A1608" s="1" t="s">
        <v>15</v>
      </c>
      <c r="B1608" s="1" t="s">
        <v>30</v>
      </c>
      <c r="C1608" s="1">
        <v>0</v>
      </c>
      <c r="D1608" s="1">
        <v>0</v>
      </c>
      <c r="E1608" s="1">
        <v>0</v>
      </c>
      <c r="F1608" s="1">
        <v>0</v>
      </c>
      <c r="G1608" s="1">
        <v>0</v>
      </c>
      <c r="H1608" s="1">
        <v>0</v>
      </c>
      <c r="I1608" s="1">
        <v>0</v>
      </c>
      <c r="J1608" s="1">
        <v>1538.1818181818201</v>
      </c>
      <c r="K1608" s="1">
        <v>0</v>
      </c>
      <c r="L1608" s="1">
        <v>11104.5454545455</v>
      </c>
      <c r="M1608" s="1"/>
      <c r="N1608" s="1">
        <v>1276242</v>
      </c>
      <c r="O1608" s="1">
        <v>439648</v>
      </c>
      <c r="P1608" s="1">
        <v>469137.9</v>
      </c>
      <c r="Q1608" s="1">
        <v>311842.3</v>
      </c>
      <c r="R1608" s="1">
        <v>478441.7</v>
      </c>
      <c r="S1608" s="1">
        <v>2632263.7000000002</v>
      </c>
      <c r="T1608" s="1">
        <v>3908814.8</v>
      </c>
      <c r="U1608" s="1">
        <v>17277748.399999999</v>
      </c>
      <c r="V1608" s="1">
        <v>10181716.6</v>
      </c>
      <c r="W1608" s="1">
        <v>7950739.5</v>
      </c>
    </row>
    <row r="1609" spans="1:23" x14ac:dyDescent="0.25">
      <c r="A1609" s="1" t="s">
        <v>16</v>
      </c>
      <c r="B1609" s="1" t="s">
        <v>30</v>
      </c>
      <c r="C1609" s="1">
        <v>0</v>
      </c>
      <c r="D1609" s="1">
        <v>0</v>
      </c>
      <c r="E1609" s="1">
        <v>0</v>
      </c>
      <c r="F1609" s="1">
        <v>0</v>
      </c>
      <c r="G1609" s="1">
        <v>0</v>
      </c>
      <c r="H1609" s="1">
        <v>0</v>
      </c>
      <c r="I1609" s="1">
        <v>0</v>
      </c>
      <c r="J1609" s="1">
        <v>0</v>
      </c>
      <c r="K1609" s="1">
        <v>0</v>
      </c>
      <c r="L1609" s="1">
        <v>0</v>
      </c>
      <c r="M1609" s="1"/>
      <c r="N1609" s="1">
        <v>0</v>
      </c>
      <c r="O1609" s="1">
        <v>0</v>
      </c>
      <c r="P1609" s="1">
        <v>0</v>
      </c>
      <c r="Q1609" s="1">
        <v>0</v>
      </c>
      <c r="R1609" s="1">
        <v>0</v>
      </c>
      <c r="S1609" s="1">
        <v>0</v>
      </c>
      <c r="T1609" s="1">
        <v>0</v>
      </c>
      <c r="U1609" s="1">
        <v>0</v>
      </c>
      <c r="V1609" s="1">
        <v>0</v>
      </c>
      <c r="W1609" s="1">
        <v>0</v>
      </c>
    </row>
    <row r="1610" spans="1:23" x14ac:dyDescent="0.25">
      <c r="A1610" s="1" t="s">
        <v>17</v>
      </c>
      <c r="B1610" s="1" t="s">
        <v>30</v>
      </c>
      <c r="C1610" s="1">
        <v>0</v>
      </c>
      <c r="D1610" s="1">
        <v>0</v>
      </c>
      <c r="E1610" s="1">
        <v>0</v>
      </c>
      <c r="F1610" s="1">
        <v>0</v>
      </c>
      <c r="G1610" s="1">
        <v>0</v>
      </c>
      <c r="H1610" s="1">
        <v>0</v>
      </c>
      <c r="I1610" s="1">
        <v>0</v>
      </c>
      <c r="J1610" s="1">
        <v>0</v>
      </c>
      <c r="K1610" s="1">
        <v>0</v>
      </c>
      <c r="L1610" s="1">
        <v>0</v>
      </c>
      <c r="M1610" s="1"/>
      <c r="N1610" s="1">
        <v>0</v>
      </c>
      <c r="O1610" s="1">
        <v>0</v>
      </c>
      <c r="P1610" s="1">
        <v>0</v>
      </c>
      <c r="Q1610" s="1">
        <v>0</v>
      </c>
      <c r="R1610" s="1">
        <v>0</v>
      </c>
      <c r="S1610" s="1">
        <v>0</v>
      </c>
      <c r="T1610" s="1">
        <v>0</v>
      </c>
      <c r="U1610" s="1">
        <v>0</v>
      </c>
      <c r="V1610" s="1">
        <v>0</v>
      </c>
      <c r="W1610" s="1">
        <v>0</v>
      </c>
    </row>
    <row r="1611" spans="1:23" x14ac:dyDescent="0.25">
      <c r="A1611" s="1" t="s">
        <v>18</v>
      </c>
      <c r="B1611" s="1" t="s">
        <v>30</v>
      </c>
      <c r="C1611" s="1">
        <v>0</v>
      </c>
      <c r="D1611" s="1">
        <v>0</v>
      </c>
      <c r="E1611" s="1">
        <v>0</v>
      </c>
      <c r="F1611" s="1">
        <v>0</v>
      </c>
      <c r="G1611" s="1">
        <v>0</v>
      </c>
      <c r="H1611" s="1">
        <v>0</v>
      </c>
      <c r="I1611" s="1">
        <v>0</v>
      </c>
      <c r="J1611" s="1">
        <v>0</v>
      </c>
      <c r="K1611" s="1">
        <v>0</v>
      </c>
      <c r="L1611" s="1">
        <v>0</v>
      </c>
      <c r="M1611" s="1"/>
      <c r="N1611" s="1">
        <v>0</v>
      </c>
      <c r="O1611" s="1">
        <v>0</v>
      </c>
      <c r="P1611" s="1">
        <v>0</v>
      </c>
      <c r="Q1611" s="1">
        <v>0</v>
      </c>
      <c r="R1611" s="1">
        <v>0</v>
      </c>
      <c r="S1611" s="1">
        <v>0</v>
      </c>
      <c r="T1611" s="1">
        <v>0</v>
      </c>
      <c r="U1611" s="1">
        <v>0</v>
      </c>
      <c r="V1611" s="1">
        <v>0</v>
      </c>
      <c r="W1611" s="1">
        <v>0</v>
      </c>
    </row>
    <row r="1612" spans="1:23" x14ac:dyDescent="0.25">
      <c r="A1612" s="1" t="s">
        <v>19</v>
      </c>
      <c r="B1612" s="1" t="s">
        <v>30</v>
      </c>
      <c r="C1612" s="1">
        <v>48548.023565244701</v>
      </c>
      <c r="D1612" s="1">
        <v>63759.654267338003</v>
      </c>
      <c r="E1612" s="1">
        <v>72850.523370439696</v>
      </c>
      <c r="F1612" s="1">
        <v>90037.829436679895</v>
      </c>
      <c r="G1612" s="1">
        <v>111736.334176328</v>
      </c>
      <c r="H1612" s="1">
        <v>127565.57074829801</v>
      </c>
      <c r="I1612" s="1">
        <v>111602.83107285399</v>
      </c>
      <c r="J1612" s="1">
        <v>141735.59546252401</v>
      </c>
      <c r="K1612" s="1">
        <v>158743.86691802699</v>
      </c>
      <c r="L1612" s="1">
        <v>165500.26171397601</v>
      </c>
      <c r="M1612" s="1"/>
      <c r="N1612" s="1">
        <v>126393.698187658</v>
      </c>
      <c r="O1612" s="1">
        <v>165996.83995755101</v>
      </c>
      <c r="P1612" s="1">
        <v>189664.715213827</v>
      </c>
      <c r="Q1612" s="1">
        <v>234411.48379598701</v>
      </c>
      <c r="R1612" s="1">
        <v>290903.05765997298</v>
      </c>
      <c r="S1612" s="1">
        <v>332114.12255800801</v>
      </c>
      <c r="T1612" s="1">
        <v>290555.485303191</v>
      </c>
      <c r="U1612" s="1">
        <v>369005.46633505297</v>
      </c>
      <c r="V1612" s="1">
        <v>413286.12229526002</v>
      </c>
      <c r="W1612" s="1">
        <v>430876.24568160501</v>
      </c>
    </row>
    <row r="1613" spans="1:23" x14ac:dyDescent="0.25">
      <c r="A1613" s="1" t="s">
        <v>20</v>
      </c>
      <c r="B1613" s="1" t="s">
        <v>30</v>
      </c>
      <c r="C1613" s="1">
        <v>6678.1985734775599</v>
      </c>
      <c r="D1613" s="1">
        <v>8770.6893278841308</v>
      </c>
      <c r="E1613" s="1">
        <v>10021.2166329641</v>
      </c>
      <c r="F1613" s="1">
        <v>12385.4785415716</v>
      </c>
      <c r="G1613" s="1">
        <v>15370.294662956499</v>
      </c>
      <c r="H1613" s="1">
        <v>17547.742421506398</v>
      </c>
      <c r="I1613" s="1">
        <v>15351.9301617944</v>
      </c>
      <c r="J1613" s="1">
        <v>19496.951305478899</v>
      </c>
      <c r="K1613" s="1">
        <v>21836.585462136401</v>
      </c>
      <c r="L1613" s="1">
        <v>22765.985729636901</v>
      </c>
      <c r="M1613" s="1"/>
      <c r="N1613" s="1">
        <v>50840.569223338302</v>
      </c>
      <c r="O1613" s="1">
        <v>66770.526962406497</v>
      </c>
      <c r="P1613" s="1">
        <v>76290.687125371798</v>
      </c>
      <c r="Q1613" s="1">
        <v>94289.616013775594</v>
      </c>
      <c r="R1613" s="1">
        <v>117012.77241120199</v>
      </c>
      <c r="S1613" s="1">
        <v>133589.50074306299</v>
      </c>
      <c r="T1613" s="1">
        <v>116872.96499423101</v>
      </c>
      <c r="U1613" s="1">
        <v>148428.665542673</v>
      </c>
      <c r="V1613" s="1">
        <v>166240.10540779401</v>
      </c>
      <c r="W1613" s="1">
        <v>173315.55219425299</v>
      </c>
    </row>
    <row r="1614" spans="1:23" x14ac:dyDescent="0.25">
      <c r="A1614" s="1" t="s">
        <v>21</v>
      </c>
      <c r="B1614" s="1" t="s">
        <v>30</v>
      </c>
      <c r="C1614" s="1">
        <v>17129.338971703601</v>
      </c>
      <c r="D1614" s="1">
        <v>22496.502441465698</v>
      </c>
      <c r="E1614" s="1">
        <v>25704.059968604499</v>
      </c>
      <c r="F1614" s="1">
        <v>31768.306666997702</v>
      </c>
      <c r="G1614" s="1">
        <v>39424.252585476497</v>
      </c>
      <c r="H1614" s="1">
        <v>45009.327712997801</v>
      </c>
      <c r="I1614" s="1">
        <v>39377.148300991801</v>
      </c>
      <c r="J1614" s="1">
        <v>50008.978342259601</v>
      </c>
      <c r="K1614" s="1">
        <v>56010.055743330799</v>
      </c>
      <c r="L1614" s="1">
        <v>58393.9339774455</v>
      </c>
      <c r="M1614" s="1"/>
      <c r="N1614" s="1">
        <v>15677.7372973071</v>
      </c>
      <c r="O1614" s="1">
        <v>20590.068067901</v>
      </c>
      <c r="P1614" s="1">
        <v>23525.8056558811</v>
      </c>
      <c r="Q1614" s="1">
        <v>29076.146319961801</v>
      </c>
      <c r="R1614" s="1">
        <v>36083.299898426201</v>
      </c>
      <c r="S1614" s="1">
        <v>41195.075710653698</v>
      </c>
      <c r="T1614" s="1">
        <v>36040.187400100898</v>
      </c>
      <c r="U1614" s="1">
        <v>45771.037998128202</v>
      </c>
      <c r="V1614" s="1">
        <v>51263.562557903497</v>
      </c>
      <c r="W1614" s="1">
        <v>53445.422392947701</v>
      </c>
    </row>
    <row r="1615" spans="1:23" x14ac:dyDescent="0.25">
      <c r="A1615" s="1" t="s">
        <v>22</v>
      </c>
      <c r="B1615" s="1" t="s">
        <v>30</v>
      </c>
      <c r="C1615" s="1">
        <v>10883.0290950654</v>
      </c>
      <c r="D1615" s="1">
        <v>60733.489292710998</v>
      </c>
      <c r="E1615" s="1">
        <v>69392.886958508796</v>
      </c>
      <c r="F1615" s="1">
        <v>85764.447954868898</v>
      </c>
      <c r="G1615" s="1">
        <v>106433.09681152301</v>
      </c>
      <c r="H1615" s="1">
        <v>121511.04509876799</v>
      </c>
      <c r="I1615" s="1">
        <v>106305.93004127299</v>
      </c>
      <c r="J1615" s="1">
        <v>135008.53115241701</v>
      </c>
      <c r="K1615" s="1">
        <v>151209.55489070699</v>
      </c>
      <c r="L1615" s="1">
        <v>157645.27722503201</v>
      </c>
      <c r="M1615" s="1"/>
      <c r="N1615" s="1">
        <v>1114874.27461279</v>
      </c>
      <c r="O1615" s="1">
        <v>2030148.9030913999</v>
      </c>
      <c r="P1615" s="1">
        <v>2319608.09401527</v>
      </c>
      <c r="Q1615" s="1">
        <v>2866863.10909381</v>
      </c>
      <c r="R1615" s="1">
        <v>3557757.6269846698</v>
      </c>
      <c r="S1615" s="1">
        <v>4061770.8251839299</v>
      </c>
      <c r="T1615" s="1">
        <v>3553506.80125181</v>
      </c>
      <c r="U1615" s="1">
        <v>4512953.6375898002</v>
      </c>
      <c r="V1615" s="1">
        <v>5054508.0741005801</v>
      </c>
      <c r="W1615" s="1">
        <v>5269636.0832070401</v>
      </c>
    </row>
    <row r="1616" spans="1:23" x14ac:dyDescent="0.25">
      <c r="A1616" s="1" t="s">
        <v>23</v>
      </c>
      <c r="B1616" s="1" t="s">
        <v>30</v>
      </c>
      <c r="C1616" s="1">
        <v>0</v>
      </c>
      <c r="D1616" s="1">
        <v>0</v>
      </c>
      <c r="E1616" s="1">
        <v>0</v>
      </c>
      <c r="F1616" s="1">
        <v>0</v>
      </c>
      <c r="G1616" s="1">
        <v>0</v>
      </c>
      <c r="H1616" s="1">
        <v>0</v>
      </c>
      <c r="I1616" s="1">
        <v>0</v>
      </c>
      <c r="J1616" s="1">
        <v>0</v>
      </c>
      <c r="K1616" s="1">
        <v>0</v>
      </c>
      <c r="L1616" s="1">
        <v>0</v>
      </c>
      <c r="M1616" s="1"/>
      <c r="N1616" s="1">
        <v>0</v>
      </c>
      <c r="O1616" s="1">
        <v>0</v>
      </c>
      <c r="P1616" s="1">
        <v>0</v>
      </c>
      <c r="Q1616" s="1">
        <v>0</v>
      </c>
      <c r="R1616" s="1">
        <v>0</v>
      </c>
      <c r="S1616" s="1">
        <v>0</v>
      </c>
      <c r="T1616" s="1">
        <v>0</v>
      </c>
      <c r="U1616" s="1">
        <v>0</v>
      </c>
      <c r="V1616" s="1">
        <v>0</v>
      </c>
      <c r="W1616" s="1">
        <v>0</v>
      </c>
    </row>
    <row r="1617" spans="1:23" x14ac:dyDescent="0.25">
      <c r="A1617" s="1" t="s">
        <v>24</v>
      </c>
      <c r="B1617" s="1" t="s">
        <v>30</v>
      </c>
      <c r="C1617" s="1">
        <v>62263.023987424502</v>
      </c>
      <c r="D1617" s="1">
        <v>294391.72104520601</v>
      </c>
      <c r="E1617" s="1">
        <v>336366.17388394597</v>
      </c>
      <c r="F1617" s="1">
        <v>202548.181818182</v>
      </c>
      <c r="G1617" s="1">
        <v>218953.636363636</v>
      </c>
      <c r="H1617" s="1">
        <v>298794.54545454599</v>
      </c>
      <c r="I1617" s="1">
        <v>266355.45454545401</v>
      </c>
      <c r="J1617" s="1">
        <v>51063.636363636302</v>
      </c>
      <c r="K1617" s="1">
        <v>2894.54545454545</v>
      </c>
      <c r="L1617" s="1">
        <v>506651.818181818</v>
      </c>
      <c r="M1617" s="1"/>
      <c r="N1617" s="1">
        <v>1143165.44585221</v>
      </c>
      <c r="O1617" s="1">
        <v>2462595.2118583699</v>
      </c>
      <c r="P1617" s="1">
        <v>2813712.7168414099</v>
      </c>
      <c r="Q1617" s="1">
        <v>922618.4</v>
      </c>
      <c r="R1617" s="1">
        <v>1127452.7</v>
      </c>
      <c r="S1617" s="1">
        <v>704451</v>
      </c>
      <c r="T1617" s="1">
        <v>1217957.3999999999</v>
      </c>
      <c r="U1617" s="1">
        <v>279260.3</v>
      </c>
      <c r="V1617" s="1">
        <v>469404.10000000102</v>
      </c>
      <c r="W1617" s="1">
        <v>484500.5</v>
      </c>
    </row>
    <row r="1618" spans="1:23" x14ac:dyDescent="0.25">
      <c r="A1618" s="1" t="s">
        <v>25</v>
      </c>
      <c r="B1618" s="1" t="s">
        <v>30</v>
      </c>
      <c r="C1618" s="1">
        <v>0</v>
      </c>
      <c r="D1618" s="1">
        <v>0</v>
      </c>
      <c r="E1618" s="1">
        <v>0</v>
      </c>
      <c r="F1618" s="1">
        <v>0</v>
      </c>
      <c r="G1618" s="1">
        <v>0</v>
      </c>
      <c r="H1618" s="1">
        <v>0</v>
      </c>
      <c r="I1618" s="1">
        <v>0</v>
      </c>
      <c r="J1618" s="1">
        <v>0</v>
      </c>
      <c r="K1618" s="1">
        <v>0</v>
      </c>
      <c r="L1618" s="1">
        <v>0</v>
      </c>
      <c r="M1618" s="1"/>
      <c r="N1618" s="1">
        <v>0</v>
      </c>
      <c r="O1618" s="1">
        <v>0</v>
      </c>
      <c r="P1618" s="1">
        <v>0</v>
      </c>
      <c r="Q1618" s="1">
        <v>0</v>
      </c>
      <c r="R1618" s="1">
        <v>0</v>
      </c>
      <c r="S1618" s="1">
        <v>0</v>
      </c>
      <c r="T1618" s="1">
        <v>0</v>
      </c>
      <c r="U1618" s="1">
        <v>0</v>
      </c>
      <c r="V1618" s="1">
        <v>0</v>
      </c>
      <c r="W1618" s="1">
        <v>0</v>
      </c>
    </row>
    <row r="1619" spans="1:23" x14ac:dyDescent="0.25">
      <c r="A1619" s="1" t="s">
        <v>26</v>
      </c>
      <c r="B1619" s="1" t="s">
        <v>30</v>
      </c>
      <c r="C1619" s="1">
        <v>0</v>
      </c>
      <c r="D1619" s="1">
        <v>0</v>
      </c>
      <c r="E1619" s="1">
        <v>0</v>
      </c>
      <c r="F1619" s="1">
        <v>0</v>
      </c>
      <c r="G1619" s="1">
        <v>0</v>
      </c>
      <c r="H1619" s="1">
        <v>0</v>
      </c>
      <c r="I1619" s="1">
        <v>0</v>
      </c>
      <c r="J1619" s="1">
        <v>0</v>
      </c>
      <c r="K1619" s="1">
        <v>0</v>
      </c>
      <c r="L1619" s="1">
        <v>0</v>
      </c>
      <c r="M1619" s="1"/>
      <c r="N1619" s="1">
        <v>0</v>
      </c>
      <c r="O1619" s="1">
        <v>0</v>
      </c>
      <c r="P1619" s="1">
        <v>0</v>
      </c>
      <c r="Q1619" s="1">
        <v>0</v>
      </c>
      <c r="R1619" s="1">
        <v>0</v>
      </c>
      <c r="S1619" s="1">
        <v>0</v>
      </c>
      <c r="T1619" s="1">
        <v>0</v>
      </c>
      <c r="U1619" s="1">
        <v>0</v>
      </c>
      <c r="V1619" s="1">
        <v>0</v>
      </c>
      <c r="W1619" s="1">
        <v>0</v>
      </c>
    </row>
    <row r="1620" spans="1:23" x14ac:dyDescent="0.25">
      <c r="A1620" s="1" t="s">
        <v>27</v>
      </c>
      <c r="B1620" s="1" t="s">
        <v>30</v>
      </c>
      <c r="C1620" s="1">
        <v>0</v>
      </c>
      <c r="D1620" s="1">
        <v>0</v>
      </c>
      <c r="E1620" s="1">
        <v>0</v>
      </c>
      <c r="F1620" s="1">
        <v>0</v>
      </c>
      <c r="G1620" s="1">
        <v>0</v>
      </c>
      <c r="H1620" s="1">
        <v>0</v>
      </c>
      <c r="I1620" s="1">
        <v>0</v>
      </c>
      <c r="J1620" s="1">
        <v>0</v>
      </c>
      <c r="K1620" s="1">
        <v>0</v>
      </c>
      <c r="L1620" s="1">
        <v>0</v>
      </c>
      <c r="M1620" s="1"/>
      <c r="N1620" s="1">
        <v>0</v>
      </c>
      <c r="O1620" s="1">
        <v>0</v>
      </c>
      <c r="P1620" s="1">
        <v>0</v>
      </c>
      <c r="Q1620" s="1">
        <v>0</v>
      </c>
      <c r="R1620" s="1">
        <v>0</v>
      </c>
      <c r="S1620" s="1">
        <v>0</v>
      </c>
      <c r="T1620" s="1">
        <v>0</v>
      </c>
      <c r="U1620" s="1">
        <v>0</v>
      </c>
      <c r="V1620" s="1">
        <v>0</v>
      </c>
      <c r="W1620" s="1">
        <v>0</v>
      </c>
    </row>
    <row r="1621" spans="1:23" x14ac:dyDescent="0.25">
      <c r="A1621" s="1" t="s">
        <v>28</v>
      </c>
      <c r="B1621" s="1" t="s">
        <v>30</v>
      </c>
      <c r="C1621" s="1">
        <v>3991.3800657793299</v>
      </c>
      <c r="D1621" s="1">
        <v>29198.290834208001</v>
      </c>
      <c r="E1621" s="1">
        <v>65511.250573516802</v>
      </c>
      <c r="F1621" s="1">
        <v>19535.9974980181</v>
      </c>
      <c r="G1621" s="1">
        <v>22491.389993164401</v>
      </c>
      <c r="H1621" s="1">
        <v>69635.562323576407</v>
      </c>
      <c r="I1621" s="1">
        <v>0</v>
      </c>
      <c r="J1621" s="1">
        <v>0</v>
      </c>
      <c r="K1621" s="1">
        <v>0</v>
      </c>
      <c r="L1621" s="1">
        <v>0</v>
      </c>
      <c r="M1621" s="1"/>
      <c r="N1621" s="1">
        <v>33547.695911394498</v>
      </c>
      <c r="O1621" s="1">
        <v>0</v>
      </c>
      <c r="P1621" s="1">
        <v>17612.294066768201</v>
      </c>
      <c r="Q1621" s="1">
        <v>84052.658316872694</v>
      </c>
      <c r="R1621" s="1">
        <v>0</v>
      </c>
      <c r="S1621" s="1">
        <v>50598.739052069599</v>
      </c>
      <c r="T1621" s="1">
        <v>69650.226820882497</v>
      </c>
      <c r="U1621" s="1">
        <v>88455.788062520704</v>
      </c>
      <c r="V1621" s="1">
        <v>99070.482630023107</v>
      </c>
      <c r="W1621" s="1">
        <v>103287.082025446</v>
      </c>
    </row>
    <row r="1622" spans="1:23" x14ac:dyDescent="0.25">
      <c r="A1622" s="1" t="s">
        <v>29</v>
      </c>
      <c r="B1622" s="1" t="s">
        <v>30</v>
      </c>
      <c r="C1622" s="1">
        <v>0</v>
      </c>
      <c r="D1622" s="1">
        <v>0</v>
      </c>
      <c r="E1622" s="1">
        <v>0</v>
      </c>
      <c r="F1622" s="1">
        <v>0</v>
      </c>
      <c r="G1622" s="1">
        <v>0</v>
      </c>
      <c r="H1622" s="1">
        <v>0</v>
      </c>
      <c r="I1622" s="1">
        <v>0</v>
      </c>
      <c r="J1622" s="1">
        <v>0</v>
      </c>
      <c r="K1622" s="1">
        <v>0</v>
      </c>
      <c r="L1622" s="1">
        <v>0</v>
      </c>
      <c r="M1622" s="1"/>
      <c r="N1622" s="1">
        <v>0</v>
      </c>
      <c r="O1622" s="1">
        <v>0</v>
      </c>
      <c r="P1622" s="1">
        <v>0</v>
      </c>
      <c r="Q1622" s="1">
        <v>0</v>
      </c>
      <c r="R1622" s="1">
        <v>0</v>
      </c>
      <c r="S1622" s="1">
        <v>0</v>
      </c>
      <c r="T1622" s="1">
        <v>0</v>
      </c>
      <c r="U1622" s="1">
        <v>0</v>
      </c>
      <c r="V1622" s="1">
        <v>0</v>
      </c>
      <c r="W1622" s="1">
        <v>0</v>
      </c>
    </row>
    <row r="1623" spans="1:23" x14ac:dyDescent="0.25">
      <c r="A1623" s="1" t="s">
        <v>30</v>
      </c>
      <c r="B1623" s="1" t="s">
        <v>30</v>
      </c>
      <c r="C1623" s="1">
        <v>0</v>
      </c>
      <c r="D1623" s="1">
        <v>0</v>
      </c>
      <c r="E1623" s="1">
        <v>0</v>
      </c>
      <c r="F1623" s="1">
        <v>0</v>
      </c>
      <c r="G1623" s="1">
        <v>0</v>
      </c>
      <c r="H1623" s="1">
        <v>0</v>
      </c>
      <c r="I1623" s="1">
        <v>0</v>
      </c>
      <c r="J1623" s="1">
        <v>0</v>
      </c>
      <c r="K1623" s="1">
        <v>0</v>
      </c>
      <c r="L1623" s="1">
        <v>0</v>
      </c>
      <c r="M1623" s="1"/>
      <c r="N1623" s="1">
        <v>0</v>
      </c>
      <c r="O1623" s="1">
        <v>0</v>
      </c>
      <c r="P1623" s="1">
        <v>0</v>
      </c>
      <c r="Q1623" s="1">
        <v>0</v>
      </c>
      <c r="R1623" s="1">
        <v>0</v>
      </c>
      <c r="S1623" s="1">
        <v>0</v>
      </c>
      <c r="T1623" s="1">
        <v>0</v>
      </c>
      <c r="U1623" s="1">
        <v>0</v>
      </c>
      <c r="V1623" s="1">
        <v>0</v>
      </c>
      <c r="W1623" s="1">
        <v>0</v>
      </c>
    </row>
    <row r="1624" spans="1:23" x14ac:dyDescent="0.25">
      <c r="A1624" s="1" t="s">
        <v>31</v>
      </c>
      <c r="B1624" s="1" t="s">
        <v>30</v>
      </c>
      <c r="C1624" s="1">
        <v>1944.9115231913299</v>
      </c>
      <c r="D1624" s="1">
        <v>2554.3137947229802</v>
      </c>
      <c r="E1624" s="1">
        <v>2918.5085605651898</v>
      </c>
      <c r="F1624" s="1">
        <v>3607.05954917388</v>
      </c>
      <c r="G1624" s="1">
        <v>4476.3363766321099</v>
      </c>
      <c r="H1624" s="1">
        <v>5110.4809277644899</v>
      </c>
      <c r="I1624" s="1">
        <v>4470.9880286405496</v>
      </c>
      <c r="J1624" s="1">
        <v>5678.1547963735002</v>
      </c>
      <c r="K1624" s="1">
        <v>6359.5333719383198</v>
      </c>
      <c r="L1624" s="1">
        <v>6630.2053608033702</v>
      </c>
      <c r="M1624" s="1"/>
      <c r="N1624" s="1">
        <v>982205.570097705</v>
      </c>
      <c r="O1624" s="1">
        <v>1289961.6291221399</v>
      </c>
      <c r="P1624" s="1">
        <v>1473884.71423179</v>
      </c>
      <c r="Q1624" s="1">
        <v>1821611.9029719799</v>
      </c>
      <c r="R1624" s="1">
        <v>2260607.9867040399</v>
      </c>
      <c r="S1624" s="1">
        <v>2580859.2181571298</v>
      </c>
      <c r="T1624" s="1">
        <v>2257907.00153042</v>
      </c>
      <c r="U1624" s="1">
        <v>2867541.8919436401</v>
      </c>
      <c r="V1624" s="1">
        <v>3211646.9189768801</v>
      </c>
      <c r="W1624" s="1">
        <v>3348339.7875020499</v>
      </c>
    </row>
    <row r="1625" spans="1:23" x14ac:dyDescent="0.25">
      <c r="A1625" s="1" t="s">
        <v>32</v>
      </c>
      <c r="B1625" s="1" t="s">
        <v>30</v>
      </c>
      <c r="C1625" s="1">
        <v>2603627.9444007901</v>
      </c>
      <c r="D1625" s="1">
        <v>1665354.2248918</v>
      </c>
      <c r="E1625" s="1">
        <v>1082022.1318448801</v>
      </c>
      <c r="F1625" s="1">
        <v>2481664.7364947302</v>
      </c>
      <c r="G1625" s="1">
        <v>3666321.8181818202</v>
      </c>
      <c r="H1625" s="1">
        <v>2016740</v>
      </c>
      <c r="I1625" s="1">
        <v>1399042.7272727301</v>
      </c>
      <c r="J1625" s="1">
        <v>1498325.4545454499</v>
      </c>
      <c r="K1625" s="1">
        <v>59666.363636363603</v>
      </c>
      <c r="L1625" s="1">
        <v>198619.139000642</v>
      </c>
      <c r="M1625" s="1"/>
      <c r="N1625" s="1">
        <v>19253.989260424401</v>
      </c>
      <c r="O1625" s="1">
        <v>55460.471504220499</v>
      </c>
      <c r="P1625" s="1">
        <v>57630.466940976701</v>
      </c>
      <c r="Q1625" s="1">
        <v>194852.71886649201</v>
      </c>
      <c r="R1625" s="1">
        <v>42600.800000000003</v>
      </c>
      <c r="S1625" s="1">
        <v>40670.300000000003</v>
      </c>
      <c r="T1625" s="1">
        <v>223091</v>
      </c>
      <c r="U1625" s="1">
        <v>0</v>
      </c>
      <c r="V1625" s="1">
        <v>8827.5</v>
      </c>
      <c r="W1625" s="1">
        <v>20430.098665953301</v>
      </c>
    </row>
    <row r="1626" spans="1:23" x14ac:dyDescent="0.25">
      <c r="A1626" s="1" t="s">
        <v>33</v>
      </c>
      <c r="B1626" s="1" t="s">
        <v>30</v>
      </c>
      <c r="C1626" s="1">
        <v>3185678.7042064401</v>
      </c>
      <c r="D1626" s="1">
        <v>4921055.2528656302</v>
      </c>
      <c r="E1626" s="1">
        <v>5245982.7272727303</v>
      </c>
      <c r="F1626" s="1">
        <v>7369122.7272727303</v>
      </c>
      <c r="G1626" s="1">
        <v>9017849.0909090899</v>
      </c>
      <c r="H1626" s="1">
        <v>6864009.0909090899</v>
      </c>
      <c r="I1626" s="1">
        <v>5869144.5454545403</v>
      </c>
      <c r="J1626" s="1">
        <v>3660979.0909090899</v>
      </c>
      <c r="K1626" s="1">
        <v>2754997.2727272701</v>
      </c>
      <c r="L1626" s="1">
        <v>964741.818181818</v>
      </c>
      <c r="M1626" s="1"/>
      <c r="N1626" s="1">
        <v>14738766.4653772</v>
      </c>
      <c r="O1626" s="1">
        <v>13575696.1815964</v>
      </c>
      <c r="P1626" s="1">
        <v>15682994.800000001</v>
      </c>
      <c r="Q1626" s="1">
        <v>20142850.199999999</v>
      </c>
      <c r="R1626" s="1">
        <v>29732512.699999999</v>
      </c>
      <c r="S1626" s="1">
        <v>28326995.399999999</v>
      </c>
      <c r="T1626" s="1">
        <v>22477186.600000001</v>
      </c>
      <c r="U1626" s="1">
        <v>38930464.100000001</v>
      </c>
      <c r="V1626" s="1">
        <v>59079649.200000003</v>
      </c>
      <c r="W1626" s="1">
        <v>36715979.299999997</v>
      </c>
    </row>
    <row r="1627" spans="1:23" x14ac:dyDescent="0.25">
      <c r="A1627" s="1" t="s">
        <v>34</v>
      </c>
      <c r="B1627" s="1" t="s">
        <v>30</v>
      </c>
      <c r="C1627" s="1">
        <v>0</v>
      </c>
      <c r="D1627" s="1">
        <v>0</v>
      </c>
      <c r="E1627" s="1">
        <v>0</v>
      </c>
      <c r="F1627" s="1">
        <v>0</v>
      </c>
      <c r="G1627" s="1">
        <v>0</v>
      </c>
      <c r="H1627" s="1">
        <v>0</v>
      </c>
      <c r="I1627" s="1">
        <v>0</v>
      </c>
      <c r="J1627" s="1">
        <v>0</v>
      </c>
      <c r="K1627" s="1">
        <v>0</v>
      </c>
      <c r="L1627" s="1">
        <v>0</v>
      </c>
      <c r="M1627" s="1"/>
      <c r="N1627" s="1">
        <v>0</v>
      </c>
      <c r="O1627" s="1">
        <v>0</v>
      </c>
      <c r="P1627" s="1">
        <v>0</v>
      </c>
      <c r="Q1627" s="1">
        <v>0</v>
      </c>
      <c r="R1627" s="1">
        <v>0</v>
      </c>
      <c r="S1627" s="1">
        <v>0</v>
      </c>
      <c r="T1627" s="1">
        <v>0</v>
      </c>
      <c r="U1627" s="1">
        <v>0</v>
      </c>
      <c r="V1627" s="1">
        <v>0</v>
      </c>
      <c r="W1627" s="1">
        <v>0</v>
      </c>
    </row>
    <row r="1628" spans="1:23" x14ac:dyDescent="0.25">
      <c r="A1628" s="1" t="s">
        <v>35</v>
      </c>
      <c r="B1628" s="1" t="s">
        <v>30</v>
      </c>
      <c r="C1628" s="1">
        <v>0</v>
      </c>
      <c r="D1628" s="1">
        <v>0</v>
      </c>
      <c r="E1628" s="1">
        <v>0</v>
      </c>
      <c r="F1628" s="1">
        <v>0</v>
      </c>
      <c r="G1628" s="1">
        <v>0</v>
      </c>
      <c r="H1628" s="1">
        <v>0</v>
      </c>
      <c r="I1628" s="1">
        <v>0</v>
      </c>
      <c r="J1628" s="1">
        <v>0</v>
      </c>
      <c r="K1628" s="1">
        <v>0</v>
      </c>
      <c r="L1628" s="1">
        <v>0</v>
      </c>
      <c r="M1628" s="1"/>
      <c r="N1628" s="1">
        <v>0</v>
      </c>
      <c r="O1628" s="1">
        <v>0</v>
      </c>
      <c r="P1628" s="1">
        <v>0</v>
      </c>
      <c r="Q1628" s="1">
        <v>0</v>
      </c>
      <c r="R1628" s="1">
        <v>0</v>
      </c>
      <c r="S1628" s="1">
        <v>0</v>
      </c>
      <c r="T1628" s="1">
        <v>0</v>
      </c>
      <c r="U1628" s="1">
        <v>0</v>
      </c>
      <c r="V1628" s="1">
        <v>0</v>
      </c>
      <c r="W1628" s="1">
        <v>0</v>
      </c>
    </row>
    <row r="1629" spans="1:23" x14ac:dyDescent="0.25">
      <c r="A1629" s="1" t="s">
        <v>36</v>
      </c>
      <c r="B1629" s="1" t="s">
        <v>30</v>
      </c>
      <c r="C1629" s="1">
        <v>430144.296271712</v>
      </c>
      <c r="D1629" s="1">
        <v>438812.88603236002</v>
      </c>
      <c r="E1629" s="1">
        <v>501378.94843520998</v>
      </c>
      <c r="F1629" s="1">
        <v>619667.09577091294</v>
      </c>
      <c r="G1629" s="1">
        <v>769002.65282190999</v>
      </c>
      <c r="H1629" s="1">
        <v>877944.16236509196</v>
      </c>
      <c r="I1629" s="1">
        <v>768083.84479505999</v>
      </c>
      <c r="J1629" s="1">
        <v>975466.48288972594</v>
      </c>
      <c r="K1629" s="1">
        <v>1092522.4608364899</v>
      </c>
      <c r="L1629" s="1">
        <v>1139021.97739839</v>
      </c>
      <c r="M1629" s="1"/>
      <c r="N1629" s="1">
        <v>416379.67879101698</v>
      </c>
      <c r="O1629" s="1">
        <v>1413820.70209932</v>
      </c>
      <c r="P1629" s="1">
        <v>1615403.6480191499</v>
      </c>
      <c r="Q1629" s="1">
        <v>1996518.7812330399</v>
      </c>
      <c r="R1629" s="1">
        <v>2477666.2334586401</v>
      </c>
      <c r="S1629" s="1">
        <v>2828667.2327746502</v>
      </c>
      <c r="T1629" s="1">
        <v>2474705.9060594998</v>
      </c>
      <c r="U1629" s="1">
        <v>3142876.5006955601</v>
      </c>
      <c r="V1629" s="1">
        <v>3520021.6807790399</v>
      </c>
      <c r="W1629" s="1">
        <v>3669839.4761205502</v>
      </c>
    </row>
    <row r="1630" spans="1:23" x14ac:dyDescent="0.25">
      <c r="A1630" s="1" t="s">
        <v>37</v>
      </c>
      <c r="B1630" s="1" t="s">
        <v>30</v>
      </c>
      <c r="C1630" s="1">
        <v>471738.04053105501</v>
      </c>
      <c r="D1630" s="1">
        <v>613512.39316116599</v>
      </c>
      <c r="E1630" s="1">
        <v>781187.52229189302</v>
      </c>
      <c r="F1630" s="1">
        <v>964378.43681334797</v>
      </c>
      <c r="G1630" s="1">
        <v>1249272.9222737299</v>
      </c>
      <c r="H1630" s="1">
        <v>1578076.79764063</v>
      </c>
      <c r="I1630" s="1">
        <v>1478940.1799258599</v>
      </c>
      <c r="J1630" s="1">
        <v>1700781.2069147399</v>
      </c>
      <c r="K1630" s="1">
        <v>1955898.3879519501</v>
      </c>
      <c r="L1630" s="1">
        <v>2181379.63610475</v>
      </c>
      <c r="M1630" s="1"/>
      <c r="N1630" s="1">
        <v>3746503.8934828201</v>
      </c>
      <c r="O1630" s="1">
        <v>4957494.5179668004</v>
      </c>
      <c r="P1630" s="1">
        <v>6743636.0924760597</v>
      </c>
      <c r="Q1630" s="1">
        <v>8478001.7679649703</v>
      </c>
      <c r="R1630" s="1">
        <v>10227702.676234299</v>
      </c>
      <c r="S1630" s="1">
        <v>13443805.9415782</v>
      </c>
      <c r="T1630" s="1">
        <v>9363293.4710889198</v>
      </c>
      <c r="U1630" s="1">
        <v>12265914.4471265</v>
      </c>
      <c r="V1630" s="1">
        <v>15577711.3478506</v>
      </c>
      <c r="W1630" s="1">
        <v>17039382.8896203</v>
      </c>
    </row>
    <row r="1631" spans="1:23" x14ac:dyDescent="0.25">
      <c r="A1631" s="1" t="s">
        <v>38</v>
      </c>
      <c r="B1631" s="1" t="s">
        <v>30</v>
      </c>
      <c r="C1631" s="1">
        <v>0</v>
      </c>
      <c r="D1631" s="1">
        <v>0</v>
      </c>
      <c r="E1631" s="1">
        <v>0</v>
      </c>
      <c r="F1631" s="1">
        <v>0</v>
      </c>
      <c r="G1631" s="1">
        <v>0</v>
      </c>
      <c r="H1631" s="1">
        <v>0</v>
      </c>
      <c r="I1631" s="1">
        <v>0</v>
      </c>
      <c r="J1631" s="1">
        <v>0</v>
      </c>
      <c r="K1631" s="1">
        <v>0</v>
      </c>
      <c r="L1631" s="1">
        <v>0</v>
      </c>
      <c r="M1631" s="1"/>
      <c r="N1631" s="1">
        <v>0</v>
      </c>
      <c r="O1631" s="1">
        <v>0</v>
      </c>
      <c r="P1631" s="1">
        <v>0</v>
      </c>
      <c r="Q1631" s="1">
        <v>0</v>
      </c>
      <c r="R1631" s="1">
        <v>0</v>
      </c>
      <c r="S1631" s="1">
        <v>42006.055221404</v>
      </c>
      <c r="T1631" s="1">
        <v>36749.686121510596</v>
      </c>
      <c r="U1631" s="1">
        <v>46672.101374318598</v>
      </c>
      <c r="V1631" s="1">
        <v>52272.753539236801</v>
      </c>
      <c r="W1631" s="1">
        <v>54497.566168784397</v>
      </c>
    </row>
    <row r="1632" spans="1:23" x14ac:dyDescent="0.25">
      <c r="A1632" s="1" t="s">
        <v>39</v>
      </c>
      <c r="B1632" s="1" t="s">
        <v>30</v>
      </c>
      <c r="C1632" s="1">
        <v>0</v>
      </c>
      <c r="D1632" s="1">
        <v>0</v>
      </c>
      <c r="E1632" s="1">
        <v>0</v>
      </c>
      <c r="F1632" s="1">
        <v>0</v>
      </c>
      <c r="G1632" s="1">
        <v>0</v>
      </c>
      <c r="H1632" s="1">
        <v>0</v>
      </c>
      <c r="I1632" s="1">
        <v>0</v>
      </c>
      <c r="J1632" s="1">
        <v>0</v>
      </c>
      <c r="K1632" s="1">
        <v>0</v>
      </c>
      <c r="L1632" s="1">
        <v>0</v>
      </c>
      <c r="M1632" s="1"/>
      <c r="N1632" s="1">
        <v>0</v>
      </c>
      <c r="O1632" s="1">
        <v>0</v>
      </c>
      <c r="P1632" s="1">
        <v>0</v>
      </c>
      <c r="Q1632" s="1">
        <v>0</v>
      </c>
      <c r="R1632" s="1">
        <v>0</v>
      </c>
      <c r="S1632" s="1">
        <v>0</v>
      </c>
      <c r="T1632" s="1">
        <v>0</v>
      </c>
      <c r="U1632" s="1">
        <v>0</v>
      </c>
      <c r="V1632" s="1">
        <v>0</v>
      </c>
      <c r="W1632" s="1">
        <v>0</v>
      </c>
    </row>
    <row r="1633" spans="1:23" x14ac:dyDescent="0.25">
      <c r="A1633" s="1" t="s">
        <v>40</v>
      </c>
      <c r="B1633" s="1" t="s">
        <v>30</v>
      </c>
      <c r="C1633" s="1">
        <v>16673.5363252391</v>
      </c>
      <c r="D1633" s="1">
        <v>1319311.7088912299</v>
      </c>
      <c r="E1633" s="1">
        <v>228696.09680131299</v>
      </c>
      <c r="F1633" s="1">
        <v>29559.014560707201</v>
      </c>
      <c r="G1633" s="1">
        <v>191619.090909091</v>
      </c>
      <c r="H1633" s="1">
        <v>534775.45454545505</v>
      </c>
      <c r="I1633" s="1">
        <v>1799434.5454545501</v>
      </c>
      <c r="J1633" s="1">
        <v>302206.363636364</v>
      </c>
      <c r="K1633" s="1">
        <v>3887231.8181818202</v>
      </c>
      <c r="L1633" s="1">
        <v>693580.90909090894</v>
      </c>
      <c r="M1633" s="1"/>
      <c r="N1633" s="1">
        <v>117765622.316571</v>
      </c>
      <c r="O1633" s="1">
        <v>184150403.67635101</v>
      </c>
      <c r="P1633" s="1">
        <v>268103183.871896</v>
      </c>
      <c r="Q1633" s="1">
        <v>288129255.31624699</v>
      </c>
      <c r="R1633" s="1">
        <v>358105012.10000002</v>
      </c>
      <c r="S1633" s="1">
        <v>516991061.39999998</v>
      </c>
      <c r="T1633" s="1">
        <v>332931001.69999999</v>
      </c>
      <c r="U1633" s="1">
        <v>539840964.29999995</v>
      </c>
      <c r="V1633" s="1">
        <v>435064694.89999998</v>
      </c>
      <c r="W1633" s="1">
        <v>370250904.10000002</v>
      </c>
    </row>
    <row r="1634" spans="1:23" x14ac:dyDescent="0.25">
      <c r="A1634" s="1" t="s">
        <v>41</v>
      </c>
      <c r="B1634" s="1" t="s">
        <v>30</v>
      </c>
      <c r="C1634" s="1">
        <v>0</v>
      </c>
      <c r="D1634" s="1">
        <v>0</v>
      </c>
      <c r="E1634" s="1">
        <v>0</v>
      </c>
      <c r="F1634" s="1">
        <v>0</v>
      </c>
      <c r="G1634" s="1">
        <v>0</v>
      </c>
      <c r="H1634" s="1">
        <v>0</v>
      </c>
      <c r="I1634" s="1">
        <v>0</v>
      </c>
      <c r="J1634" s="1">
        <v>0</v>
      </c>
      <c r="K1634" s="1">
        <v>0</v>
      </c>
      <c r="L1634" s="1">
        <v>0</v>
      </c>
      <c r="M1634" s="1"/>
      <c r="N1634" s="1">
        <v>0</v>
      </c>
      <c r="O1634" s="1">
        <v>0</v>
      </c>
      <c r="P1634" s="1">
        <v>0</v>
      </c>
      <c r="Q1634" s="1">
        <v>0</v>
      </c>
      <c r="R1634" s="1">
        <v>0</v>
      </c>
      <c r="S1634" s="1">
        <v>0</v>
      </c>
      <c r="T1634" s="1">
        <v>0</v>
      </c>
      <c r="U1634" s="1">
        <v>0</v>
      </c>
      <c r="V1634" s="1">
        <v>0</v>
      </c>
      <c r="W1634" s="1">
        <v>0</v>
      </c>
    </row>
    <row r="1635" spans="1:23" x14ac:dyDescent="0.25">
      <c r="A1635" s="1" t="s">
        <v>42</v>
      </c>
      <c r="B1635" s="1" t="s">
        <v>30</v>
      </c>
      <c r="C1635" s="1">
        <v>0</v>
      </c>
      <c r="D1635" s="1">
        <v>0</v>
      </c>
      <c r="E1635" s="1">
        <v>0</v>
      </c>
      <c r="F1635" s="1">
        <v>0</v>
      </c>
      <c r="G1635" s="1">
        <v>0</v>
      </c>
      <c r="H1635" s="1">
        <v>0</v>
      </c>
      <c r="I1635" s="1">
        <v>0</v>
      </c>
      <c r="J1635" s="1">
        <v>0</v>
      </c>
      <c r="K1635" s="1">
        <v>0</v>
      </c>
      <c r="L1635" s="1">
        <v>0</v>
      </c>
      <c r="M1635" s="1"/>
      <c r="N1635" s="1">
        <v>0</v>
      </c>
      <c r="O1635" s="1">
        <v>0</v>
      </c>
      <c r="P1635" s="1">
        <v>0</v>
      </c>
      <c r="Q1635" s="1">
        <v>0</v>
      </c>
      <c r="R1635" s="1">
        <v>0</v>
      </c>
      <c r="S1635" s="1">
        <v>0</v>
      </c>
      <c r="T1635" s="1">
        <v>0</v>
      </c>
      <c r="U1635" s="1">
        <v>0</v>
      </c>
      <c r="V1635" s="1">
        <v>0</v>
      </c>
      <c r="W1635" s="1">
        <v>0</v>
      </c>
    </row>
    <row r="1636" spans="1:23" x14ac:dyDescent="0.25">
      <c r="A1636" s="1" t="s">
        <v>43</v>
      </c>
      <c r="B1636" s="1" t="s">
        <v>30</v>
      </c>
      <c r="C1636" s="1">
        <v>0</v>
      </c>
      <c r="D1636" s="1">
        <v>0</v>
      </c>
      <c r="E1636" s="1">
        <v>0</v>
      </c>
      <c r="F1636" s="1">
        <v>0</v>
      </c>
      <c r="G1636" s="1">
        <v>0</v>
      </c>
      <c r="H1636" s="1">
        <v>0</v>
      </c>
      <c r="I1636" s="1">
        <v>0</v>
      </c>
      <c r="J1636" s="1">
        <v>0</v>
      </c>
      <c r="K1636" s="1">
        <v>0</v>
      </c>
      <c r="L1636" s="1">
        <v>0</v>
      </c>
      <c r="M1636" s="1"/>
      <c r="N1636" s="1">
        <v>0</v>
      </c>
      <c r="O1636" s="1">
        <v>0</v>
      </c>
      <c r="P1636" s="1">
        <v>0</v>
      </c>
      <c r="Q1636" s="1">
        <v>0</v>
      </c>
      <c r="R1636" s="1">
        <v>0</v>
      </c>
      <c r="S1636" s="1">
        <v>0</v>
      </c>
      <c r="T1636" s="1">
        <v>0</v>
      </c>
      <c r="U1636" s="1">
        <v>0</v>
      </c>
      <c r="V1636" s="1">
        <v>0</v>
      </c>
      <c r="W1636" s="1">
        <v>0</v>
      </c>
    </row>
    <row r="1637" spans="1:23" x14ac:dyDescent="0.25">
      <c r="A1637" s="1" t="s">
        <v>44</v>
      </c>
      <c r="B1637" s="1" t="s">
        <v>30</v>
      </c>
      <c r="C1637" s="1">
        <v>837821.17032080505</v>
      </c>
      <c r="D1637" s="1">
        <v>1684159.42399735</v>
      </c>
      <c r="E1637" s="1">
        <v>815258.51916215196</v>
      </c>
      <c r="F1637" s="1">
        <v>643687.52639911498</v>
      </c>
      <c r="G1637" s="1">
        <v>453828.59619578102</v>
      </c>
      <c r="H1637" s="1">
        <v>652163.61921785201</v>
      </c>
      <c r="I1637" s="1">
        <v>135010.74766960199</v>
      </c>
      <c r="J1637" s="1">
        <v>171463.64954039399</v>
      </c>
      <c r="K1637" s="1">
        <v>420839.05709350703</v>
      </c>
      <c r="L1637" s="1">
        <v>1722308.63773731</v>
      </c>
      <c r="M1637" s="1"/>
      <c r="N1637" s="1">
        <v>25631930.831811</v>
      </c>
      <c r="O1637" s="1">
        <v>63002936.796140097</v>
      </c>
      <c r="P1637" s="1">
        <v>75402593.730238199</v>
      </c>
      <c r="Q1637" s="1">
        <v>52128266.823246799</v>
      </c>
      <c r="R1637" s="1">
        <v>89133203.8236496</v>
      </c>
      <c r="S1637" s="1">
        <v>67665073.935390696</v>
      </c>
      <c r="T1637" s="1">
        <v>85558309.2609023</v>
      </c>
      <c r="U1637" s="1">
        <v>108659052.761346</v>
      </c>
      <c r="V1637" s="1">
        <v>127877918.42625301</v>
      </c>
      <c r="W1637" s="1">
        <v>87796466.262689799</v>
      </c>
    </row>
    <row r="1638" spans="1:23" x14ac:dyDescent="0.25">
      <c r="A1638" s="1" t="s">
        <v>45</v>
      </c>
      <c r="B1638" s="1" t="s">
        <v>30</v>
      </c>
      <c r="C1638" s="1">
        <v>0</v>
      </c>
      <c r="D1638" s="1">
        <v>0</v>
      </c>
      <c r="E1638" s="1">
        <v>0</v>
      </c>
      <c r="F1638" s="1">
        <v>0</v>
      </c>
      <c r="G1638" s="1">
        <v>0</v>
      </c>
      <c r="H1638" s="1">
        <v>0</v>
      </c>
      <c r="I1638" s="1">
        <v>0</v>
      </c>
      <c r="J1638" s="1">
        <v>0</v>
      </c>
      <c r="K1638" s="1">
        <v>0</v>
      </c>
      <c r="L1638" s="1">
        <v>0</v>
      </c>
      <c r="M1638" s="1"/>
      <c r="N1638" s="1">
        <v>0</v>
      </c>
      <c r="O1638" s="1">
        <v>0</v>
      </c>
      <c r="P1638" s="1">
        <v>0</v>
      </c>
      <c r="Q1638" s="1">
        <v>0</v>
      </c>
      <c r="R1638" s="1">
        <v>0</v>
      </c>
      <c r="S1638" s="1">
        <v>0</v>
      </c>
      <c r="T1638" s="1">
        <v>0</v>
      </c>
      <c r="U1638" s="1">
        <v>0</v>
      </c>
      <c r="V1638" s="1">
        <v>0</v>
      </c>
      <c r="W1638" s="1">
        <v>0</v>
      </c>
    </row>
    <row r="1639" spans="1:23" x14ac:dyDescent="0.25">
      <c r="A1639" s="1" t="s">
        <v>46</v>
      </c>
      <c r="B1639" s="1" t="s">
        <v>30</v>
      </c>
      <c r="C1639" s="1">
        <v>0</v>
      </c>
      <c r="D1639" s="1">
        <v>0</v>
      </c>
      <c r="E1639" s="1">
        <v>0</v>
      </c>
      <c r="F1639" s="1">
        <v>0</v>
      </c>
      <c r="G1639" s="1">
        <v>0</v>
      </c>
      <c r="H1639" s="1">
        <v>0</v>
      </c>
      <c r="I1639" s="1">
        <v>0</v>
      </c>
      <c r="J1639" s="1">
        <v>0</v>
      </c>
      <c r="K1639" s="1">
        <v>0</v>
      </c>
      <c r="L1639" s="1">
        <v>0</v>
      </c>
      <c r="M1639" s="1"/>
      <c r="N1639" s="1">
        <v>0</v>
      </c>
      <c r="O1639" s="1">
        <v>0</v>
      </c>
      <c r="P1639" s="1">
        <v>0</v>
      </c>
      <c r="Q1639" s="1">
        <v>0</v>
      </c>
      <c r="R1639" s="1">
        <v>0</v>
      </c>
      <c r="S1639" s="1">
        <v>0</v>
      </c>
      <c r="T1639" s="1">
        <v>0</v>
      </c>
      <c r="U1639" s="1">
        <v>0</v>
      </c>
      <c r="V1639" s="1">
        <v>0</v>
      </c>
      <c r="W1639" s="1">
        <v>0</v>
      </c>
    </row>
    <row r="1640" spans="1:23" x14ac:dyDescent="0.25">
      <c r="A1640" s="1" t="s">
        <v>47</v>
      </c>
      <c r="B1640" s="1" t="s">
        <v>30</v>
      </c>
      <c r="C1640" s="1">
        <v>73310.951268680496</v>
      </c>
      <c r="D1640" s="1">
        <v>96281.590137626699</v>
      </c>
      <c r="E1640" s="1">
        <v>110009.44583316801</v>
      </c>
      <c r="F1640" s="1">
        <v>135963.494318143</v>
      </c>
      <c r="G1640" s="1">
        <v>168729.77205206</v>
      </c>
      <c r="H1640" s="1">
        <v>192633.03949174401</v>
      </c>
      <c r="I1640" s="1">
        <v>168528.17291796001</v>
      </c>
      <c r="J1640" s="1">
        <v>214030.77960580899</v>
      </c>
      <c r="K1640" s="1">
        <v>239714.47315850601</v>
      </c>
      <c r="L1640" s="1">
        <v>249917.107442312</v>
      </c>
      <c r="M1640" s="1"/>
      <c r="N1640" s="1">
        <v>855322.53001339897</v>
      </c>
      <c r="O1640" s="1">
        <v>1123322.1209804399</v>
      </c>
      <c r="P1640" s="1">
        <v>1283485.6990267399</v>
      </c>
      <c r="Q1640" s="1">
        <v>1586292.87899226</v>
      </c>
      <c r="R1640" s="1">
        <v>1968578.6778462799</v>
      </c>
      <c r="S1640" s="1">
        <v>2247459.29292884</v>
      </c>
      <c r="T1640" s="1">
        <v>1966226.6106797401</v>
      </c>
      <c r="U1640" s="1">
        <v>2497107.7955632601</v>
      </c>
      <c r="V1640" s="1">
        <v>2796760.73103086</v>
      </c>
      <c r="W1640" s="1">
        <v>2915795.3747970299</v>
      </c>
    </row>
    <row r="1641" spans="1:23" x14ac:dyDescent="0.25">
      <c r="A1641" s="1" t="s">
        <v>48</v>
      </c>
      <c r="B1641" s="1" t="s">
        <v>30</v>
      </c>
      <c r="C1641" s="1">
        <v>153403.408367303</v>
      </c>
      <c r="D1641" s="1">
        <v>14581.6730444523</v>
      </c>
      <c r="E1641" s="1">
        <v>47895.557773532099</v>
      </c>
      <c r="F1641" s="1">
        <v>486401.76250107802</v>
      </c>
      <c r="G1641" s="1">
        <v>51745.099334522602</v>
      </c>
      <c r="H1641" s="1">
        <v>64767.448073032901</v>
      </c>
      <c r="I1641" s="1">
        <v>533490.51742656296</v>
      </c>
      <c r="J1641" s="1">
        <v>150872.920354375</v>
      </c>
      <c r="K1641" s="1">
        <v>91475.303937020799</v>
      </c>
      <c r="L1641" s="1">
        <v>95368.640287439397</v>
      </c>
      <c r="M1641" s="1"/>
      <c r="N1641" s="1">
        <v>35434047.532901302</v>
      </c>
      <c r="O1641" s="1">
        <v>47839772.179988697</v>
      </c>
      <c r="P1641" s="1">
        <v>29216505.599229399</v>
      </c>
      <c r="Q1641" s="1">
        <v>31091662.573040102</v>
      </c>
      <c r="R1641" s="1">
        <v>21921472.0279136</v>
      </c>
      <c r="S1641" s="1">
        <v>24580309.189350698</v>
      </c>
      <c r="T1641" s="1">
        <v>20353685.478163801</v>
      </c>
      <c r="U1641" s="1">
        <v>22616409.897330899</v>
      </c>
      <c r="V1641" s="1">
        <v>23637624.5802368</v>
      </c>
      <c r="W1641" s="1">
        <v>24643679.975025602</v>
      </c>
    </row>
    <row r="1642" spans="1:23" x14ac:dyDescent="0.25">
      <c r="A1642" s="1" t="s">
        <v>49</v>
      </c>
      <c r="B1642" s="1" t="s">
        <v>30</v>
      </c>
      <c r="C1642" s="1">
        <v>4808659.0028137304</v>
      </c>
      <c r="D1642" s="1">
        <v>2299110.4709443199</v>
      </c>
      <c r="E1642" s="1">
        <v>1870077.5190177299</v>
      </c>
      <c r="F1642" s="1">
        <v>1833315.7460672001</v>
      </c>
      <c r="G1642" s="1">
        <v>1190062.39235944</v>
      </c>
      <c r="H1642" s="1">
        <v>1106959.48849841</v>
      </c>
      <c r="I1642" s="1">
        <v>5740.2448322816399</v>
      </c>
      <c r="J1642" s="1">
        <v>7290.1109369976803</v>
      </c>
      <c r="K1642" s="1">
        <v>8164.9242494374002</v>
      </c>
      <c r="L1642" s="1">
        <v>8512.4365834837008</v>
      </c>
      <c r="M1642" s="1"/>
      <c r="N1642" s="1">
        <v>4969726.55488207</v>
      </c>
      <c r="O1642" s="1">
        <v>5014482.6571030896</v>
      </c>
      <c r="P1642" s="1">
        <v>8940693.0606582202</v>
      </c>
      <c r="Q1642" s="1">
        <v>8106633.6845664103</v>
      </c>
      <c r="R1642" s="1">
        <v>9744969.1278135795</v>
      </c>
      <c r="S1642" s="1">
        <v>10522798.9205787</v>
      </c>
      <c r="T1642" s="1">
        <v>10288224.9912055</v>
      </c>
      <c r="U1642" s="1">
        <v>13066045.738831</v>
      </c>
      <c r="V1642" s="1">
        <v>14633971.227490701</v>
      </c>
      <c r="W1642" s="1">
        <v>15256816.6259623</v>
      </c>
    </row>
    <row r="1643" spans="1:23" x14ac:dyDescent="0.25">
      <c r="A1643" s="1" t="s">
        <v>50</v>
      </c>
      <c r="B1643" s="1" t="s">
        <v>30</v>
      </c>
      <c r="C1643" s="1">
        <v>37136.2181818182</v>
      </c>
      <c r="D1643" s="1">
        <v>42690.7</v>
      </c>
      <c r="E1643" s="1">
        <v>93406.736363636403</v>
      </c>
      <c r="F1643" s="1">
        <v>21581.8272727273</v>
      </c>
      <c r="G1643" s="1">
        <v>8731.6636363636408</v>
      </c>
      <c r="H1643" s="1">
        <v>9022.7272727272702</v>
      </c>
      <c r="I1643" s="1">
        <v>14826.663636363601</v>
      </c>
      <c r="J1643" s="1">
        <v>20630.599999999999</v>
      </c>
      <c r="K1643" s="1">
        <v>26434.5363636363</v>
      </c>
      <c r="L1643" s="1">
        <v>32238.4727272727</v>
      </c>
      <c r="M1643" s="1"/>
      <c r="N1643" s="1">
        <v>20964.900000000001</v>
      </c>
      <c r="O1643" s="1">
        <v>25283.081999999999</v>
      </c>
      <c r="P1643" s="1">
        <v>372.75700000000001</v>
      </c>
      <c r="Q1643" s="1">
        <v>11982.047</v>
      </c>
      <c r="R1643" s="1">
        <v>34122.088000000003</v>
      </c>
      <c r="S1643" s="1">
        <v>31495.684000000001</v>
      </c>
      <c r="T1643" s="1">
        <v>27554.515535477</v>
      </c>
      <c r="U1643" s="1">
        <v>34994.234730055803</v>
      </c>
      <c r="V1643" s="1">
        <v>39193.542897662497</v>
      </c>
      <c r="W1643" s="1">
        <v>40861.683244812601</v>
      </c>
    </row>
    <row r="1644" spans="1:23" x14ac:dyDescent="0.25">
      <c r="A1644" s="1" t="s">
        <v>51</v>
      </c>
      <c r="B1644" s="1" t="s">
        <v>30</v>
      </c>
      <c r="C1644" s="1">
        <v>52713.427660910202</v>
      </c>
      <c r="D1644" s="1">
        <v>16983.849618565899</v>
      </c>
      <c r="E1644" s="1">
        <v>2035.0442663782601</v>
      </c>
      <c r="F1644" s="1">
        <v>1538.69693167593</v>
      </c>
      <c r="G1644" s="1">
        <v>6852.9011680751</v>
      </c>
      <c r="H1644" s="1">
        <v>0</v>
      </c>
      <c r="I1644" s="1">
        <v>0</v>
      </c>
      <c r="J1644" s="1">
        <v>0</v>
      </c>
      <c r="K1644" s="1">
        <v>0</v>
      </c>
      <c r="L1644" s="1">
        <v>0</v>
      </c>
      <c r="M1644" s="1"/>
      <c r="N1644" s="1">
        <v>408899.87283353898</v>
      </c>
      <c r="O1644" s="1">
        <v>3496.9278854671702</v>
      </c>
      <c r="P1644" s="1">
        <v>10428.549947761399</v>
      </c>
      <c r="Q1644" s="1">
        <v>0</v>
      </c>
      <c r="R1644" s="1">
        <v>602.12420393128104</v>
      </c>
      <c r="S1644" s="1">
        <v>0</v>
      </c>
      <c r="T1644" s="1">
        <v>0</v>
      </c>
      <c r="U1644" s="1">
        <v>0</v>
      </c>
      <c r="V1644" s="1">
        <v>120271.64343258399</v>
      </c>
      <c r="W1644" s="1">
        <v>25361.515825908002</v>
      </c>
    </row>
    <row r="1645" spans="1:23" x14ac:dyDescent="0.25">
      <c r="A1645" s="1" t="s">
        <v>52</v>
      </c>
      <c r="B1645" s="1" t="s">
        <v>30</v>
      </c>
      <c r="C1645" s="1">
        <v>2910.0134833884799</v>
      </c>
      <c r="D1645" s="1">
        <v>214271.355682094</v>
      </c>
      <c r="E1645" s="1">
        <v>27132.108908243001</v>
      </c>
      <c r="F1645" s="1">
        <v>17039.534225007599</v>
      </c>
      <c r="G1645" s="1">
        <v>21145.946123827802</v>
      </c>
      <c r="H1645" s="1">
        <v>24141.607169982999</v>
      </c>
      <c r="I1645" s="1">
        <v>21120.680846832201</v>
      </c>
      <c r="J1645" s="1">
        <v>26823.264675476799</v>
      </c>
      <c r="K1645" s="1">
        <v>30042.056436534</v>
      </c>
      <c r="L1645" s="1">
        <v>31320.694772037201</v>
      </c>
      <c r="M1645" s="1"/>
      <c r="N1645" s="1">
        <v>60983.844041819299</v>
      </c>
      <c r="O1645" s="1">
        <v>67159.269298341504</v>
      </c>
      <c r="P1645" s="1">
        <v>2960.8416068777001</v>
      </c>
      <c r="Q1645" s="1">
        <v>79.530508896073499</v>
      </c>
      <c r="R1645" s="1">
        <v>98.696820823236195</v>
      </c>
      <c r="S1645" s="1">
        <v>112.678802040259</v>
      </c>
      <c r="T1645" s="1">
        <v>98.578897392329793</v>
      </c>
      <c r="U1645" s="1">
        <v>125.195199688259</v>
      </c>
      <c r="V1645" s="1">
        <v>140.21862365084999</v>
      </c>
      <c r="W1645" s="1">
        <v>146.18655423943099</v>
      </c>
    </row>
    <row r="1646" spans="1:23" x14ac:dyDescent="0.25">
      <c r="A1646" s="1" t="s">
        <v>53</v>
      </c>
      <c r="B1646" s="1" t="s">
        <v>30</v>
      </c>
      <c r="C1646" s="1">
        <v>21690.016797958298</v>
      </c>
      <c r="D1646" s="1">
        <v>28486.184823404801</v>
      </c>
      <c r="E1646" s="1">
        <v>32547.7529177129</v>
      </c>
      <c r="F1646" s="1">
        <v>40226.602228383599</v>
      </c>
      <c r="G1646" s="1">
        <v>49920.9398703896</v>
      </c>
      <c r="H1646" s="1">
        <v>56993.038422114798</v>
      </c>
      <c r="I1646" s="1">
        <v>49861.294094016201</v>
      </c>
      <c r="J1646" s="1">
        <v>63323.8434994005</v>
      </c>
      <c r="K1646" s="1">
        <v>70922.704719328496</v>
      </c>
      <c r="L1646" s="1">
        <v>73941.289325987702</v>
      </c>
      <c r="M1646" s="1"/>
      <c r="N1646" s="1">
        <v>2294.5630080958999</v>
      </c>
      <c r="O1646" s="1">
        <v>3013.52214460804</v>
      </c>
      <c r="P1646" s="1">
        <v>3443.1909637183699</v>
      </c>
      <c r="Q1646" s="1">
        <v>4255.5279820403703</v>
      </c>
      <c r="R1646" s="1">
        <v>5281.0812929733802</v>
      </c>
      <c r="S1646" s="1">
        <v>6029.23081621048</v>
      </c>
      <c r="T1646" s="1">
        <v>5274.7714319285296</v>
      </c>
      <c r="U1646" s="1">
        <v>6698.9597185492303</v>
      </c>
      <c r="V1646" s="1">
        <v>7502.8348847751404</v>
      </c>
      <c r="W1646" s="1">
        <v>7822.16762848698</v>
      </c>
    </row>
    <row r="1647" spans="1:23" x14ac:dyDescent="0.25">
      <c r="A1647" s="1" t="s">
        <v>0</v>
      </c>
      <c r="B1647" s="1" t="s">
        <v>31</v>
      </c>
      <c r="C1647" s="1">
        <v>5544579.2234154297</v>
      </c>
      <c r="D1647" s="1">
        <v>18900240.518671598</v>
      </c>
      <c r="E1647" s="1">
        <v>18343418.4200361</v>
      </c>
      <c r="F1647" s="1">
        <v>12560565.265597999</v>
      </c>
      <c r="G1647" s="1">
        <v>18341172.3105722</v>
      </c>
      <c r="H1647" s="1">
        <v>12013272.6264128</v>
      </c>
      <c r="I1647" s="1">
        <v>51844.426260125801</v>
      </c>
      <c r="J1647" s="1">
        <v>2847.5550409678299</v>
      </c>
      <c r="K1647" s="1">
        <v>190694.50607442</v>
      </c>
      <c r="L1647" s="1">
        <v>106615.272075688</v>
      </c>
      <c r="M1647" s="1"/>
      <c r="N1647" s="1">
        <v>14322553.902616899</v>
      </c>
      <c r="O1647" s="1">
        <v>4794059.0471473699</v>
      </c>
      <c r="P1647" s="1">
        <v>164338.824842681</v>
      </c>
      <c r="Q1647" s="1">
        <v>1530853.33425567</v>
      </c>
      <c r="R1647" s="1">
        <v>164318.70193094801</v>
      </c>
      <c r="S1647" s="1">
        <v>2681017.2813764601</v>
      </c>
      <c r="T1647" s="1">
        <v>2218339.0324730398</v>
      </c>
      <c r="U1647" s="1">
        <v>1166160.5602668501</v>
      </c>
      <c r="V1647" s="1">
        <v>725635.40894272504</v>
      </c>
      <c r="W1647" s="1">
        <v>59786875.214040503</v>
      </c>
    </row>
    <row r="1648" spans="1:23" x14ac:dyDescent="0.25">
      <c r="A1648" s="1" t="s">
        <v>1</v>
      </c>
      <c r="B1648" s="1" t="s">
        <v>31</v>
      </c>
      <c r="C1648" s="1">
        <v>0</v>
      </c>
      <c r="D1648" s="1">
        <v>0</v>
      </c>
      <c r="E1648" s="1">
        <v>0</v>
      </c>
      <c r="F1648" s="1">
        <v>0</v>
      </c>
      <c r="G1648" s="1">
        <v>0</v>
      </c>
      <c r="H1648" s="1">
        <v>0</v>
      </c>
      <c r="I1648" s="1">
        <v>0</v>
      </c>
      <c r="J1648" s="1">
        <v>0</v>
      </c>
      <c r="K1648" s="1">
        <v>0</v>
      </c>
      <c r="L1648" s="1">
        <v>0</v>
      </c>
      <c r="M1648" s="1"/>
      <c r="N1648" s="1">
        <v>0</v>
      </c>
      <c r="O1648" s="1">
        <v>0</v>
      </c>
      <c r="P1648" s="1">
        <v>0</v>
      </c>
      <c r="Q1648" s="1">
        <v>0</v>
      </c>
      <c r="R1648" s="1">
        <v>0</v>
      </c>
      <c r="S1648" s="1">
        <v>0</v>
      </c>
      <c r="T1648" s="1">
        <v>0</v>
      </c>
      <c r="U1648" s="1">
        <v>0</v>
      </c>
      <c r="V1648" s="1">
        <v>0</v>
      </c>
      <c r="W1648" s="1">
        <v>0</v>
      </c>
    </row>
    <row r="1649" spans="1:23" x14ac:dyDescent="0.25">
      <c r="A1649" s="1" t="s">
        <v>3</v>
      </c>
      <c r="B1649" s="1" t="s">
        <v>31</v>
      </c>
      <c r="C1649" s="1">
        <v>4351938.7779055797</v>
      </c>
      <c r="D1649" s="1">
        <v>6772842.9329244802</v>
      </c>
      <c r="E1649" s="1">
        <v>4254531.3468581196</v>
      </c>
      <c r="F1649" s="1">
        <v>5258284.3611643296</v>
      </c>
      <c r="G1649" s="1">
        <v>6525495.1418660404</v>
      </c>
      <c r="H1649" s="1">
        <v>7449935.7646166896</v>
      </c>
      <c r="I1649" s="1">
        <v>6517698.4492362896</v>
      </c>
      <c r="J1649" s="1">
        <v>8277477.0305300904</v>
      </c>
      <c r="K1649" s="1">
        <v>9270774.2741937004</v>
      </c>
      <c r="L1649" s="1">
        <v>9665353.3674000409</v>
      </c>
      <c r="M1649" s="1"/>
      <c r="N1649" s="1">
        <v>1597543.20903034</v>
      </c>
      <c r="O1649" s="1">
        <v>186443.52603963399</v>
      </c>
      <c r="P1649" s="1">
        <v>48220.262105412599</v>
      </c>
      <c r="Q1649" s="1">
        <v>59596.658115442398</v>
      </c>
      <c r="R1649" s="1">
        <v>73959.047531932607</v>
      </c>
      <c r="S1649" s="1">
        <v>84436.528009975402</v>
      </c>
      <c r="T1649" s="1">
        <v>73870.680910203606</v>
      </c>
      <c r="U1649" s="1">
        <v>93815.764755958604</v>
      </c>
      <c r="V1649" s="1">
        <v>105073.65652667401</v>
      </c>
      <c r="W1649" s="1">
        <v>109545.760677411</v>
      </c>
    </row>
    <row r="1650" spans="1:23" x14ac:dyDescent="0.25">
      <c r="A1650" s="1" t="s">
        <v>4</v>
      </c>
      <c r="B1650" s="1" t="s">
        <v>31</v>
      </c>
      <c r="C1650" s="1">
        <v>0</v>
      </c>
      <c r="D1650" s="1">
        <v>0</v>
      </c>
      <c r="E1650" s="1">
        <v>0</v>
      </c>
      <c r="F1650" s="1">
        <v>0</v>
      </c>
      <c r="G1650" s="1">
        <v>0</v>
      </c>
      <c r="H1650" s="1">
        <v>0</v>
      </c>
      <c r="I1650" s="1">
        <v>0</v>
      </c>
      <c r="J1650" s="1">
        <v>0</v>
      </c>
      <c r="K1650" s="1">
        <v>0</v>
      </c>
      <c r="L1650" s="1">
        <v>0</v>
      </c>
      <c r="M1650" s="1"/>
      <c r="N1650" s="1">
        <v>0</v>
      </c>
      <c r="O1650" s="1">
        <v>0</v>
      </c>
      <c r="P1650" s="1">
        <v>0</v>
      </c>
      <c r="Q1650" s="1">
        <v>0</v>
      </c>
      <c r="R1650" s="1">
        <v>0</v>
      </c>
      <c r="S1650" s="1">
        <v>0</v>
      </c>
      <c r="T1650" s="1">
        <v>0</v>
      </c>
      <c r="U1650" s="1">
        <v>0</v>
      </c>
      <c r="V1650" s="1">
        <v>0</v>
      </c>
      <c r="W1650" s="1">
        <v>0</v>
      </c>
    </row>
    <row r="1651" spans="1:23" x14ac:dyDescent="0.25">
      <c r="A1651" s="1" t="s">
        <v>5</v>
      </c>
      <c r="B1651" s="1" t="s">
        <v>31</v>
      </c>
      <c r="C1651" s="1">
        <v>0</v>
      </c>
      <c r="D1651" s="1">
        <v>0</v>
      </c>
      <c r="E1651" s="1">
        <v>0</v>
      </c>
      <c r="F1651" s="1">
        <v>0</v>
      </c>
      <c r="G1651" s="1">
        <v>0</v>
      </c>
      <c r="H1651" s="1">
        <v>0</v>
      </c>
      <c r="I1651" s="1">
        <v>0</v>
      </c>
      <c r="J1651" s="1">
        <v>0</v>
      </c>
      <c r="K1651" s="1">
        <v>0</v>
      </c>
      <c r="L1651" s="1">
        <v>0</v>
      </c>
      <c r="M1651" s="1"/>
      <c r="N1651" s="1">
        <v>0</v>
      </c>
      <c r="O1651" s="1">
        <v>0</v>
      </c>
      <c r="P1651" s="1">
        <v>0</v>
      </c>
      <c r="Q1651" s="1">
        <v>0</v>
      </c>
      <c r="R1651" s="1">
        <v>0</v>
      </c>
      <c r="S1651" s="1">
        <v>0</v>
      </c>
      <c r="T1651" s="1">
        <v>0</v>
      </c>
      <c r="U1651" s="1">
        <v>0</v>
      </c>
      <c r="V1651" s="1">
        <v>0</v>
      </c>
      <c r="W1651" s="1">
        <v>0</v>
      </c>
    </row>
    <row r="1652" spans="1:23" x14ac:dyDescent="0.25">
      <c r="A1652" s="1" t="s">
        <v>6</v>
      </c>
      <c r="B1652" s="1" t="s">
        <v>31</v>
      </c>
      <c r="C1652" s="1">
        <v>0</v>
      </c>
      <c r="D1652" s="1">
        <v>0</v>
      </c>
      <c r="E1652" s="1">
        <v>0</v>
      </c>
      <c r="F1652" s="1">
        <v>0</v>
      </c>
      <c r="G1652" s="1">
        <v>0</v>
      </c>
      <c r="H1652" s="1">
        <v>0</v>
      </c>
      <c r="I1652" s="1">
        <v>0</v>
      </c>
      <c r="J1652" s="1">
        <v>0</v>
      </c>
      <c r="K1652" s="1">
        <v>0</v>
      </c>
      <c r="L1652" s="1">
        <v>0</v>
      </c>
      <c r="M1652" s="1"/>
      <c r="N1652" s="1">
        <v>0</v>
      </c>
      <c r="O1652" s="1">
        <v>0</v>
      </c>
      <c r="P1652" s="1">
        <v>0</v>
      </c>
      <c r="Q1652" s="1">
        <v>0</v>
      </c>
      <c r="R1652" s="1">
        <v>0</v>
      </c>
      <c r="S1652" s="1">
        <v>0</v>
      </c>
      <c r="T1652" s="1">
        <v>0</v>
      </c>
      <c r="U1652" s="1">
        <v>0</v>
      </c>
      <c r="V1652" s="1">
        <v>0</v>
      </c>
      <c r="W1652" s="1">
        <v>0</v>
      </c>
    </row>
    <row r="1653" spans="1:23" x14ac:dyDescent="0.25">
      <c r="A1653" s="1" t="s">
        <v>7</v>
      </c>
      <c r="B1653" s="1" t="s">
        <v>31</v>
      </c>
      <c r="C1653" s="1">
        <v>17155762.976229198</v>
      </c>
      <c r="D1653" s="1">
        <v>22531205.922043901</v>
      </c>
      <c r="E1653" s="1">
        <v>25743711.481021799</v>
      </c>
      <c r="F1653" s="1">
        <v>31817312.987704199</v>
      </c>
      <c r="G1653" s="1">
        <v>39485069.0962862</v>
      </c>
      <c r="H1653" s="1">
        <v>45078759.854024701</v>
      </c>
      <c r="I1653" s="1">
        <v>39437892.147945099</v>
      </c>
      <c r="J1653" s="1">
        <v>50086123.027890198</v>
      </c>
      <c r="K1653" s="1">
        <v>56096457.7912369</v>
      </c>
      <c r="L1653" s="1">
        <v>58484013.435749598</v>
      </c>
      <c r="M1653" s="1"/>
      <c r="N1653" s="1">
        <v>51158.627397006203</v>
      </c>
      <c r="O1653" s="1">
        <v>67188.242817774197</v>
      </c>
      <c r="P1653" s="1">
        <v>76767.961022687407</v>
      </c>
      <c r="Q1653" s="1">
        <v>94879.491058908301</v>
      </c>
      <c r="R1653" s="1">
        <v>117744.803331734</v>
      </c>
      <c r="S1653" s="1">
        <v>134425.23553668699</v>
      </c>
      <c r="T1653" s="1">
        <v>117604.121280737</v>
      </c>
      <c r="U1653" s="1">
        <v>149357.234026536</v>
      </c>
      <c r="V1653" s="1">
        <v>167280.10210972</v>
      </c>
      <c r="W1653" s="1">
        <v>174399.81283179601</v>
      </c>
    </row>
    <row r="1654" spans="1:23" x14ac:dyDescent="0.25">
      <c r="A1654" s="1" t="s">
        <v>8</v>
      </c>
      <c r="B1654" s="1" t="s">
        <v>31</v>
      </c>
      <c r="C1654" s="1">
        <v>0</v>
      </c>
      <c r="D1654" s="1">
        <v>0</v>
      </c>
      <c r="E1654" s="1">
        <v>0</v>
      </c>
      <c r="F1654" s="1">
        <v>351.63638042455301</v>
      </c>
      <c r="G1654" s="1">
        <v>451.07350465143998</v>
      </c>
      <c r="H1654" s="1">
        <v>0</v>
      </c>
      <c r="I1654" s="1">
        <v>0</v>
      </c>
      <c r="J1654" s="1">
        <v>52.5742908476659</v>
      </c>
      <c r="K1654" s="1">
        <v>58.883205749385702</v>
      </c>
      <c r="L1654" s="1">
        <v>61.389369877914902</v>
      </c>
      <c r="M1654" s="1"/>
      <c r="N1654" s="1">
        <v>91363.634041082405</v>
      </c>
      <c r="O1654" s="1">
        <v>0</v>
      </c>
      <c r="P1654" s="1">
        <v>0</v>
      </c>
      <c r="Q1654" s="1">
        <v>0</v>
      </c>
      <c r="R1654" s="1">
        <v>0</v>
      </c>
      <c r="S1654" s="1">
        <v>0</v>
      </c>
      <c r="T1654" s="1">
        <v>0</v>
      </c>
      <c r="U1654" s="1">
        <v>0</v>
      </c>
      <c r="V1654" s="1">
        <v>0</v>
      </c>
      <c r="W1654" s="1">
        <v>0</v>
      </c>
    </row>
    <row r="1655" spans="1:23" x14ac:dyDescent="0.25">
      <c r="A1655" s="1" t="s">
        <v>9</v>
      </c>
      <c r="B1655" s="1" t="s">
        <v>31</v>
      </c>
      <c r="C1655" s="1">
        <v>14262.684503415199</v>
      </c>
      <c r="D1655" s="1">
        <v>18731.634494651102</v>
      </c>
      <c r="E1655" s="1">
        <v>21402.396110829599</v>
      </c>
      <c r="F1655" s="1">
        <v>26451.7700272976</v>
      </c>
      <c r="G1655" s="1">
        <v>32826.4667619967</v>
      </c>
      <c r="H1655" s="1">
        <v>37476.860136971402</v>
      </c>
      <c r="I1655" s="1">
        <v>32787.245543391902</v>
      </c>
      <c r="J1655" s="1">
        <v>41639.801840107597</v>
      </c>
      <c r="K1655" s="1">
        <v>46636.578060920598</v>
      </c>
      <c r="L1655" s="1">
        <v>48621.505979266003</v>
      </c>
      <c r="M1655" s="1"/>
      <c r="N1655" s="1">
        <v>0</v>
      </c>
      <c r="O1655" s="1">
        <v>0</v>
      </c>
      <c r="P1655" s="1">
        <v>0</v>
      </c>
      <c r="Q1655" s="1">
        <v>0</v>
      </c>
      <c r="R1655" s="1">
        <v>0</v>
      </c>
      <c r="S1655" s="1">
        <v>0</v>
      </c>
      <c r="T1655" s="1">
        <v>0</v>
      </c>
      <c r="U1655" s="1">
        <v>0</v>
      </c>
      <c r="V1655" s="1">
        <v>0</v>
      </c>
      <c r="W1655" s="1">
        <v>0</v>
      </c>
    </row>
    <row r="1656" spans="1:23" x14ac:dyDescent="0.25">
      <c r="A1656" s="1" t="s">
        <v>10</v>
      </c>
      <c r="B1656" s="1" t="s">
        <v>31</v>
      </c>
      <c r="C1656" s="1">
        <v>0</v>
      </c>
      <c r="D1656" s="1">
        <v>0</v>
      </c>
      <c r="E1656" s="1">
        <v>0</v>
      </c>
      <c r="F1656" s="1">
        <v>0</v>
      </c>
      <c r="G1656" s="1">
        <v>0</v>
      </c>
      <c r="H1656" s="1">
        <v>0</v>
      </c>
      <c r="I1656" s="1">
        <v>0</v>
      </c>
      <c r="J1656" s="1">
        <v>0</v>
      </c>
      <c r="K1656" s="1">
        <v>0</v>
      </c>
      <c r="L1656" s="1">
        <v>0</v>
      </c>
      <c r="M1656" s="1"/>
      <c r="N1656" s="1">
        <v>0</v>
      </c>
      <c r="O1656" s="1">
        <v>0</v>
      </c>
      <c r="P1656" s="1">
        <v>0</v>
      </c>
      <c r="Q1656" s="1">
        <v>0</v>
      </c>
      <c r="R1656" s="1">
        <v>0</v>
      </c>
      <c r="S1656" s="1">
        <v>0</v>
      </c>
      <c r="T1656" s="1">
        <v>0</v>
      </c>
      <c r="U1656" s="1">
        <v>0</v>
      </c>
      <c r="V1656" s="1">
        <v>0</v>
      </c>
      <c r="W1656" s="1">
        <v>0</v>
      </c>
    </row>
    <row r="1657" spans="1:23" x14ac:dyDescent="0.25">
      <c r="A1657" s="1" t="s">
        <v>11</v>
      </c>
      <c r="B1657" s="1" t="s">
        <v>31</v>
      </c>
      <c r="C1657" s="1">
        <v>29666.383767104398</v>
      </c>
      <c r="D1657" s="1">
        <v>38961.799748875397</v>
      </c>
      <c r="E1657" s="1">
        <v>44516.983910526797</v>
      </c>
      <c r="F1657" s="1">
        <v>55019.6816567805</v>
      </c>
      <c r="G1657" s="1">
        <v>68279.050864955003</v>
      </c>
      <c r="H1657" s="1">
        <v>77951.869084902806</v>
      </c>
      <c r="I1657" s="1">
        <v>68197.470730257002</v>
      </c>
      <c r="J1657" s="1">
        <v>86610.787827426393</v>
      </c>
      <c r="K1657" s="1">
        <v>97004.082366717499</v>
      </c>
      <c r="L1657" s="1">
        <v>101132.732436876</v>
      </c>
      <c r="M1657" s="1"/>
      <c r="N1657" s="1">
        <v>0</v>
      </c>
      <c r="O1657" s="1">
        <v>0</v>
      </c>
      <c r="P1657" s="1">
        <v>0</v>
      </c>
      <c r="Q1657" s="1">
        <v>0</v>
      </c>
      <c r="R1657" s="1">
        <v>0</v>
      </c>
      <c r="S1657" s="1">
        <v>0</v>
      </c>
      <c r="T1657" s="1">
        <v>0</v>
      </c>
      <c r="U1657" s="1">
        <v>0</v>
      </c>
      <c r="V1657" s="1">
        <v>0</v>
      </c>
      <c r="W1657" s="1">
        <v>0</v>
      </c>
    </row>
    <row r="1658" spans="1:23" x14ac:dyDescent="0.25">
      <c r="A1658" s="1" t="s">
        <v>12</v>
      </c>
      <c r="B1658" s="1" t="s">
        <v>31</v>
      </c>
      <c r="C1658" s="1">
        <v>7007441.62653552</v>
      </c>
      <c r="D1658" s="1">
        <v>3718724.1047683498</v>
      </c>
      <c r="E1658" s="1">
        <v>4248940.8139940696</v>
      </c>
      <c r="F1658" s="1">
        <v>5251374.8782782098</v>
      </c>
      <c r="G1658" s="1">
        <v>6516920.5205809698</v>
      </c>
      <c r="H1658" s="1">
        <v>7440146.4112586798</v>
      </c>
      <c r="I1658" s="1">
        <v>6509134.0729495101</v>
      </c>
      <c r="J1658" s="1">
        <v>8266600.2726458795</v>
      </c>
      <c r="K1658" s="1">
        <v>9258592.3053633794</v>
      </c>
      <c r="L1658" s="1">
        <v>9652652.9143447392</v>
      </c>
      <c r="M1658" s="1"/>
      <c r="N1658" s="1">
        <v>22711.6188431464</v>
      </c>
      <c r="O1658" s="1">
        <v>0</v>
      </c>
      <c r="P1658" s="1">
        <v>0</v>
      </c>
      <c r="Q1658" s="1">
        <v>0</v>
      </c>
      <c r="R1658" s="1">
        <v>0</v>
      </c>
      <c r="S1658" s="1">
        <v>0</v>
      </c>
      <c r="T1658" s="1">
        <v>0</v>
      </c>
      <c r="U1658" s="1">
        <v>0</v>
      </c>
      <c r="V1658" s="1">
        <v>0</v>
      </c>
      <c r="W1658" s="1">
        <v>0</v>
      </c>
    </row>
    <row r="1659" spans="1:23" x14ac:dyDescent="0.25">
      <c r="A1659" s="1" t="s">
        <v>13</v>
      </c>
      <c r="B1659" s="1" t="s">
        <v>31</v>
      </c>
      <c r="C1659" s="1">
        <v>24330014.399555098</v>
      </c>
      <c r="D1659" s="1">
        <v>50079701.604404099</v>
      </c>
      <c r="E1659" s="1">
        <v>67163606.366084397</v>
      </c>
      <c r="F1659" s="1">
        <v>64590447.140238002</v>
      </c>
      <c r="G1659" s="1">
        <v>69215833.346381202</v>
      </c>
      <c r="H1659" s="1">
        <v>107211229.146221</v>
      </c>
      <c r="I1659" s="1">
        <v>105813404.71815699</v>
      </c>
      <c r="J1659" s="1">
        <v>148751790.19606799</v>
      </c>
      <c r="K1659" s="1">
        <v>162149029.21285099</v>
      </c>
      <c r="L1659" s="1">
        <v>109431095.154534</v>
      </c>
      <c r="M1659" s="1"/>
      <c r="N1659" s="1">
        <v>7161799.7627177704</v>
      </c>
      <c r="O1659" s="1">
        <v>4446988.6984117199</v>
      </c>
      <c r="P1659" s="1">
        <v>3210496.51155724</v>
      </c>
      <c r="Q1659" s="1">
        <v>20885280.0908962</v>
      </c>
      <c r="R1659" s="1">
        <v>15595623.470626</v>
      </c>
      <c r="S1659" s="1">
        <v>9129453.4468608294</v>
      </c>
      <c r="T1659" s="1">
        <v>10445552.390459601</v>
      </c>
      <c r="U1659" s="1">
        <v>8246953.79827209</v>
      </c>
      <c r="V1659" s="1">
        <v>7945382.9951985404</v>
      </c>
      <c r="W1659" s="1">
        <v>12614372.678992201</v>
      </c>
    </row>
    <row r="1660" spans="1:23" x14ac:dyDescent="0.25">
      <c r="A1660" s="1" t="s">
        <v>14</v>
      </c>
      <c r="B1660" s="1" t="s">
        <v>31</v>
      </c>
      <c r="C1660" s="1">
        <v>0</v>
      </c>
      <c r="D1660" s="1">
        <v>0</v>
      </c>
      <c r="E1660" s="1">
        <v>0</v>
      </c>
      <c r="F1660" s="1">
        <v>0</v>
      </c>
      <c r="G1660" s="1">
        <v>0</v>
      </c>
      <c r="H1660" s="1">
        <v>0</v>
      </c>
      <c r="I1660" s="1">
        <v>0</v>
      </c>
      <c r="J1660" s="1">
        <v>0</v>
      </c>
      <c r="K1660" s="1">
        <v>0</v>
      </c>
      <c r="L1660" s="1">
        <v>0</v>
      </c>
      <c r="M1660" s="1"/>
      <c r="N1660" s="1">
        <v>0</v>
      </c>
      <c r="O1660" s="1">
        <v>0</v>
      </c>
      <c r="P1660" s="1">
        <v>0</v>
      </c>
      <c r="Q1660" s="1">
        <v>0</v>
      </c>
      <c r="R1660" s="1">
        <v>0</v>
      </c>
      <c r="S1660" s="1">
        <v>0</v>
      </c>
      <c r="T1660" s="1">
        <v>0</v>
      </c>
      <c r="U1660" s="1">
        <v>0</v>
      </c>
      <c r="V1660" s="1">
        <v>0</v>
      </c>
      <c r="W1660" s="1">
        <v>0</v>
      </c>
    </row>
    <row r="1661" spans="1:23" x14ac:dyDescent="0.25">
      <c r="A1661" s="1" t="s">
        <v>15</v>
      </c>
      <c r="B1661" s="1" t="s">
        <v>31</v>
      </c>
      <c r="C1661" s="1">
        <v>3362072.7272727299</v>
      </c>
      <c r="D1661" s="1">
        <v>5873472.7272727303</v>
      </c>
      <c r="E1661" s="1">
        <v>11417939.090909099</v>
      </c>
      <c r="F1661" s="1">
        <v>6637252.7272727201</v>
      </c>
      <c r="G1661" s="1">
        <v>28409392.727272701</v>
      </c>
      <c r="H1661" s="1">
        <v>5441226.3636363698</v>
      </c>
      <c r="I1661" s="1">
        <v>8580469.0909090899</v>
      </c>
      <c r="J1661" s="1">
        <v>3094367.2727272701</v>
      </c>
      <c r="K1661" s="1">
        <v>4071438.1818181798</v>
      </c>
      <c r="L1661" s="1">
        <v>1641914.5454545501</v>
      </c>
      <c r="M1661" s="1"/>
      <c r="N1661" s="1">
        <v>731269</v>
      </c>
      <c r="O1661" s="1">
        <v>7423251</v>
      </c>
      <c r="P1661" s="1">
        <v>8811242</v>
      </c>
      <c r="Q1661" s="1">
        <v>1949312.2</v>
      </c>
      <c r="R1661" s="1">
        <v>29769841.199999999</v>
      </c>
      <c r="S1661" s="1">
        <v>6366187.2999999998</v>
      </c>
      <c r="T1661" s="1">
        <v>5789884.0999999996</v>
      </c>
      <c r="U1661" s="1">
        <v>50411494.100000001</v>
      </c>
      <c r="V1661" s="1">
        <v>8777061.6999999993</v>
      </c>
      <c r="W1661" s="1">
        <v>13369578.199999999</v>
      </c>
    </row>
    <row r="1662" spans="1:23" x14ac:dyDescent="0.25">
      <c r="A1662" s="1" t="s">
        <v>16</v>
      </c>
      <c r="B1662" s="1" t="s">
        <v>31</v>
      </c>
      <c r="C1662" s="1">
        <v>704719.24131378497</v>
      </c>
      <c r="D1662" s="1">
        <v>925530.06038076396</v>
      </c>
      <c r="E1662" s="1">
        <v>1057492.3918361501</v>
      </c>
      <c r="F1662" s="1">
        <v>1306981.9570488499</v>
      </c>
      <c r="G1662" s="1">
        <v>1621955.7227103501</v>
      </c>
      <c r="H1662" s="1">
        <v>1851731.6593678601</v>
      </c>
      <c r="I1662" s="1">
        <v>1620017.80229908</v>
      </c>
      <c r="J1662" s="1">
        <v>2057422.6089198401</v>
      </c>
      <c r="K1662" s="1">
        <v>2304313.3219902199</v>
      </c>
      <c r="L1662" s="1">
        <v>2402388.61043566</v>
      </c>
      <c r="M1662" s="1"/>
      <c r="N1662" s="1">
        <v>0</v>
      </c>
      <c r="O1662" s="1">
        <v>0</v>
      </c>
      <c r="P1662" s="1">
        <v>0</v>
      </c>
      <c r="Q1662" s="1">
        <v>0</v>
      </c>
      <c r="R1662" s="1">
        <v>0</v>
      </c>
      <c r="S1662" s="1">
        <v>0</v>
      </c>
      <c r="T1662" s="1">
        <v>0</v>
      </c>
      <c r="U1662" s="1">
        <v>0</v>
      </c>
      <c r="V1662" s="1">
        <v>0</v>
      </c>
      <c r="W1662" s="1">
        <v>0</v>
      </c>
    </row>
    <row r="1663" spans="1:23" x14ac:dyDescent="0.25">
      <c r="A1663" s="1" t="s">
        <v>17</v>
      </c>
      <c r="B1663" s="1" t="s">
        <v>31</v>
      </c>
      <c r="C1663" s="1">
        <v>0</v>
      </c>
      <c r="D1663" s="1">
        <v>0</v>
      </c>
      <c r="E1663" s="1">
        <v>0</v>
      </c>
      <c r="F1663" s="1">
        <v>0</v>
      </c>
      <c r="G1663" s="1">
        <v>0</v>
      </c>
      <c r="H1663" s="1">
        <v>0</v>
      </c>
      <c r="I1663" s="1">
        <v>0</v>
      </c>
      <c r="J1663" s="1">
        <v>0</v>
      </c>
      <c r="K1663" s="1">
        <v>0</v>
      </c>
      <c r="L1663" s="1">
        <v>0</v>
      </c>
      <c r="M1663" s="1"/>
      <c r="N1663" s="1">
        <v>0</v>
      </c>
      <c r="O1663" s="1">
        <v>0</v>
      </c>
      <c r="P1663" s="1">
        <v>0</v>
      </c>
      <c r="Q1663" s="1">
        <v>0</v>
      </c>
      <c r="R1663" s="1">
        <v>0</v>
      </c>
      <c r="S1663" s="1">
        <v>0</v>
      </c>
      <c r="T1663" s="1">
        <v>0</v>
      </c>
      <c r="U1663" s="1">
        <v>0</v>
      </c>
      <c r="V1663" s="1">
        <v>0</v>
      </c>
      <c r="W1663" s="1">
        <v>0</v>
      </c>
    </row>
    <row r="1664" spans="1:23" x14ac:dyDescent="0.25">
      <c r="A1664" s="1" t="s">
        <v>18</v>
      </c>
      <c r="B1664" s="1" t="s">
        <v>31</v>
      </c>
      <c r="C1664" s="1">
        <v>0</v>
      </c>
      <c r="D1664" s="1">
        <v>0</v>
      </c>
      <c r="E1664" s="1">
        <v>0</v>
      </c>
      <c r="F1664" s="1">
        <v>0</v>
      </c>
      <c r="G1664" s="1">
        <v>0</v>
      </c>
      <c r="H1664" s="1">
        <v>0</v>
      </c>
      <c r="I1664" s="1">
        <v>0</v>
      </c>
      <c r="J1664" s="1">
        <v>0</v>
      </c>
      <c r="K1664" s="1">
        <v>0</v>
      </c>
      <c r="L1664" s="1">
        <v>0</v>
      </c>
      <c r="M1664" s="1"/>
      <c r="N1664" s="1">
        <v>0</v>
      </c>
      <c r="O1664" s="1">
        <v>0</v>
      </c>
      <c r="P1664" s="1">
        <v>0</v>
      </c>
      <c r="Q1664" s="1">
        <v>0</v>
      </c>
      <c r="R1664" s="1">
        <v>0</v>
      </c>
      <c r="S1664" s="1">
        <v>0</v>
      </c>
      <c r="T1664" s="1">
        <v>0</v>
      </c>
      <c r="U1664" s="1">
        <v>0</v>
      </c>
      <c r="V1664" s="1">
        <v>0</v>
      </c>
      <c r="W1664" s="1">
        <v>0</v>
      </c>
    </row>
    <row r="1665" spans="1:23" x14ac:dyDescent="0.25">
      <c r="A1665" s="1" t="s">
        <v>19</v>
      </c>
      <c r="B1665" s="1" t="s">
        <v>31</v>
      </c>
      <c r="C1665" s="1">
        <v>607749.33203898999</v>
      </c>
      <c r="D1665" s="1">
        <v>798176.41268000996</v>
      </c>
      <c r="E1665" s="1">
        <v>911980.62589661602</v>
      </c>
      <c r="F1665" s="1">
        <v>1127140.2351702901</v>
      </c>
      <c r="G1665" s="1">
        <v>1398773.3685777399</v>
      </c>
      <c r="H1665" s="1">
        <v>1596931.95973796</v>
      </c>
      <c r="I1665" s="1">
        <v>1397102.10750461</v>
      </c>
      <c r="J1665" s="1">
        <v>1774319.6765308499</v>
      </c>
      <c r="K1665" s="1">
        <v>1987238.0377145601</v>
      </c>
      <c r="L1665" s="1">
        <v>2071818.0910860801</v>
      </c>
      <c r="M1665" s="1"/>
      <c r="N1665" s="1">
        <v>11490.3361988778</v>
      </c>
      <c r="O1665" s="1">
        <v>15090.6218143226</v>
      </c>
      <c r="P1665" s="1">
        <v>17242.2468376203</v>
      </c>
      <c r="Q1665" s="1">
        <v>21310.134890543901</v>
      </c>
      <c r="R1665" s="1">
        <v>26445.7325145426</v>
      </c>
      <c r="S1665" s="1">
        <v>30192.192959818502</v>
      </c>
      <c r="T1665" s="1">
        <v>26414.135027562399</v>
      </c>
      <c r="U1665" s="1">
        <v>33545.951485004203</v>
      </c>
      <c r="V1665" s="1">
        <v>37571.465663204697</v>
      </c>
      <c r="W1665" s="1">
        <v>39170.567789236098</v>
      </c>
    </row>
    <row r="1666" spans="1:23" x14ac:dyDescent="0.25">
      <c r="A1666" s="1" t="s">
        <v>20</v>
      </c>
      <c r="B1666" s="1" t="s">
        <v>31</v>
      </c>
      <c r="C1666" s="1">
        <v>196172.08309590901</v>
      </c>
      <c r="D1666" s="1">
        <v>257638.999006603</v>
      </c>
      <c r="E1666" s="1">
        <v>294373.23859332898</v>
      </c>
      <c r="F1666" s="1">
        <v>363823.43215867598</v>
      </c>
      <c r="G1666" s="1">
        <v>451502.40572435898</v>
      </c>
      <c r="H1666" s="1">
        <v>515464.93363176403</v>
      </c>
      <c r="I1666" s="1">
        <v>450962.948502724</v>
      </c>
      <c r="J1666" s="1">
        <v>572722.94459845906</v>
      </c>
      <c r="K1666" s="1">
        <v>641449.69795027399</v>
      </c>
      <c r="L1666" s="1">
        <v>668750.83080810297</v>
      </c>
      <c r="M1666" s="1"/>
      <c r="N1666" s="1">
        <v>148313.051277355</v>
      </c>
      <c r="O1666" s="1">
        <v>194784.21938370899</v>
      </c>
      <c r="P1666" s="1">
        <v>222556.60714388301</v>
      </c>
      <c r="Q1666" s="1">
        <v>275063.41625210701</v>
      </c>
      <c r="R1666" s="1">
        <v>341351.82945122302</v>
      </c>
      <c r="S1666" s="1">
        <v>389709.76872396999</v>
      </c>
      <c r="T1666" s="1">
        <v>340943.98066197801</v>
      </c>
      <c r="U1666" s="1">
        <v>432998.855440713</v>
      </c>
      <c r="V1666" s="1">
        <v>484958.71809359803</v>
      </c>
      <c r="W1666" s="1">
        <v>505599.34265939501</v>
      </c>
    </row>
    <row r="1667" spans="1:23" x14ac:dyDescent="0.25">
      <c r="A1667" s="1" t="s">
        <v>21</v>
      </c>
      <c r="B1667" s="1" t="s">
        <v>31</v>
      </c>
      <c r="C1667" s="1">
        <v>2586530.1847273302</v>
      </c>
      <c r="D1667" s="1">
        <v>3396971.8686614302</v>
      </c>
      <c r="E1667" s="1">
        <v>3881313.0552594098</v>
      </c>
      <c r="F1667" s="1">
        <v>4797014.3067167997</v>
      </c>
      <c r="G1667" s="1">
        <v>5953062.1404071497</v>
      </c>
      <c r="H1667" s="1">
        <v>6796408.4846628904</v>
      </c>
      <c r="I1667" s="1">
        <v>5945949.39344995</v>
      </c>
      <c r="J1667" s="1">
        <v>7551355.7296814397</v>
      </c>
      <c r="K1667" s="1">
        <v>8457518.4172432106</v>
      </c>
      <c r="L1667" s="1">
        <v>8817484.0305945408</v>
      </c>
      <c r="M1667" s="1"/>
      <c r="N1667" s="1">
        <v>0</v>
      </c>
      <c r="O1667" s="1">
        <v>0</v>
      </c>
      <c r="P1667" s="1">
        <v>0</v>
      </c>
      <c r="Q1667" s="1">
        <v>0</v>
      </c>
      <c r="R1667" s="1">
        <v>0</v>
      </c>
      <c r="S1667" s="1">
        <v>0</v>
      </c>
      <c r="T1667" s="1">
        <v>0</v>
      </c>
      <c r="U1667" s="1">
        <v>0</v>
      </c>
      <c r="V1667" s="1">
        <v>0</v>
      </c>
      <c r="W1667" s="1">
        <v>0</v>
      </c>
    </row>
    <row r="1668" spans="1:23" x14ac:dyDescent="0.25">
      <c r="A1668" s="1" t="s">
        <v>22</v>
      </c>
      <c r="B1668" s="1" t="s">
        <v>31</v>
      </c>
      <c r="C1668" s="1">
        <v>39259.645986135904</v>
      </c>
      <c r="D1668" s="1">
        <v>25352.069458050901</v>
      </c>
      <c r="E1668" s="1">
        <v>28966.774518550901</v>
      </c>
      <c r="F1668" s="1">
        <v>35800.779222546204</v>
      </c>
      <c r="G1668" s="1">
        <v>44428.523610696197</v>
      </c>
      <c r="H1668" s="1">
        <v>50722.533665359901</v>
      </c>
      <c r="I1668" s="1">
        <v>44375.440199391</v>
      </c>
      <c r="J1668" s="1">
        <v>56356.8090532266</v>
      </c>
      <c r="K1668" s="1">
        <v>63119.6261396138</v>
      </c>
      <c r="L1668" s="1">
        <v>65806.099147054003</v>
      </c>
      <c r="M1668" s="1"/>
      <c r="N1668" s="1">
        <v>213285.74427955601</v>
      </c>
      <c r="O1668" s="1">
        <v>51890.1878121267</v>
      </c>
      <c r="P1668" s="1">
        <v>59288.705112071497</v>
      </c>
      <c r="Q1668" s="1">
        <v>73276.430579061402</v>
      </c>
      <c r="R1668" s="1">
        <v>90935.552152426695</v>
      </c>
      <c r="S1668" s="1">
        <v>103818.025686523</v>
      </c>
      <c r="T1668" s="1">
        <v>90826.9019222395</v>
      </c>
      <c r="U1668" s="1">
        <v>115350.165441244</v>
      </c>
      <c r="V1668" s="1">
        <v>129192.185294194</v>
      </c>
      <c r="W1668" s="1">
        <v>134690.81289691999</v>
      </c>
    </row>
    <row r="1669" spans="1:23" x14ac:dyDescent="0.25">
      <c r="A1669" s="1" t="s">
        <v>23</v>
      </c>
      <c r="B1669" s="1" t="s">
        <v>31</v>
      </c>
      <c r="C1669" s="1">
        <v>7773.1630543605597</v>
      </c>
      <c r="D1669" s="1">
        <v>10208.7407995839</v>
      </c>
      <c r="E1669" s="1">
        <v>11664.305880401</v>
      </c>
      <c r="F1669" s="1">
        <v>14416.214664875801</v>
      </c>
      <c r="G1669" s="1">
        <v>17890.4243852865</v>
      </c>
      <c r="H1669" s="1">
        <v>20424.888774647501</v>
      </c>
      <c r="I1669" s="1">
        <v>17869.048821146898</v>
      </c>
      <c r="J1669" s="1">
        <v>22693.6920028565</v>
      </c>
      <c r="K1669" s="1">
        <v>25416.935043199301</v>
      </c>
      <c r="L1669" s="1">
        <v>26498.720758697302</v>
      </c>
      <c r="M1669" s="1"/>
      <c r="N1669" s="1">
        <v>0</v>
      </c>
      <c r="O1669" s="1">
        <v>0</v>
      </c>
      <c r="P1669" s="1">
        <v>0</v>
      </c>
      <c r="Q1669" s="1">
        <v>0</v>
      </c>
      <c r="R1669" s="1">
        <v>0</v>
      </c>
      <c r="S1669" s="1">
        <v>0</v>
      </c>
      <c r="T1669" s="1">
        <v>0</v>
      </c>
      <c r="U1669" s="1">
        <v>0</v>
      </c>
      <c r="V1669" s="1">
        <v>0</v>
      </c>
      <c r="W1669" s="1">
        <v>0</v>
      </c>
    </row>
    <row r="1670" spans="1:23" x14ac:dyDescent="0.25">
      <c r="A1670" s="1" t="s">
        <v>24</v>
      </c>
      <c r="B1670" s="1" t="s">
        <v>31</v>
      </c>
      <c r="C1670" s="1">
        <v>2125939.4378584302</v>
      </c>
      <c r="D1670" s="1">
        <v>852.68024449436302</v>
      </c>
      <c r="E1670" s="1">
        <v>974.25562909411599</v>
      </c>
      <c r="F1670" s="1">
        <v>68962432.727272704</v>
      </c>
      <c r="G1670" s="1">
        <v>1118.1818181818201</v>
      </c>
      <c r="H1670" s="1">
        <v>455.45454545454498</v>
      </c>
      <c r="I1670" s="1">
        <v>0</v>
      </c>
      <c r="J1670" s="1">
        <v>2758.1818181818098</v>
      </c>
      <c r="K1670" s="1">
        <v>0</v>
      </c>
      <c r="L1670" s="1">
        <v>0</v>
      </c>
      <c r="M1670" s="1"/>
      <c r="N1670" s="1">
        <v>74481.023074935103</v>
      </c>
      <c r="O1670" s="1">
        <v>242968.87883066499</v>
      </c>
      <c r="P1670" s="1">
        <v>277611.44863375201</v>
      </c>
      <c r="Q1670" s="1">
        <v>170481.3</v>
      </c>
      <c r="R1670" s="1">
        <v>200728</v>
      </c>
      <c r="S1670" s="1">
        <v>312715.7</v>
      </c>
      <c r="T1670" s="1">
        <v>395382.9</v>
      </c>
      <c r="U1670" s="1">
        <v>191138.2</v>
      </c>
      <c r="V1670" s="1">
        <v>261709.8</v>
      </c>
      <c r="W1670" s="1">
        <v>313113.90000000002</v>
      </c>
    </row>
    <row r="1671" spans="1:23" x14ac:dyDescent="0.25">
      <c r="A1671" s="1" t="s">
        <v>25</v>
      </c>
      <c r="B1671" s="1" t="s">
        <v>31</v>
      </c>
      <c r="C1671" s="1">
        <v>0</v>
      </c>
      <c r="D1671" s="1">
        <v>0</v>
      </c>
      <c r="E1671" s="1">
        <v>0</v>
      </c>
      <c r="F1671" s="1">
        <v>0</v>
      </c>
      <c r="G1671" s="1">
        <v>0</v>
      </c>
      <c r="H1671" s="1">
        <v>0</v>
      </c>
      <c r="I1671" s="1">
        <v>0</v>
      </c>
      <c r="J1671" s="1">
        <v>0</v>
      </c>
      <c r="K1671" s="1">
        <v>0</v>
      </c>
      <c r="L1671" s="1">
        <v>0</v>
      </c>
      <c r="M1671" s="1"/>
      <c r="N1671" s="1">
        <v>0</v>
      </c>
      <c r="O1671" s="1">
        <v>0</v>
      </c>
      <c r="P1671" s="1">
        <v>0</v>
      </c>
      <c r="Q1671" s="1">
        <v>0</v>
      </c>
      <c r="R1671" s="1">
        <v>0</v>
      </c>
      <c r="S1671" s="1">
        <v>0</v>
      </c>
      <c r="T1671" s="1">
        <v>0</v>
      </c>
      <c r="U1671" s="1">
        <v>0</v>
      </c>
      <c r="V1671" s="1">
        <v>0</v>
      </c>
      <c r="W1671" s="1">
        <v>0</v>
      </c>
    </row>
    <row r="1672" spans="1:23" x14ac:dyDescent="0.25">
      <c r="A1672" s="1" t="s">
        <v>26</v>
      </c>
      <c r="B1672" s="1" t="s">
        <v>31</v>
      </c>
      <c r="C1672" s="1">
        <v>16487877.2262164</v>
      </c>
      <c r="D1672" s="1">
        <v>21654050.450335201</v>
      </c>
      <c r="E1672" s="1">
        <v>24741490.940061901</v>
      </c>
      <c r="F1672" s="1">
        <v>30578642.928107899</v>
      </c>
      <c r="G1672" s="1">
        <v>37947887.973871499</v>
      </c>
      <c r="H1672" s="1">
        <v>43323812.471243203</v>
      </c>
      <c r="I1672" s="1">
        <v>37902547.656846002</v>
      </c>
      <c r="J1672" s="1">
        <v>48136235.524194397</v>
      </c>
      <c r="K1672" s="1">
        <v>53912583.787097797</v>
      </c>
      <c r="L1672" s="1">
        <v>56207190.234623998</v>
      </c>
      <c r="M1672" s="1"/>
      <c r="N1672" s="1">
        <v>0</v>
      </c>
      <c r="O1672" s="1">
        <v>0</v>
      </c>
      <c r="P1672" s="1">
        <v>0</v>
      </c>
      <c r="Q1672" s="1">
        <v>0</v>
      </c>
      <c r="R1672" s="1">
        <v>0</v>
      </c>
      <c r="S1672" s="1">
        <v>0</v>
      </c>
      <c r="T1672" s="1">
        <v>0</v>
      </c>
      <c r="U1672" s="1">
        <v>0</v>
      </c>
      <c r="V1672" s="1">
        <v>0</v>
      </c>
      <c r="W1672" s="1">
        <v>0</v>
      </c>
    </row>
    <row r="1673" spans="1:23" x14ac:dyDescent="0.25">
      <c r="A1673" s="1" t="s">
        <v>27</v>
      </c>
      <c r="B1673" s="1" t="s">
        <v>31</v>
      </c>
      <c r="C1673" s="1">
        <v>0</v>
      </c>
      <c r="D1673" s="1">
        <v>0</v>
      </c>
      <c r="E1673" s="1">
        <v>0</v>
      </c>
      <c r="F1673" s="1">
        <v>0</v>
      </c>
      <c r="G1673" s="1">
        <v>0</v>
      </c>
      <c r="H1673" s="1">
        <v>0</v>
      </c>
      <c r="I1673" s="1">
        <v>0</v>
      </c>
      <c r="J1673" s="1">
        <v>0</v>
      </c>
      <c r="K1673" s="1">
        <v>0</v>
      </c>
      <c r="L1673" s="1">
        <v>0</v>
      </c>
      <c r="M1673" s="1"/>
      <c r="N1673" s="1">
        <v>0</v>
      </c>
      <c r="O1673" s="1">
        <v>0</v>
      </c>
      <c r="P1673" s="1">
        <v>0</v>
      </c>
      <c r="Q1673" s="1">
        <v>0</v>
      </c>
      <c r="R1673" s="1">
        <v>0</v>
      </c>
      <c r="S1673" s="1">
        <v>0</v>
      </c>
      <c r="T1673" s="1">
        <v>0</v>
      </c>
      <c r="U1673" s="1">
        <v>0</v>
      </c>
      <c r="V1673" s="1">
        <v>0</v>
      </c>
      <c r="W1673" s="1">
        <v>0</v>
      </c>
    </row>
    <row r="1674" spans="1:23" x14ac:dyDescent="0.25">
      <c r="A1674" s="1" t="s">
        <v>28</v>
      </c>
      <c r="B1674" s="1" t="s">
        <v>31</v>
      </c>
      <c r="C1674" s="1">
        <v>7020.4652594397003</v>
      </c>
      <c r="D1674" s="1">
        <v>162.13111270190299</v>
      </c>
      <c r="E1674" s="1">
        <v>6116.92741674423</v>
      </c>
      <c r="F1674" s="1">
        <v>7013.7393292162096</v>
      </c>
      <c r="G1674" s="1">
        <v>14928.0708458385</v>
      </c>
      <c r="H1674" s="1">
        <v>0</v>
      </c>
      <c r="I1674" s="1">
        <v>2871.6953896180598</v>
      </c>
      <c r="J1674" s="1">
        <v>3647.05314481493</v>
      </c>
      <c r="K1674" s="1">
        <v>4084.69952219272</v>
      </c>
      <c r="L1674" s="1">
        <v>4258.5509164579898</v>
      </c>
      <c r="M1674" s="1"/>
      <c r="N1674" s="1">
        <v>6524.5251458755001</v>
      </c>
      <c r="O1674" s="1">
        <v>0</v>
      </c>
      <c r="P1674" s="1">
        <v>145691.06156477399</v>
      </c>
      <c r="Q1674" s="1">
        <v>106242.26435586</v>
      </c>
      <c r="R1674" s="1">
        <v>0</v>
      </c>
      <c r="S1674" s="1">
        <v>12846.279959708299</v>
      </c>
      <c r="T1674" s="1">
        <v>461.09667225713798</v>
      </c>
      <c r="U1674" s="1">
        <v>585.59277376656496</v>
      </c>
      <c r="V1674" s="1">
        <v>655.86390661855296</v>
      </c>
      <c r="W1674" s="1">
        <v>683.77853142617903</v>
      </c>
    </row>
    <row r="1675" spans="1:23" x14ac:dyDescent="0.25">
      <c r="A1675" s="1" t="s">
        <v>29</v>
      </c>
      <c r="B1675" s="1" t="s">
        <v>31</v>
      </c>
      <c r="C1675" s="1">
        <v>46712.722458047501</v>
      </c>
      <c r="D1675" s="1">
        <v>61349.295297439101</v>
      </c>
      <c r="E1675" s="1">
        <v>70096.4947533534</v>
      </c>
      <c r="F1675" s="1">
        <v>86634.054866275605</v>
      </c>
      <c r="G1675" s="1">
        <v>107512.273076243</v>
      </c>
      <c r="H1675" s="1">
        <v>122743.103919758</v>
      </c>
      <c r="I1675" s="1">
        <v>107383.81690106</v>
      </c>
      <c r="J1675" s="1">
        <v>136377.44746434601</v>
      </c>
      <c r="K1675" s="1">
        <v>152742.741160067</v>
      </c>
      <c r="L1675" s="1">
        <v>159243.71837278601</v>
      </c>
      <c r="M1675" s="1"/>
      <c r="N1675" s="1">
        <v>0</v>
      </c>
      <c r="O1675" s="1">
        <v>0</v>
      </c>
      <c r="P1675" s="1">
        <v>0</v>
      </c>
      <c r="Q1675" s="1">
        <v>0</v>
      </c>
      <c r="R1675" s="1">
        <v>0</v>
      </c>
      <c r="S1675" s="1">
        <v>0</v>
      </c>
      <c r="T1675" s="1">
        <v>0</v>
      </c>
      <c r="U1675" s="1">
        <v>0</v>
      </c>
      <c r="V1675" s="1">
        <v>0</v>
      </c>
      <c r="W1675" s="1">
        <v>0</v>
      </c>
    </row>
    <row r="1676" spans="1:23" x14ac:dyDescent="0.25">
      <c r="A1676" s="1" t="s">
        <v>30</v>
      </c>
      <c r="B1676" s="1" t="s">
        <v>31</v>
      </c>
      <c r="C1676" s="1">
        <v>900545.89954569004</v>
      </c>
      <c r="D1676" s="1">
        <v>1182715.4019923401</v>
      </c>
      <c r="E1676" s="1">
        <v>1351347.2904378599</v>
      </c>
      <c r="F1676" s="1">
        <v>1670164.75952367</v>
      </c>
      <c r="G1676" s="1">
        <v>2072663.1113525999</v>
      </c>
      <c r="H1676" s="1">
        <v>2366288.9490485201</v>
      </c>
      <c r="I1676" s="1">
        <v>2070186.6836098901</v>
      </c>
      <c r="J1676" s="1">
        <v>2629137.0881845499</v>
      </c>
      <c r="K1676" s="1">
        <v>2944633.5387666901</v>
      </c>
      <c r="L1676" s="1">
        <v>3069961.8875310202</v>
      </c>
      <c r="M1676" s="1"/>
      <c r="N1676" s="1">
        <v>2121.2721443626901</v>
      </c>
      <c r="O1676" s="1">
        <v>2785.9337744147801</v>
      </c>
      <c r="P1676" s="1">
        <v>3183.1529808885598</v>
      </c>
      <c r="Q1676" s="1">
        <v>3934.1403727018101</v>
      </c>
      <c r="R1676" s="1">
        <v>4882.2414548535598</v>
      </c>
      <c r="S1676" s="1">
        <v>5573.8889440972998</v>
      </c>
      <c r="T1676" s="1">
        <v>4876.4081295441201</v>
      </c>
      <c r="U1676" s="1">
        <v>6193.0383245210296</v>
      </c>
      <c r="V1676" s="1">
        <v>6936.2029234635602</v>
      </c>
      <c r="W1676" s="1">
        <v>7231.4188977596696</v>
      </c>
    </row>
    <row r="1677" spans="1:23" x14ac:dyDescent="0.25">
      <c r="A1677" s="1" t="s">
        <v>31</v>
      </c>
      <c r="B1677" s="1" t="s">
        <v>31</v>
      </c>
      <c r="C1677" s="1">
        <v>0</v>
      </c>
      <c r="D1677" s="1">
        <v>0</v>
      </c>
      <c r="E1677" s="1">
        <v>0</v>
      </c>
      <c r="F1677" s="1">
        <v>0</v>
      </c>
      <c r="G1677" s="1">
        <v>0</v>
      </c>
      <c r="H1677" s="1">
        <v>0</v>
      </c>
      <c r="I1677" s="1">
        <v>0</v>
      </c>
      <c r="J1677" s="1">
        <v>0</v>
      </c>
      <c r="K1677" s="1">
        <v>0</v>
      </c>
      <c r="L1677" s="1">
        <v>0</v>
      </c>
      <c r="M1677" s="1"/>
      <c r="N1677" s="1">
        <v>0</v>
      </c>
      <c r="O1677" s="1">
        <v>0</v>
      </c>
      <c r="P1677" s="1">
        <v>0</v>
      </c>
      <c r="Q1677" s="1">
        <v>0</v>
      </c>
      <c r="R1677" s="1">
        <v>0</v>
      </c>
      <c r="S1677" s="1">
        <v>0</v>
      </c>
      <c r="T1677" s="1">
        <v>0</v>
      </c>
      <c r="U1677" s="1">
        <v>0</v>
      </c>
      <c r="V1677" s="1">
        <v>0</v>
      </c>
      <c r="W1677" s="1">
        <v>0</v>
      </c>
    </row>
    <row r="1678" spans="1:23" x14ac:dyDescent="0.25">
      <c r="A1678" s="1" t="s">
        <v>32</v>
      </c>
      <c r="B1678" s="1" t="s">
        <v>31</v>
      </c>
      <c r="C1678" s="1">
        <v>0</v>
      </c>
      <c r="D1678" s="1">
        <v>533.61555975939405</v>
      </c>
      <c r="E1678" s="1">
        <v>73.260509790823804</v>
      </c>
      <c r="F1678" s="1">
        <v>0</v>
      </c>
      <c r="G1678" s="1">
        <v>2176.3636363636401</v>
      </c>
      <c r="H1678" s="1">
        <v>10749.090909090901</v>
      </c>
      <c r="I1678" s="1">
        <v>330.90909090909099</v>
      </c>
      <c r="J1678" s="1">
        <v>0</v>
      </c>
      <c r="K1678" s="1">
        <v>1587.27272727273</v>
      </c>
      <c r="L1678" s="1">
        <v>4980.4878000808403</v>
      </c>
      <c r="M1678" s="1"/>
      <c r="N1678" s="1">
        <v>0</v>
      </c>
      <c r="O1678" s="1">
        <v>0</v>
      </c>
      <c r="P1678" s="1">
        <v>82824.578731521702</v>
      </c>
      <c r="Q1678" s="1">
        <v>46714.863305026498</v>
      </c>
      <c r="R1678" s="1">
        <v>21477.5</v>
      </c>
      <c r="S1678" s="1">
        <v>23339.8</v>
      </c>
      <c r="T1678" s="1">
        <v>562.1</v>
      </c>
      <c r="U1678" s="1">
        <v>44145.2</v>
      </c>
      <c r="V1678" s="1">
        <v>2875.4</v>
      </c>
      <c r="W1678" s="1">
        <v>11696.855061979601</v>
      </c>
    </row>
    <row r="1679" spans="1:23" x14ac:dyDescent="0.25">
      <c r="A1679" s="1" t="s">
        <v>33</v>
      </c>
      <c r="B1679" s="1" t="s">
        <v>31</v>
      </c>
      <c r="C1679" s="1">
        <v>365178.99008607701</v>
      </c>
      <c r="D1679" s="1">
        <v>1971948.5635389399</v>
      </c>
      <c r="E1679" s="1">
        <v>842487.27272727306</v>
      </c>
      <c r="F1679" s="1">
        <v>850880</v>
      </c>
      <c r="G1679" s="1">
        <v>1158552.7272727301</v>
      </c>
      <c r="H1679" s="1">
        <v>5082921.8181818202</v>
      </c>
      <c r="I1679" s="1">
        <v>742340</v>
      </c>
      <c r="J1679" s="1">
        <v>1145918.18181818</v>
      </c>
      <c r="K1679" s="1">
        <v>852605.45454545401</v>
      </c>
      <c r="L1679" s="1">
        <v>600218.181818182</v>
      </c>
      <c r="M1679" s="1"/>
      <c r="N1679" s="1">
        <v>26134696.229348101</v>
      </c>
      <c r="O1679" s="1">
        <v>24506956.647578102</v>
      </c>
      <c r="P1679" s="1">
        <v>23687517.699999999</v>
      </c>
      <c r="Q1679" s="1">
        <v>19929044.300000001</v>
      </c>
      <c r="R1679" s="1">
        <v>47604549.299999997</v>
      </c>
      <c r="S1679" s="1">
        <v>55584753.399999999</v>
      </c>
      <c r="T1679" s="1">
        <v>48945865.100000001</v>
      </c>
      <c r="U1679" s="1">
        <v>79500077.799999997</v>
      </c>
      <c r="V1679" s="1">
        <v>112032531.59999999</v>
      </c>
      <c r="W1679" s="1">
        <v>136431240</v>
      </c>
    </row>
    <row r="1680" spans="1:23" x14ac:dyDescent="0.25">
      <c r="A1680" s="1" t="s">
        <v>34</v>
      </c>
      <c r="B1680" s="1" t="s">
        <v>31</v>
      </c>
      <c r="C1680" s="1">
        <v>0</v>
      </c>
      <c r="D1680" s="1">
        <v>0</v>
      </c>
      <c r="E1680" s="1">
        <v>0</v>
      </c>
      <c r="F1680" s="1">
        <v>0</v>
      </c>
      <c r="G1680" s="1">
        <v>0</v>
      </c>
      <c r="H1680" s="1">
        <v>0</v>
      </c>
      <c r="I1680" s="1">
        <v>0</v>
      </c>
      <c r="J1680" s="1">
        <v>0</v>
      </c>
      <c r="K1680" s="1">
        <v>0</v>
      </c>
      <c r="L1680" s="1">
        <v>0</v>
      </c>
      <c r="M1680" s="1"/>
      <c r="N1680" s="1">
        <v>0</v>
      </c>
      <c r="O1680" s="1">
        <v>0</v>
      </c>
      <c r="P1680" s="1">
        <v>0</v>
      </c>
      <c r="Q1680" s="1">
        <v>0</v>
      </c>
      <c r="R1680" s="1">
        <v>0</v>
      </c>
      <c r="S1680" s="1">
        <v>0</v>
      </c>
      <c r="T1680" s="1">
        <v>0</v>
      </c>
      <c r="U1680" s="1">
        <v>0</v>
      </c>
      <c r="V1680" s="1">
        <v>0</v>
      </c>
      <c r="W1680" s="1">
        <v>0</v>
      </c>
    </row>
    <row r="1681" spans="1:23" x14ac:dyDescent="0.25">
      <c r="A1681" s="1" t="s">
        <v>35</v>
      </c>
      <c r="B1681" s="1" t="s">
        <v>31</v>
      </c>
      <c r="C1681" s="1">
        <v>0</v>
      </c>
      <c r="D1681" s="1">
        <v>0</v>
      </c>
      <c r="E1681" s="1">
        <v>0</v>
      </c>
      <c r="F1681" s="1">
        <v>0</v>
      </c>
      <c r="G1681" s="1">
        <v>0</v>
      </c>
      <c r="H1681" s="1">
        <v>0</v>
      </c>
      <c r="I1681" s="1">
        <v>0</v>
      </c>
      <c r="J1681" s="1">
        <v>0</v>
      </c>
      <c r="K1681" s="1">
        <v>0</v>
      </c>
      <c r="L1681" s="1">
        <v>0</v>
      </c>
      <c r="M1681" s="1"/>
      <c r="N1681" s="1">
        <v>0</v>
      </c>
      <c r="O1681" s="1">
        <v>0</v>
      </c>
      <c r="P1681" s="1">
        <v>0</v>
      </c>
      <c r="Q1681" s="1">
        <v>0</v>
      </c>
      <c r="R1681" s="1">
        <v>0</v>
      </c>
      <c r="S1681" s="1">
        <v>0</v>
      </c>
      <c r="T1681" s="1">
        <v>0</v>
      </c>
      <c r="U1681" s="1">
        <v>0</v>
      </c>
      <c r="V1681" s="1">
        <v>0</v>
      </c>
      <c r="W1681" s="1">
        <v>0</v>
      </c>
    </row>
    <row r="1682" spans="1:23" x14ac:dyDescent="0.25">
      <c r="A1682" s="1" t="s">
        <v>36</v>
      </c>
      <c r="B1682" s="1" t="s">
        <v>31</v>
      </c>
      <c r="C1682" s="1">
        <v>17205.771850868401</v>
      </c>
      <c r="D1682" s="1">
        <v>163479.31048264401</v>
      </c>
      <c r="E1682" s="1">
        <v>186788.23569154899</v>
      </c>
      <c r="F1682" s="1">
        <v>230856.369012693</v>
      </c>
      <c r="G1682" s="1">
        <v>286491.18438463297</v>
      </c>
      <c r="H1682" s="1">
        <v>327077.23695954401</v>
      </c>
      <c r="I1682" s="1">
        <v>286148.883355022</v>
      </c>
      <c r="J1682" s="1">
        <v>363409.08186087798</v>
      </c>
      <c r="K1682" s="1">
        <v>407018.171684184</v>
      </c>
      <c r="L1682" s="1">
        <v>424341.52099155501</v>
      </c>
      <c r="M1682" s="1"/>
      <c r="N1682" s="1">
        <v>13248.444325168701</v>
      </c>
      <c r="O1682" s="1">
        <v>4164.4203301894504</v>
      </c>
      <c r="P1682" s="1">
        <v>4758.1845302478796</v>
      </c>
      <c r="Q1682" s="1">
        <v>5880.7622422180802</v>
      </c>
      <c r="R1682" s="1">
        <v>7297.9859601138096</v>
      </c>
      <c r="S1682" s="1">
        <v>8331.8622467589103</v>
      </c>
      <c r="T1682" s="1">
        <v>7289.2662917805701</v>
      </c>
      <c r="U1682" s="1">
        <v>9257.3681905613303</v>
      </c>
      <c r="V1682" s="1">
        <v>10368.252373428701</v>
      </c>
      <c r="W1682" s="1">
        <v>10809.5419031533</v>
      </c>
    </row>
    <row r="1683" spans="1:23" x14ac:dyDescent="0.25">
      <c r="A1683" s="1" t="s">
        <v>37</v>
      </c>
      <c r="B1683" s="1" t="s">
        <v>31</v>
      </c>
      <c r="C1683" s="1">
        <v>11288516.140097801</v>
      </c>
      <c r="D1683" s="1">
        <v>14681123.7536692</v>
      </c>
      <c r="E1683" s="1">
        <v>18693527.331202101</v>
      </c>
      <c r="F1683" s="1">
        <v>23077217.8916809</v>
      </c>
      <c r="G1683" s="1">
        <v>29894637.139286902</v>
      </c>
      <c r="H1683" s="1">
        <v>37762791.782545097</v>
      </c>
      <c r="I1683" s="1">
        <v>35390489.332888797</v>
      </c>
      <c r="J1683" s="1">
        <v>40699062.732822098</v>
      </c>
      <c r="K1683" s="1">
        <v>46803922.142745398</v>
      </c>
      <c r="L1683" s="1">
        <v>52199604.683413103</v>
      </c>
      <c r="M1683" s="1"/>
      <c r="N1683" s="1">
        <v>390522.11324124702</v>
      </c>
      <c r="O1683" s="1">
        <v>516751.42761924001</v>
      </c>
      <c r="P1683" s="1">
        <v>702932.41182661802</v>
      </c>
      <c r="Q1683" s="1">
        <v>883716.46223244094</v>
      </c>
      <c r="R1683" s="1">
        <v>1066099.0022388999</v>
      </c>
      <c r="S1683" s="1">
        <v>1401334.0585186901</v>
      </c>
      <c r="T1683" s="1">
        <v>975996.09053879604</v>
      </c>
      <c r="U1683" s="1">
        <v>1278554.87860582</v>
      </c>
      <c r="V1683" s="1">
        <v>1623764.6958293901</v>
      </c>
      <c r="W1683" s="1">
        <v>1776124.08890234</v>
      </c>
    </row>
    <row r="1684" spans="1:23" x14ac:dyDescent="0.25">
      <c r="A1684" s="1" t="s">
        <v>38</v>
      </c>
      <c r="B1684" s="1" t="s">
        <v>31</v>
      </c>
      <c r="C1684" s="1">
        <v>0</v>
      </c>
      <c r="D1684" s="1">
        <v>0</v>
      </c>
      <c r="E1684" s="1">
        <v>0</v>
      </c>
      <c r="F1684" s="1">
        <v>0</v>
      </c>
      <c r="G1684" s="1">
        <v>0</v>
      </c>
      <c r="H1684" s="1">
        <v>0</v>
      </c>
      <c r="I1684" s="1">
        <v>0</v>
      </c>
      <c r="J1684" s="1">
        <v>0</v>
      </c>
      <c r="K1684" s="1">
        <v>0</v>
      </c>
      <c r="L1684" s="1">
        <v>0</v>
      </c>
      <c r="M1684" s="1"/>
      <c r="N1684" s="1">
        <v>0</v>
      </c>
      <c r="O1684" s="1">
        <v>0</v>
      </c>
      <c r="P1684" s="1">
        <v>0</v>
      </c>
      <c r="Q1684" s="1">
        <v>0</v>
      </c>
      <c r="R1684" s="1">
        <v>0</v>
      </c>
      <c r="S1684" s="1">
        <v>0</v>
      </c>
      <c r="T1684" s="1">
        <v>0</v>
      </c>
      <c r="U1684" s="1">
        <v>0</v>
      </c>
      <c r="V1684" s="1">
        <v>0</v>
      </c>
      <c r="W1684" s="1">
        <v>0</v>
      </c>
    </row>
    <row r="1685" spans="1:23" x14ac:dyDescent="0.25">
      <c r="A1685" s="1" t="s">
        <v>39</v>
      </c>
      <c r="B1685" s="1" t="s">
        <v>31</v>
      </c>
      <c r="C1685" s="1">
        <v>0</v>
      </c>
      <c r="D1685" s="1">
        <v>0</v>
      </c>
      <c r="E1685" s="1">
        <v>0</v>
      </c>
      <c r="F1685" s="1">
        <v>0</v>
      </c>
      <c r="G1685" s="1">
        <v>0</v>
      </c>
      <c r="H1685" s="1">
        <v>0</v>
      </c>
      <c r="I1685" s="1">
        <v>0</v>
      </c>
      <c r="J1685" s="1">
        <v>0</v>
      </c>
      <c r="K1685" s="1">
        <v>0</v>
      </c>
      <c r="L1685" s="1">
        <v>0</v>
      </c>
      <c r="M1685" s="1"/>
      <c r="N1685" s="1">
        <v>0</v>
      </c>
      <c r="O1685" s="1">
        <v>0</v>
      </c>
      <c r="P1685" s="1">
        <v>0</v>
      </c>
      <c r="Q1685" s="1">
        <v>0</v>
      </c>
      <c r="R1685" s="1">
        <v>0</v>
      </c>
      <c r="S1685" s="1">
        <v>0</v>
      </c>
      <c r="T1685" s="1">
        <v>0</v>
      </c>
      <c r="U1685" s="1">
        <v>0</v>
      </c>
      <c r="V1685" s="1">
        <v>0</v>
      </c>
      <c r="W1685" s="1">
        <v>0</v>
      </c>
    </row>
    <row r="1686" spans="1:23" x14ac:dyDescent="0.25">
      <c r="A1686" s="1" t="s">
        <v>40</v>
      </c>
      <c r="B1686" s="1" t="s">
        <v>31</v>
      </c>
      <c r="C1686" s="1">
        <v>29394.084107607101</v>
      </c>
      <c r="D1686" s="1">
        <v>452775.244381989</v>
      </c>
      <c r="E1686" s="1">
        <v>1157519.36373551</v>
      </c>
      <c r="F1686" s="1">
        <v>540495.44721109106</v>
      </c>
      <c r="G1686" s="1">
        <v>318657.272727273</v>
      </c>
      <c r="H1686" s="1">
        <v>338820</v>
      </c>
      <c r="I1686" s="1">
        <v>123534.545454545</v>
      </c>
      <c r="J1686" s="1">
        <v>381419.090909091</v>
      </c>
      <c r="K1686" s="1">
        <v>4075008.1818181798</v>
      </c>
      <c r="L1686" s="1">
        <v>5748666.3636363596</v>
      </c>
      <c r="M1686" s="1"/>
      <c r="N1686" s="1">
        <v>32204872.992505901</v>
      </c>
      <c r="O1686" s="1">
        <v>30681832.797963299</v>
      </c>
      <c r="P1686" s="1">
        <v>39518924.419143602</v>
      </c>
      <c r="Q1686" s="1">
        <v>38267519.6034832</v>
      </c>
      <c r="R1686" s="1">
        <v>43026165.600000001</v>
      </c>
      <c r="S1686" s="1">
        <v>62788600.600000001</v>
      </c>
      <c r="T1686" s="1">
        <v>56622850.899999999</v>
      </c>
      <c r="U1686" s="1">
        <v>52753164.200000003</v>
      </c>
      <c r="V1686" s="1">
        <v>71813728.799999997</v>
      </c>
      <c r="W1686" s="1">
        <v>71324444.400000006</v>
      </c>
    </row>
    <row r="1687" spans="1:23" x14ac:dyDescent="0.25">
      <c r="A1687" s="1" t="s">
        <v>41</v>
      </c>
      <c r="B1687" s="1" t="s">
        <v>31</v>
      </c>
      <c r="C1687" s="1">
        <v>0</v>
      </c>
      <c r="D1687" s="1">
        <v>0</v>
      </c>
      <c r="E1687" s="1">
        <v>0</v>
      </c>
      <c r="F1687" s="1">
        <v>0</v>
      </c>
      <c r="G1687" s="1">
        <v>0</v>
      </c>
      <c r="H1687" s="1">
        <v>0</v>
      </c>
      <c r="I1687" s="1">
        <v>0</v>
      </c>
      <c r="J1687" s="1">
        <v>0</v>
      </c>
      <c r="K1687" s="1">
        <v>0</v>
      </c>
      <c r="L1687" s="1">
        <v>0</v>
      </c>
      <c r="M1687" s="1"/>
      <c r="N1687" s="1">
        <v>0</v>
      </c>
      <c r="O1687" s="1">
        <v>0</v>
      </c>
      <c r="P1687" s="1">
        <v>0</v>
      </c>
      <c r="Q1687" s="1">
        <v>0</v>
      </c>
      <c r="R1687" s="1">
        <v>0</v>
      </c>
      <c r="S1687" s="1">
        <v>0</v>
      </c>
      <c r="T1687" s="1">
        <v>0</v>
      </c>
      <c r="U1687" s="1">
        <v>0</v>
      </c>
      <c r="V1687" s="1">
        <v>0</v>
      </c>
      <c r="W1687" s="1">
        <v>0</v>
      </c>
    </row>
    <row r="1688" spans="1:23" x14ac:dyDescent="0.25">
      <c r="A1688" s="1" t="s">
        <v>42</v>
      </c>
      <c r="B1688" s="1" t="s">
        <v>31</v>
      </c>
      <c r="C1688" s="1">
        <v>0</v>
      </c>
      <c r="D1688" s="1">
        <v>0</v>
      </c>
      <c r="E1688" s="1">
        <v>0</v>
      </c>
      <c r="F1688" s="1">
        <v>0</v>
      </c>
      <c r="G1688" s="1">
        <v>0</v>
      </c>
      <c r="H1688" s="1">
        <v>0</v>
      </c>
      <c r="I1688" s="1">
        <v>0</v>
      </c>
      <c r="J1688" s="1">
        <v>0</v>
      </c>
      <c r="K1688" s="1">
        <v>0</v>
      </c>
      <c r="L1688" s="1">
        <v>0</v>
      </c>
      <c r="M1688" s="1"/>
      <c r="N1688" s="1">
        <v>0</v>
      </c>
      <c r="O1688" s="1">
        <v>0</v>
      </c>
      <c r="P1688" s="1">
        <v>0</v>
      </c>
      <c r="Q1688" s="1">
        <v>0</v>
      </c>
      <c r="R1688" s="1">
        <v>0</v>
      </c>
      <c r="S1688" s="1">
        <v>0</v>
      </c>
      <c r="T1688" s="1">
        <v>0</v>
      </c>
      <c r="U1688" s="1">
        <v>0</v>
      </c>
      <c r="V1688" s="1">
        <v>0</v>
      </c>
      <c r="W1688" s="1">
        <v>0</v>
      </c>
    </row>
    <row r="1689" spans="1:23" x14ac:dyDescent="0.25">
      <c r="A1689" s="1" t="s">
        <v>43</v>
      </c>
      <c r="B1689" s="1" t="s">
        <v>31</v>
      </c>
      <c r="C1689" s="1">
        <v>0</v>
      </c>
      <c r="D1689" s="1">
        <v>0</v>
      </c>
      <c r="E1689" s="1">
        <v>0</v>
      </c>
      <c r="F1689" s="1">
        <v>0</v>
      </c>
      <c r="G1689" s="1">
        <v>0</v>
      </c>
      <c r="H1689" s="1">
        <v>0</v>
      </c>
      <c r="I1689" s="1">
        <v>0</v>
      </c>
      <c r="J1689" s="1">
        <v>0</v>
      </c>
      <c r="K1689" s="1">
        <v>0</v>
      </c>
      <c r="L1689" s="1">
        <v>0</v>
      </c>
      <c r="M1689" s="1"/>
      <c r="N1689" s="1">
        <v>0</v>
      </c>
      <c r="O1689" s="1">
        <v>0</v>
      </c>
      <c r="P1689" s="1">
        <v>0</v>
      </c>
      <c r="Q1689" s="1">
        <v>0</v>
      </c>
      <c r="R1689" s="1">
        <v>0</v>
      </c>
      <c r="S1689" s="1">
        <v>0</v>
      </c>
      <c r="T1689" s="1">
        <v>0</v>
      </c>
      <c r="U1689" s="1">
        <v>0</v>
      </c>
      <c r="V1689" s="1">
        <v>0</v>
      </c>
      <c r="W1689" s="1">
        <v>0</v>
      </c>
    </row>
    <row r="1690" spans="1:23" x14ac:dyDescent="0.25">
      <c r="A1690" s="1" t="s">
        <v>44</v>
      </c>
      <c r="B1690" s="1" t="s">
        <v>31</v>
      </c>
      <c r="C1690" s="1">
        <v>158736.92220903101</v>
      </c>
      <c r="D1690" s="1">
        <v>120672.462350182</v>
      </c>
      <c r="E1690" s="1">
        <v>94336.816131273794</v>
      </c>
      <c r="F1690" s="1">
        <v>0</v>
      </c>
      <c r="G1690" s="1">
        <v>0</v>
      </c>
      <c r="H1690" s="1">
        <v>0</v>
      </c>
      <c r="I1690" s="1">
        <v>0</v>
      </c>
      <c r="J1690" s="1">
        <v>0</v>
      </c>
      <c r="K1690" s="1">
        <v>0</v>
      </c>
      <c r="L1690" s="1">
        <v>102155.78043558499</v>
      </c>
      <c r="M1690" s="1"/>
      <c r="N1690" s="1">
        <v>11754765.682360699</v>
      </c>
      <c r="O1690" s="1">
        <v>8059353.4754169798</v>
      </c>
      <c r="P1690" s="1">
        <v>23170141.940405998</v>
      </c>
      <c r="Q1690" s="1">
        <v>20481919.411435999</v>
      </c>
      <c r="R1690" s="1">
        <v>21761793.979114801</v>
      </c>
      <c r="S1690" s="1">
        <v>41951107.406275898</v>
      </c>
      <c r="T1690" s="1">
        <v>40303468.498311497</v>
      </c>
      <c r="U1690" s="1">
        <v>51185404.992855601</v>
      </c>
      <c r="V1690" s="1">
        <v>74500949.816294</v>
      </c>
      <c r="W1690" s="1">
        <v>41203271.087068297</v>
      </c>
    </row>
    <row r="1691" spans="1:23" x14ac:dyDescent="0.25">
      <c r="A1691" s="1" t="s">
        <v>45</v>
      </c>
      <c r="B1691" s="1" t="s">
        <v>31</v>
      </c>
      <c r="C1691" s="1">
        <v>0</v>
      </c>
      <c r="D1691" s="1">
        <v>0</v>
      </c>
      <c r="E1691" s="1">
        <v>0</v>
      </c>
      <c r="F1691" s="1">
        <v>0</v>
      </c>
      <c r="G1691" s="1">
        <v>0</v>
      </c>
      <c r="H1691" s="1">
        <v>0</v>
      </c>
      <c r="I1691" s="1">
        <v>0</v>
      </c>
      <c r="J1691" s="1">
        <v>0</v>
      </c>
      <c r="K1691" s="1">
        <v>0</v>
      </c>
      <c r="L1691" s="1">
        <v>0</v>
      </c>
      <c r="M1691" s="1"/>
      <c r="N1691" s="1">
        <v>0</v>
      </c>
      <c r="O1691" s="1">
        <v>0</v>
      </c>
      <c r="P1691" s="1">
        <v>0</v>
      </c>
      <c r="Q1691" s="1">
        <v>0</v>
      </c>
      <c r="R1691" s="1">
        <v>0</v>
      </c>
      <c r="S1691" s="1">
        <v>0</v>
      </c>
      <c r="T1691" s="1">
        <v>0</v>
      </c>
      <c r="U1691" s="1">
        <v>0</v>
      </c>
      <c r="V1691" s="1">
        <v>0</v>
      </c>
      <c r="W1691" s="1">
        <v>0</v>
      </c>
    </row>
    <row r="1692" spans="1:23" x14ac:dyDescent="0.25">
      <c r="A1692" s="1" t="s">
        <v>46</v>
      </c>
      <c r="B1692" s="1" t="s">
        <v>31</v>
      </c>
      <c r="C1692" s="1">
        <v>0</v>
      </c>
      <c r="D1692" s="1">
        <v>0</v>
      </c>
      <c r="E1692" s="1">
        <v>0</v>
      </c>
      <c r="F1692" s="1">
        <v>0</v>
      </c>
      <c r="G1692" s="1">
        <v>0</v>
      </c>
      <c r="H1692" s="1">
        <v>0</v>
      </c>
      <c r="I1692" s="1">
        <v>0</v>
      </c>
      <c r="J1692" s="1">
        <v>0</v>
      </c>
      <c r="K1692" s="1">
        <v>0</v>
      </c>
      <c r="L1692" s="1">
        <v>0</v>
      </c>
      <c r="M1692" s="1"/>
      <c r="N1692" s="1">
        <v>44996.678159659401</v>
      </c>
      <c r="O1692" s="1">
        <v>59095.560065033103</v>
      </c>
      <c r="P1692" s="1">
        <v>67521.421329480101</v>
      </c>
      <c r="Q1692" s="1">
        <v>83451.455606876101</v>
      </c>
      <c r="R1692" s="1">
        <v>103562.68903337501</v>
      </c>
      <c r="S1692" s="1">
        <v>118233.998207987</v>
      </c>
      <c r="T1692" s="1">
        <v>103438.95183999</v>
      </c>
      <c r="U1692" s="1">
        <v>131367.46883678701</v>
      </c>
      <c r="V1692" s="1">
        <v>147131.565097201</v>
      </c>
      <c r="W1692" s="1">
        <v>153393.721614126</v>
      </c>
    </row>
    <row r="1693" spans="1:23" x14ac:dyDescent="0.25">
      <c r="A1693" s="1" t="s">
        <v>47</v>
      </c>
      <c r="B1693" s="1" t="s">
        <v>31</v>
      </c>
      <c r="C1693" s="1">
        <v>1293.3596619213599</v>
      </c>
      <c r="D1693" s="1">
        <v>1698.6101355208</v>
      </c>
      <c r="E1693" s="1">
        <v>1940.7984374597499</v>
      </c>
      <c r="F1693" s="1">
        <v>2398.6825433553699</v>
      </c>
      <c r="G1693" s="1">
        <v>2976.7487279973602</v>
      </c>
      <c r="H1693" s="1">
        <v>3398.4527348285101</v>
      </c>
      <c r="I1693" s="1">
        <v>2973.1920944601902</v>
      </c>
      <c r="J1693" s="1">
        <v>3775.95395996445</v>
      </c>
      <c r="K1693" s="1">
        <v>4229.0684351601803</v>
      </c>
      <c r="L1693" s="1">
        <v>4409.06440301565</v>
      </c>
      <c r="M1693" s="1"/>
      <c r="N1693" s="1">
        <v>38740.158064342599</v>
      </c>
      <c r="O1693" s="1">
        <v>50878.674414519599</v>
      </c>
      <c r="P1693" s="1">
        <v>58132.969855055897</v>
      </c>
      <c r="Q1693" s="1">
        <v>71848.027746373496</v>
      </c>
      <c r="R1693" s="1">
        <v>89162.913948571906</v>
      </c>
      <c r="S1693" s="1">
        <v>101794.26496560901</v>
      </c>
      <c r="T1693" s="1">
        <v>89056.381674941105</v>
      </c>
      <c r="U1693" s="1">
        <v>113101.604727175</v>
      </c>
      <c r="V1693" s="1">
        <v>126673.79729443599</v>
      </c>
      <c r="W1693" s="1">
        <v>132065.23824544399</v>
      </c>
    </row>
    <row r="1694" spans="1:23" x14ac:dyDescent="0.25">
      <c r="A1694" s="1" t="s">
        <v>48</v>
      </c>
      <c r="B1694" s="1" t="s">
        <v>31</v>
      </c>
      <c r="C1694" s="1">
        <v>3788079.16405471</v>
      </c>
      <c r="D1694" s="1">
        <v>2973567.5711352699</v>
      </c>
      <c r="E1694" s="1">
        <v>3145168.7182376399</v>
      </c>
      <c r="F1694" s="1">
        <v>2291039.8550102399</v>
      </c>
      <c r="G1694" s="1">
        <v>2205368.9439427201</v>
      </c>
      <c r="H1694" s="1">
        <v>890227.574181595</v>
      </c>
      <c r="I1694" s="1">
        <v>1926196.63169716</v>
      </c>
      <c r="J1694" s="1">
        <v>4826274.9408332901</v>
      </c>
      <c r="K1694" s="1">
        <v>8151148.3097780896</v>
      </c>
      <c r="L1694" s="1">
        <v>8498074.3176322095</v>
      </c>
      <c r="M1694" s="1"/>
      <c r="N1694" s="1">
        <v>13583.535334850199</v>
      </c>
      <c r="O1694" s="1">
        <v>596171.94087851897</v>
      </c>
      <c r="P1694" s="1">
        <v>1020960.7336672</v>
      </c>
      <c r="Q1694" s="1">
        <v>261485.22851533999</v>
      </c>
      <c r="R1694" s="1">
        <v>415035.40726543899</v>
      </c>
      <c r="S1694" s="1">
        <v>204794.10538662999</v>
      </c>
      <c r="T1694" s="1">
        <v>65815.052020961899</v>
      </c>
      <c r="U1694" s="1">
        <v>17293.432953920201</v>
      </c>
      <c r="V1694" s="1">
        <v>19368.644908390601</v>
      </c>
      <c r="W1694" s="1">
        <v>20193.0056487726</v>
      </c>
    </row>
    <row r="1695" spans="1:23" x14ac:dyDescent="0.25">
      <c r="A1695" s="1" t="s">
        <v>49</v>
      </c>
      <c r="B1695" s="1" t="s">
        <v>31</v>
      </c>
      <c r="C1695" s="1">
        <v>1313031.2352033099</v>
      </c>
      <c r="D1695" s="1">
        <v>905412.35608412605</v>
      </c>
      <c r="E1695" s="1">
        <v>1316904.9381879801</v>
      </c>
      <c r="F1695" s="1">
        <v>437959.12582749798</v>
      </c>
      <c r="G1695" s="1">
        <v>1591588.7082422699</v>
      </c>
      <c r="H1695" s="1">
        <v>2951770.9678946501</v>
      </c>
      <c r="I1695" s="1">
        <v>1975445.4059021601</v>
      </c>
      <c r="J1695" s="1">
        <v>2508815.66549575</v>
      </c>
      <c r="K1695" s="1">
        <v>2809873.5453552399</v>
      </c>
      <c r="L1695" s="1">
        <v>2929466.2916307002</v>
      </c>
      <c r="M1695" s="1"/>
      <c r="N1695" s="1">
        <v>3507206.1054634498</v>
      </c>
      <c r="O1695" s="1">
        <v>7814387.4585162196</v>
      </c>
      <c r="P1695" s="1">
        <v>7833134.9587647403</v>
      </c>
      <c r="Q1695" s="1">
        <v>9321629.8717154097</v>
      </c>
      <c r="R1695" s="1">
        <v>16768304.338494999</v>
      </c>
      <c r="S1695" s="1">
        <v>25644391.351102699</v>
      </c>
      <c r="T1695" s="1">
        <v>19255893.577234302</v>
      </c>
      <c r="U1695" s="1">
        <v>24454984.843087502</v>
      </c>
      <c r="V1695" s="1">
        <v>27389583.024257999</v>
      </c>
      <c r="W1695" s="1">
        <v>28555327.8168041</v>
      </c>
    </row>
    <row r="1696" spans="1:23" x14ac:dyDescent="0.25">
      <c r="A1696" s="1" t="s">
        <v>50</v>
      </c>
      <c r="B1696" s="1" t="s">
        <v>31</v>
      </c>
      <c r="C1696" s="1">
        <v>0</v>
      </c>
      <c r="D1696" s="1">
        <v>0</v>
      </c>
      <c r="E1696" s="1">
        <v>0</v>
      </c>
      <c r="F1696" s="1">
        <v>0</v>
      </c>
      <c r="G1696" s="1">
        <v>0</v>
      </c>
      <c r="H1696" s="1">
        <v>0</v>
      </c>
      <c r="I1696" s="1">
        <v>0</v>
      </c>
      <c r="J1696" s="1">
        <v>0</v>
      </c>
      <c r="K1696" s="1">
        <v>0</v>
      </c>
      <c r="L1696" s="1">
        <v>0</v>
      </c>
      <c r="M1696" s="1"/>
      <c r="N1696" s="1">
        <v>0</v>
      </c>
      <c r="O1696" s="1">
        <v>0</v>
      </c>
      <c r="P1696" s="1">
        <v>0</v>
      </c>
      <c r="Q1696" s="1">
        <v>0</v>
      </c>
      <c r="R1696" s="1">
        <v>0</v>
      </c>
      <c r="S1696" s="1">
        <v>0</v>
      </c>
      <c r="T1696" s="1">
        <v>0</v>
      </c>
      <c r="U1696" s="1">
        <v>0</v>
      </c>
      <c r="V1696" s="1">
        <v>0</v>
      </c>
      <c r="W1696" s="1">
        <v>0</v>
      </c>
    </row>
    <row r="1697" spans="1:23" x14ac:dyDescent="0.25">
      <c r="A1697" s="1" t="s">
        <v>51</v>
      </c>
      <c r="B1697" s="1" t="s">
        <v>31</v>
      </c>
      <c r="C1697" s="1">
        <v>0</v>
      </c>
      <c r="D1697" s="1">
        <v>0</v>
      </c>
      <c r="E1697" s="1">
        <v>0</v>
      </c>
      <c r="F1697" s="1">
        <v>0</v>
      </c>
      <c r="G1697" s="1">
        <v>217257.14584566801</v>
      </c>
      <c r="H1697" s="1">
        <v>0</v>
      </c>
      <c r="I1697" s="1">
        <v>0</v>
      </c>
      <c r="J1697" s="1">
        <v>0</v>
      </c>
      <c r="K1697" s="1">
        <v>2229.0617988436102</v>
      </c>
      <c r="L1697" s="1">
        <v>26297.425789574601</v>
      </c>
      <c r="M1697" s="1"/>
      <c r="N1697" s="1">
        <v>0</v>
      </c>
      <c r="O1697" s="1">
        <v>0</v>
      </c>
      <c r="P1697" s="1">
        <v>0</v>
      </c>
      <c r="Q1697" s="1">
        <v>9100.7836547650204</v>
      </c>
      <c r="R1697" s="1">
        <v>0</v>
      </c>
      <c r="S1697" s="1">
        <v>0</v>
      </c>
      <c r="T1697" s="1">
        <v>0</v>
      </c>
      <c r="U1697" s="1">
        <v>0</v>
      </c>
      <c r="V1697" s="1">
        <v>207358.11041335901</v>
      </c>
      <c r="W1697" s="1">
        <v>20192.7540304824</v>
      </c>
    </row>
    <row r="1698" spans="1:23" x14ac:dyDescent="0.25">
      <c r="A1698" s="1" t="s">
        <v>52</v>
      </c>
      <c r="B1698" s="1" t="s">
        <v>31</v>
      </c>
      <c r="C1698" s="1">
        <v>4175.5763942849298</v>
      </c>
      <c r="D1698" s="1">
        <v>108540.316813572</v>
      </c>
      <c r="E1698" s="1">
        <v>0</v>
      </c>
      <c r="F1698" s="1">
        <v>24004.666102877101</v>
      </c>
      <c r="G1698" s="1">
        <v>29789.627429307799</v>
      </c>
      <c r="H1698" s="1">
        <v>34009.8040034312</v>
      </c>
      <c r="I1698" s="1">
        <v>29754.034640780399</v>
      </c>
      <c r="J1698" s="1">
        <v>37787.623993791101</v>
      </c>
      <c r="K1698" s="1">
        <v>42322.138873046097</v>
      </c>
      <c r="L1698" s="1">
        <v>44123.437306723201</v>
      </c>
      <c r="M1698" s="1"/>
      <c r="N1698" s="1">
        <v>8419.1702849332705</v>
      </c>
      <c r="O1698" s="1">
        <v>36288.328763095698</v>
      </c>
      <c r="P1698" s="1">
        <v>0</v>
      </c>
      <c r="Q1698" s="1">
        <v>3342.50280099663</v>
      </c>
      <c r="R1698" s="1">
        <v>4148.0232508284198</v>
      </c>
      <c r="S1698" s="1">
        <v>4735.65700333527</v>
      </c>
      <c r="T1698" s="1">
        <v>4143.0671729209598</v>
      </c>
      <c r="U1698" s="1">
        <v>5261.6953096096304</v>
      </c>
      <c r="V1698" s="1">
        <v>5893.0987467627901</v>
      </c>
      <c r="W1698" s="1">
        <v>6143.9185263086902</v>
      </c>
    </row>
    <row r="1699" spans="1:23" x14ac:dyDescent="0.25">
      <c r="A1699" s="1" t="s">
        <v>53</v>
      </c>
      <c r="B1699" s="1" t="s">
        <v>31</v>
      </c>
      <c r="C1699" s="1">
        <v>0</v>
      </c>
      <c r="D1699" s="1">
        <v>0</v>
      </c>
      <c r="E1699" s="1">
        <v>0</v>
      </c>
      <c r="F1699" s="1">
        <v>0</v>
      </c>
      <c r="G1699" s="1">
        <v>0</v>
      </c>
      <c r="H1699" s="1">
        <v>0</v>
      </c>
      <c r="I1699" s="1">
        <v>0</v>
      </c>
      <c r="J1699" s="1">
        <v>0</v>
      </c>
      <c r="K1699" s="1">
        <v>0</v>
      </c>
      <c r="L1699" s="1">
        <v>0</v>
      </c>
      <c r="M1699" s="1"/>
      <c r="N1699" s="1">
        <v>0</v>
      </c>
      <c r="O1699" s="1">
        <v>0</v>
      </c>
      <c r="P1699" s="1">
        <v>0</v>
      </c>
      <c r="Q1699" s="1">
        <v>0</v>
      </c>
      <c r="R1699" s="1">
        <v>0</v>
      </c>
      <c r="S1699" s="1">
        <v>0</v>
      </c>
      <c r="T1699" s="1">
        <v>0</v>
      </c>
      <c r="U1699" s="1">
        <v>0</v>
      </c>
      <c r="V1699" s="1">
        <v>0</v>
      </c>
      <c r="W1699" s="1">
        <v>0</v>
      </c>
    </row>
    <row r="1700" spans="1:23" x14ac:dyDescent="0.25">
      <c r="A1700" s="1" t="s">
        <v>0</v>
      </c>
      <c r="B1700" s="1" t="s">
        <v>32</v>
      </c>
      <c r="C1700" s="1">
        <v>0</v>
      </c>
      <c r="D1700" s="1">
        <v>0</v>
      </c>
      <c r="E1700" s="1">
        <v>1463.23767893528</v>
      </c>
      <c r="F1700" s="1">
        <v>20190.4457540773</v>
      </c>
      <c r="G1700" s="1">
        <v>0</v>
      </c>
      <c r="H1700" s="1">
        <v>0</v>
      </c>
      <c r="I1700" s="1">
        <v>14802.783496767801</v>
      </c>
      <c r="J1700" s="1">
        <v>218938.40799114699</v>
      </c>
      <c r="K1700" s="1">
        <v>0</v>
      </c>
      <c r="L1700" s="1">
        <v>123434.02819095401</v>
      </c>
      <c r="M1700" s="1"/>
      <c r="N1700" s="1">
        <v>53425.956871455703</v>
      </c>
      <c r="O1700" s="1">
        <v>196596.09518331601</v>
      </c>
      <c r="P1700" s="1">
        <v>89869.881691108603</v>
      </c>
      <c r="Q1700" s="1">
        <v>170026.449631114</v>
      </c>
      <c r="R1700" s="1">
        <v>65945.029973943107</v>
      </c>
      <c r="S1700" s="1">
        <v>108300.340871099</v>
      </c>
      <c r="T1700" s="1">
        <v>113579.96608239099</v>
      </c>
      <c r="U1700" s="1">
        <v>189648.03292433301</v>
      </c>
      <c r="V1700" s="1">
        <v>129254.61189514</v>
      </c>
      <c r="W1700" s="1">
        <v>811298.02317619196</v>
      </c>
    </row>
    <row r="1701" spans="1:23" x14ac:dyDescent="0.25">
      <c r="A1701" s="1" t="s">
        <v>1</v>
      </c>
      <c r="B1701" s="1" t="s">
        <v>32</v>
      </c>
      <c r="C1701" s="1">
        <v>3278.8230729737402</v>
      </c>
      <c r="D1701" s="1">
        <v>1004014.51957106</v>
      </c>
      <c r="E1701" s="1">
        <v>50521.162589121603</v>
      </c>
      <c r="F1701" s="1">
        <v>2862524.2577598598</v>
      </c>
      <c r="G1701" s="1">
        <v>2296762.4548794101</v>
      </c>
      <c r="H1701" s="1">
        <v>590344.56581000099</v>
      </c>
      <c r="I1701" s="1">
        <v>2307628.0202003801</v>
      </c>
      <c r="J1701" s="1">
        <v>2079644.6722754</v>
      </c>
      <c r="K1701" s="1">
        <v>904230.32334778202</v>
      </c>
      <c r="L1701" s="1">
        <v>243204.89586660801</v>
      </c>
      <c r="M1701" s="1"/>
      <c r="N1701" s="1">
        <v>0</v>
      </c>
      <c r="O1701" s="1">
        <v>0</v>
      </c>
      <c r="P1701" s="1">
        <v>0</v>
      </c>
      <c r="Q1701" s="1">
        <v>332.72290332007998</v>
      </c>
      <c r="R1701" s="1">
        <v>0</v>
      </c>
      <c r="S1701" s="1">
        <v>20178.514708770301</v>
      </c>
      <c r="T1701" s="1">
        <v>17975.112485059399</v>
      </c>
      <c r="U1701" s="1">
        <v>1899651.5344169899</v>
      </c>
      <c r="V1701" s="1">
        <v>4735.7778901115998</v>
      </c>
      <c r="W1701" s="1">
        <v>70829.183261352999</v>
      </c>
    </row>
    <row r="1702" spans="1:23" x14ac:dyDescent="0.25">
      <c r="A1702" s="1" t="s">
        <v>3</v>
      </c>
      <c r="B1702" s="1" t="s">
        <v>32</v>
      </c>
      <c r="C1702" s="1">
        <v>164788.09812026101</v>
      </c>
      <c r="D1702" s="1">
        <v>312445.944053952</v>
      </c>
      <c r="E1702" s="1">
        <v>345675.56083432102</v>
      </c>
      <c r="F1702" s="1">
        <v>444631.01923590398</v>
      </c>
      <c r="G1702" s="1">
        <v>532475.028367216</v>
      </c>
      <c r="H1702" s="1">
        <v>623067.27756063</v>
      </c>
      <c r="I1702" s="1">
        <v>456394.72086809098</v>
      </c>
      <c r="J1702" s="1">
        <v>428051.25285691197</v>
      </c>
      <c r="K1702" s="1">
        <v>212507.37239735201</v>
      </c>
      <c r="L1702" s="1">
        <v>185342.00278781701</v>
      </c>
      <c r="M1702" s="1"/>
      <c r="N1702" s="1">
        <v>732651.33832530398</v>
      </c>
      <c r="O1702" s="1">
        <v>1162165.2319428099</v>
      </c>
      <c r="P1702" s="1">
        <v>1710119.64239502</v>
      </c>
      <c r="Q1702" s="1">
        <v>342478.464996289</v>
      </c>
      <c r="R1702" s="1">
        <v>813587.84156672901</v>
      </c>
      <c r="S1702" s="1">
        <v>3500071.2670572801</v>
      </c>
      <c r="T1702" s="1">
        <v>3852184.2752457801</v>
      </c>
      <c r="U1702" s="1">
        <v>676718.807304063</v>
      </c>
      <c r="V1702" s="1">
        <v>1444678.4817387699</v>
      </c>
      <c r="W1702" s="1">
        <v>303.72886489760998</v>
      </c>
    </row>
    <row r="1703" spans="1:23" x14ac:dyDescent="0.25">
      <c r="A1703" s="1" t="s">
        <v>4</v>
      </c>
      <c r="B1703" s="1" t="s">
        <v>32</v>
      </c>
      <c r="C1703" s="1">
        <v>567962.76899339596</v>
      </c>
      <c r="D1703" s="1">
        <v>662902.55656214198</v>
      </c>
      <c r="E1703" s="1">
        <v>367681.48927490198</v>
      </c>
      <c r="F1703" s="1">
        <v>169228.230040305</v>
      </c>
      <c r="G1703" s="1">
        <v>119208.372545126</v>
      </c>
      <c r="H1703" s="1">
        <v>236716.07445127401</v>
      </c>
      <c r="I1703" s="1">
        <v>121352.417724767</v>
      </c>
      <c r="J1703" s="1">
        <v>110691.33450738</v>
      </c>
      <c r="K1703" s="1">
        <v>68763.042609535201</v>
      </c>
      <c r="L1703" s="1">
        <v>258713.48969168999</v>
      </c>
      <c r="M1703" s="1"/>
      <c r="N1703" s="1">
        <v>111408.662086861</v>
      </c>
      <c r="O1703" s="1">
        <v>285840.03622013598</v>
      </c>
      <c r="P1703" s="1">
        <v>382080.58204041899</v>
      </c>
      <c r="Q1703" s="1">
        <v>91056.008881020796</v>
      </c>
      <c r="R1703" s="1">
        <v>783249.64048233698</v>
      </c>
      <c r="S1703" s="1">
        <v>1801889.7412252801</v>
      </c>
      <c r="T1703" s="1">
        <v>474330.03335440101</v>
      </c>
      <c r="U1703" s="1">
        <v>27566.578611598401</v>
      </c>
      <c r="V1703" s="1">
        <v>10048.7457681985</v>
      </c>
      <c r="W1703" s="1">
        <v>22953.267070223901</v>
      </c>
    </row>
    <row r="1704" spans="1:23" x14ac:dyDescent="0.25">
      <c r="A1704" s="1" t="s">
        <v>5</v>
      </c>
      <c r="B1704" s="1" t="s">
        <v>32</v>
      </c>
      <c r="C1704" s="1">
        <v>41041.557838788103</v>
      </c>
      <c r="D1704" s="1">
        <v>68403.726019160997</v>
      </c>
      <c r="E1704" s="1">
        <v>8459.3513070030403</v>
      </c>
      <c r="F1704" s="1">
        <v>560747.84334585699</v>
      </c>
      <c r="G1704" s="1">
        <v>236127.647981063</v>
      </c>
      <c r="H1704" s="1">
        <v>205461.54667350801</v>
      </c>
      <c r="I1704" s="1">
        <v>34152.1223537068</v>
      </c>
      <c r="J1704" s="1">
        <v>17463.3561530224</v>
      </c>
      <c r="K1704" s="1">
        <v>46921.519410868197</v>
      </c>
      <c r="L1704" s="1">
        <v>75622.194871865097</v>
      </c>
      <c r="M1704" s="1"/>
      <c r="N1704" s="1">
        <v>4139471.6945967898</v>
      </c>
      <c r="O1704" s="1">
        <v>2227792.52941522</v>
      </c>
      <c r="P1704" s="1">
        <v>383826.80500448099</v>
      </c>
      <c r="Q1704" s="1">
        <v>836185.95478332497</v>
      </c>
      <c r="R1704" s="1">
        <v>1099606.82090581</v>
      </c>
      <c r="S1704" s="1">
        <v>887048.33041695796</v>
      </c>
      <c r="T1704" s="1">
        <v>4548.6517437530902</v>
      </c>
      <c r="U1704" s="1">
        <v>4184.0553409129097</v>
      </c>
      <c r="V1704" s="1">
        <v>2993639.20952514</v>
      </c>
      <c r="W1704" s="1">
        <v>615762.85579251999</v>
      </c>
    </row>
    <row r="1705" spans="1:23" x14ac:dyDescent="0.25">
      <c r="A1705" s="1" t="s">
        <v>6</v>
      </c>
      <c r="B1705" s="1" t="s">
        <v>32</v>
      </c>
      <c r="C1705" s="1">
        <v>1088456.5780124499</v>
      </c>
      <c r="D1705" s="1">
        <v>629278.45198922802</v>
      </c>
      <c r="E1705" s="1">
        <v>383943.09103874298</v>
      </c>
      <c r="F1705" s="1">
        <v>178911.88572413701</v>
      </c>
      <c r="G1705" s="1">
        <v>229414.28310531401</v>
      </c>
      <c r="H1705" s="1">
        <v>357259.166155221</v>
      </c>
      <c r="I1705" s="1">
        <v>51619.503250959002</v>
      </c>
      <c r="J1705" s="1">
        <v>1494051.86416226</v>
      </c>
      <c r="K1705" s="1">
        <v>1681757.3797978701</v>
      </c>
      <c r="L1705" s="1">
        <v>1555230.0667157399</v>
      </c>
      <c r="M1705" s="1"/>
      <c r="N1705" s="1">
        <v>0</v>
      </c>
      <c r="O1705" s="1">
        <v>0</v>
      </c>
      <c r="P1705" s="1">
        <v>0</v>
      </c>
      <c r="Q1705" s="1">
        <v>0</v>
      </c>
      <c r="R1705" s="1">
        <v>1112.6136060844101</v>
      </c>
      <c r="S1705" s="1">
        <v>0</v>
      </c>
      <c r="T1705" s="1">
        <v>0</v>
      </c>
      <c r="U1705" s="1">
        <v>0</v>
      </c>
      <c r="V1705" s="1">
        <v>0</v>
      </c>
      <c r="W1705" s="1">
        <v>0</v>
      </c>
    </row>
    <row r="1706" spans="1:23" x14ac:dyDescent="0.25">
      <c r="A1706" s="1" t="s">
        <v>7</v>
      </c>
      <c r="B1706" s="1" t="s">
        <v>32</v>
      </c>
      <c r="C1706" s="1">
        <v>689655.04511858197</v>
      </c>
      <c r="D1706" s="1">
        <v>82250.509269893999</v>
      </c>
      <c r="E1706" s="1">
        <v>62946.477911868998</v>
      </c>
      <c r="F1706" s="1">
        <v>1423915.2602597401</v>
      </c>
      <c r="G1706" s="1">
        <v>867436.55174409703</v>
      </c>
      <c r="H1706" s="1">
        <v>501042.85732486303</v>
      </c>
      <c r="I1706" s="1">
        <v>1004989.23647833</v>
      </c>
      <c r="J1706" s="1">
        <v>1096358.9553411601</v>
      </c>
      <c r="K1706" s="1">
        <v>110173.237525152</v>
      </c>
      <c r="L1706" s="1">
        <v>22566.215396253399</v>
      </c>
      <c r="M1706" s="1"/>
      <c r="N1706" s="1">
        <v>2595324.22569058</v>
      </c>
      <c r="O1706" s="1">
        <v>3197344.7173817302</v>
      </c>
      <c r="P1706" s="1">
        <v>1549479.1990389701</v>
      </c>
      <c r="Q1706" s="1">
        <v>1120133.8881168</v>
      </c>
      <c r="R1706" s="1">
        <v>5423825.9066281999</v>
      </c>
      <c r="S1706" s="1">
        <v>5070786.3846619902</v>
      </c>
      <c r="T1706" s="1">
        <v>3841119.3123861798</v>
      </c>
      <c r="U1706" s="1">
        <v>1561108.7703035499</v>
      </c>
      <c r="V1706" s="1">
        <v>1899136.8618105301</v>
      </c>
      <c r="W1706" s="1">
        <v>986932.72063704603</v>
      </c>
    </row>
    <row r="1707" spans="1:23" x14ac:dyDescent="0.25">
      <c r="A1707" s="1" t="s">
        <v>8</v>
      </c>
      <c r="B1707" s="1" t="s">
        <v>32</v>
      </c>
      <c r="C1707" s="1">
        <v>0</v>
      </c>
      <c r="D1707" s="1">
        <v>0</v>
      </c>
      <c r="E1707" s="1">
        <v>0</v>
      </c>
      <c r="F1707" s="1">
        <v>0</v>
      </c>
      <c r="G1707" s="1">
        <v>0</v>
      </c>
      <c r="H1707" s="1">
        <v>3464.85653671624</v>
      </c>
      <c r="I1707" s="1">
        <v>54715.517619008897</v>
      </c>
      <c r="J1707" s="1">
        <v>0</v>
      </c>
      <c r="K1707" s="1">
        <v>0</v>
      </c>
      <c r="L1707" s="1">
        <v>0</v>
      </c>
      <c r="M1707" s="1"/>
      <c r="N1707" s="1">
        <v>0</v>
      </c>
      <c r="O1707" s="1">
        <v>0</v>
      </c>
      <c r="P1707" s="1">
        <v>1037.0815708672401</v>
      </c>
      <c r="Q1707" s="1">
        <v>0</v>
      </c>
      <c r="R1707" s="1">
        <v>0</v>
      </c>
      <c r="S1707" s="1">
        <v>0</v>
      </c>
      <c r="T1707" s="1">
        <v>0</v>
      </c>
      <c r="U1707" s="1">
        <v>0</v>
      </c>
      <c r="V1707" s="1">
        <v>0</v>
      </c>
      <c r="W1707" s="1">
        <v>0</v>
      </c>
    </row>
    <row r="1708" spans="1:23" x14ac:dyDescent="0.25">
      <c r="A1708" s="1" t="s">
        <v>9</v>
      </c>
      <c r="B1708" s="1" t="s">
        <v>32</v>
      </c>
      <c r="C1708" s="1">
        <v>0</v>
      </c>
      <c r="D1708" s="1">
        <v>0</v>
      </c>
      <c r="E1708" s="1">
        <v>2271.57817890872</v>
      </c>
      <c r="F1708" s="1">
        <v>0</v>
      </c>
      <c r="G1708" s="1">
        <v>0</v>
      </c>
      <c r="H1708" s="1">
        <v>271401.71872137499</v>
      </c>
      <c r="I1708" s="1">
        <v>0</v>
      </c>
      <c r="J1708" s="1">
        <v>3296.2378070929199</v>
      </c>
      <c r="K1708" s="1">
        <v>1534.1697874675001</v>
      </c>
      <c r="L1708" s="1">
        <v>1981.84788135135</v>
      </c>
      <c r="M1708" s="1"/>
      <c r="N1708" s="1">
        <v>142326.45406739201</v>
      </c>
      <c r="O1708" s="1">
        <v>61.094204475271702</v>
      </c>
      <c r="P1708" s="1">
        <v>1180683.83872743</v>
      </c>
      <c r="Q1708" s="1">
        <v>3161629.2173810699</v>
      </c>
      <c r="R1708" s="1">
        <v>2550690.6431598798</v>
      </c>
      <c r="S1708" s="1">
        <v>1085822.31912722</v>
      </c>
      <c r="T1708" s="1">
        <v>838743.358844548</v>
      </c>
      <c r="U1708" s="1">
        <v>0</v>
      </c>
      <c r="V1708" s="1">
        <v>0</v>
      </c>
      <c r="W1708" s="1">
        <v>772.449454246492</v>
      </c>
    </row>
    <row r="1709" spans="1:23" x14ac:dyDescent="0.25">
      <c r="A1709" s="1" t="s">
        <v>10</v>
      </c>
      <c r="B1709" s="1" t="s">
        <v>32</v>
      </c>
      <c r="C1709" s="1">
        <v>4550260.2640183</v>
      </c>
      <c r="D1709" s="1">
        <v>4342302.5120748896</v>
      </c>
      <c r="E1709" s="1">
        <v>3745148.4991869</v>
      </c>
      <c r="F1709" s="1">
        <v>4270176.1486561801</v>
      </c>
      <c r="G1709" s="1">
        <v>5474410.8650678601</v>
      </c>
      <c r="H1709" s="1">
        <v>5881441.7015526099</v>
      </c>
      <c r="I1709" s="1">
        <v>3251102.6038961401</v>
      </c>
      <c r="J1709" s="1">
        <v>2486830.0562179498</v>
      </c>
      <c r="K1709" s="1">
        <v>3882013.9466782301</v>
      </c>
      <c r="L1709" s="1">
        <v>5010455.8091306202</v>
      </c>
      <c r="M1709" s="1"/>
      <c r="N1709" s="1">
        <v>733775.04235887202</v>
      </c>
      <c r="O1709" s="1">
        <v>74619.443109355605</v>
      </c>
      <c r="P1709" s="1">
        <v>10263.5477750266</v>
      </c>
      <c r="Q1709" s="1">
        <v>14987.353375902199</v>
      </c>
      <c r="R1709" s="1">
        <v>23839.1197131443</v>
      </c>
      <c r="S1709" s="1">
        <v>24341.122392450299</v>
      </c>
      <c r="T1709" s="1">
        <v>6658.14554534133</v>
      </c>
      <c r="U1709" s="1">
        <v>27870.387861976302</v>
      </c>
      <c r="V1709" s="1">
        <v>20517.887749618101</v>
      </c>
      <c r="W1709" s="1">
        <v>823785.606729978</v>
      </c>
    </row>
    <row r="1710" spans="1:23" x14ac:dyDescent="0.25">
      <c r="A1710" s="1" t="s">
        <v>11</v>
      </c>
      <c r="B1710" s="1" t="s">
        <v>32</v>
      </c>
      <c r="C1710" s="1">
        <v>0</v>
      </c>
      <c r="D1710" s="1">
        <v>0</v>
      </c>
      <c r="E1710" s="1">
        <v>0</v>
      </c>
      <c r="F1710" s="1">
        <v>4809.1863059032303</v>
      </c>
      <c r="G1710" s="1">
        <v>0</v>
      </c>
      <c r="H1710" s="1">
        <v>0</v>
      </c>
      <c r="I1710" s="1">
        <v>0</v>
      </c>
      <c r="J1710" s="1">
        <v>0</v>
      </c>
      <c r="K1710" s="1">
        <v>0</v>
      </c>
      <c r="L1710" s="1">
        <v>0</v>
      </c>
      <c r="M1710" s="1"/>
      <c r="N1710" s="1">
        <v>0</v>
      </c>
      <c r="O1710" s="1">
        <v>906.81254928296096</v>
      </c>
      <c r="P1710" s="1">
        <v>6649.7982228239298</v>
      </c>
      <c r="Q1710" s="1">
        <v>0</v>
      </c>
      <c r="R1710" s="1">
        <v>0</v>
      </c>
      <c r="S1710" s="1">
        <v>0</v>
      </c>
      <c r="T1710" s="1">
        <v>0</v>
      </c>
      <c r="U1710" s="1">
        <v>0</v>
      </c>
      <c r="V1710" s="1">
        <v>0</v>
      </c>
      <c r="W1710" s="1">
        <v>0</v>
      </c>
    </row>
    <row r="1711" spans="1:23" x14ac:dyDescent="0.25">
      <c r="A1711" s="1" t="s">
        <v>12</v>
      </c>
      <c r="B1711" s="1" t="s">
        <v>32</v>
      </c>
      <c r="C1711" s="1">
        <v>89374.271431886693</v>
      </c>
      <c r="D1711" s="1">
        <v>171007.55131640399</v>
      </c>
      <c r="E1711" s="1">
        <v>389976.13254573703</v>
      </c>
      <c r="F1711" s="1">
        <v>456619.135824533</v>
      </c>
      <c r="G1711" s="1">
        <v>634382.00385814102</v>
      </c>
      <c r="H1711" s="1">
        <v>640513.02440398105</v>
      </c>
      <c r="I1711" s="1">
        <v>580375.502975613</v>
      </c>
      <c r="J1711" s="1">
        <v>144549.02815437</v>
      </c>
      <c r="K1711" s="1">
        <v>1122517.7994198301</v>
      </c>
      <c r="L1711" s="1">
        <v>180875.83712042501</v>
      </c>
      <c r="M1711" s="1"/>
      <c r="N1711" s="1">
        <v>334237.34766710398</v>
      </c>
      <c r="O1711" s="1">
        <v>777984.90948905703</v>
      </c>
      <c r="P1711" s="1">
        <v>1006468.1705121699</v>
      </c>
      <c r="Q1711" s="1">
        <v>1365016.6834517401</v>
      </c>
      <c r="R1711" s="1">
        <v>2303884.9064455698</v>
      </c>
      <c r="S1711" s="1">
        <v>4601812.4554361198</v>
      </c>
      <c r="T1711" s="1">
        <v>615889.52371416602</v>
      </c>
      <c r="U1711" s="1">
        <v>629449.15151057101</v>
      </c>
      <c r="V1711" s="1">
        <v>723327.73287945602</v>
      </c>
      <c r="W1711" s="1">
        <v>798554.39714908099</v>
      </c>
    </row>
    <row r="1712" spans="1:23" x14ac:dyDescent="0.25">
      <c r="A1712" s="1" t="s">
        <v>13</v>
      </c>
      <c r="B1712" s="1" t="s">
        <v>32</v>
      </c>
      <c r="C1712" s="1">
        <v>182469.45725987601</v>
      </c>
      <c r="D1712" s="1">
        <v>272837.48032469599</v>
      </c>
      <c r="E1712" s="1">
        <v>227316.346606968</v>
      </c>
      <c r="F1712" s="1">
        <v>319928.99808881403</v>
      </c>
      <c r="G1712" s="1">
        <v>662840.194523755</v>
      </c>
      <c r="H1712" s="1">
        <v>906484.95075403305</v>
      </c>
      <c r="I1712" s="1">
        <v>719184.88225833699</v>
      </c>
      <c r="J1712" s="1">
        <v>344872.11377531098</v>
      </c>
      <c r="K1712" s="1">
        <v>571835.88166719303</v>
      </c>
      <c r="L1712" s="1">
        <v>155382.31839311399</v>
      </c>
      <c r="M1712" s="1"/>
      <c r="N1712" s="1">
        <v>78299.014657827196</v>
      </c>
      <c r="O1712" s="1">
        <v>181201.59208587601</v>
      </c>
      <c r="P1712" s="1">
        <v>289305.27852708899</v>
      </c>
      <c r="Q1712" s="1">
        <v>580344.74928567105</v>
      </c>
      <c r="R1712" s="1">
        <v>1998447.8816650501</v>
      </c>
      <c r="S1712" s="1">
        <v>4258882.2643787302</v>
      </c>
      <c r="T1712" s="1">
        <v>2104304.0319401198</v>
      </c>
      <c r="U1712" s="1">
        <v>3575679.6430896898</v>
      </c>
      <c r="V1712" s="1">
        <v>2237415.73877108</v>
      </c>
      <c r="W1712" s="1">
        <v>1044162.1498563699</v>
      </c>
    </row>
    <row r="1713" spans="1:23" x14ac:dyDescent="0.25">
      <c r="A1713" s="1" t="s">
        <v>14</v>
      </c>
      <c r="B1713" s="1" t="s">
        <v>32</v>
      </c>
      <c r="C1713" s="1">
        <v>3373.3342054497102</v>
      </c>
      <c r="D1713" s="1">
        <v>6349.6879528653399</v>
      </c>
      <c r="E1713" s="1">
        <v>201901.16930184301</v>
      </c>
      <c r="F1713" s="1">
        <v>220.76401168157</v>
      </c>
      <c r="G1713" s="1">
        <v>0</v>
      </c>
      <c r="H1713" s="1">
        <v>2268.9828387063299</v>
      </c>
      <c r="I1713" s="1">
        <v>29326.216058924001</v>
      </c>
      <c r="J1713" s="1">
        <v>5345.1383833871196</v>
      </c>
      <c r="K1713" s="1">
        <v>27828.507882241502</v>
      </c>
      <c r="L1713" s="1">
        <v>53880.271889777003</v>
      </c>
      <c r="M1713" s="1"/>
      <c r="N1713" s="1">
        <v>61.573805685900098</v>
      </c>
      <c r="O1713" s="1">
        <v>0</v>
      </c>
      <c r="P1713" s="1">
        <v>65726.900722917198</v>
      </c>
      <c r="Q1713" s="1">
        <v>0</v>
      </c>
      <c r="R1713" s="1">
        <v>0</v>
      </c>
      <c r="S1713" s="1">
        <v>0</v>
      </c>
      <c r="T1713" s="1">
        <v>187073.51109831699</v>
      </c>
      <c r="U1713" s="1">
        <v>479.96026105239503</v>
      </c>
      <c r="V1713" s="1">
        <v>0</v>
      </c>
      <c r="W1713" s="1">
        <v>79.287046119719307</v>
      </c>
    </row>
    <row r="1714" spans="1:23" x14ac:dyDescent="0.25">
      <c r="A1714" s="1" t="s">
        <v>15</v>
      </c>
      <c r="B1714" s="1" t="s">
        <v>32</v>
      </c>
      <c r="C1714" s="1">
        <v>618700.08664416499</v>
      </c>
      <c r="D1714" s="1">
        <v>273568.71976730903</v>
      </c>
      <c r="E1714" s="1">
        <v>87852.844487488197</v>
      </c>
      <c r="F1714" s="1">
        <v>145699.20167528299</v>
      </c>
      <c r="G1714" s="1">
        <v>322466.655422904</v>
      </c>
      <c r="H1714" s="1">
        <v>217042.500594185</v>
      </c>
      <c r="I1714" s="1">
        <v>282194.75716368703</v>
      </c>
      <c r="J1714" s="1">
        <v>612009.92723980302</v>
      </c>
      <c r="K1714" s="1">
        <v>674332.18228059704</v>
      </c>
      <c r="L1714" s="1">
        <v>1499885.6041579901</v>
      </c>
      <c r="M1714" s="1"/>
      <c r="N1714" s="1">
        <v>13891620.3892447</v>
      </c>
      <c r="O1714" s="1">
        <v>18938186.096098501</v>
      </c>
      <c r="P1714" s="1">
        <v>21357679.500320401</v>
      </c>
      <c r="Q1714" s="1">
        <v>27940301.101086799</v>
      </c>
      <c r="R1714" s="1">
        <v>27526249.030724399</v>
      </c>
      <c r="S1714" s="1">
        <v>33778142.092155099</v>
      </c>
      <c r="T1714" s="1">
        <v>26081399.1326604</v>
      </c>
      <c r="U1714" s="1">
        <v>30885475.3925661</v>
      </c>
      <c r="V1714" s="1">
        <v>33371482.402847301</v>
      </c>
      <c r="W1714" s="1">
        <v>37460120.0324637</v>
      </c>
    </row>
    <row r="1715" spans="1:23" x14ac:dyDescent="0.25">
      <c r="A1715" s="1" t="s">
        <v>16</v>
      </c>
      <c r="B1715" s="1" t="s">
        <v>32</v>
      </c>
      <c r="C1715" s="1">
        <v>0</v>
      </c>
      <c r="D1715" s="1">
        <v>0</v>
      </c>
      <c r="E1715" s="1">
        <v>211021.45245664101</v>
      </c>
      <c r="F1715" s="1">
        <v>0</v>
      </c>
      <c r="G1715" s="1">
        <v>0</v>
      </c>
      <c r="H1715" s="1">
        <v>0</v>
      </c>
      <c r="I1715" s="1">
        <v>0</v>
      </c>
      <c r="J1715" s="1">
        <v>1909.67132479885</v>
      </c>
      <c r="K1715" s="1">
        <v>0</v>
      </c>
      <c r="L1715" s="1">
        <v>0</v>
      </c>
      <c r="M1715" s="1"/>
      <c r="N1715" s="1">
        <v>0</v>
      </c>
      <c r="O1715" s="1">
        <v>0</v>
      </c>
      <c r="P1715" s="1">
        <v>0</v>
      </c>
      <c r="Q1715" s="1">
        <v>0</v>
      </c>
      <c r="R1715" s="1">
        <v>0</v>
      </c>
      <c r="S1715" s="1">
        <v>13882998.3828502</v>
      </c>
      <c r="T1715" s="1">
        <v>0</v>
      </c>
      <c r="U1715" s="1">
        <v>64.8516474267539</v>
      </c>
      <c r="V1715" s="1">
        <v>0</v>
      </c>
      <c r="W1715" s="1">
        <v>89.887826259517396</v>
      </c>
    </row>
    <row r="1716" spans="1:23" x14ac:dyDescent="0.25">
      <c r="A1716" s="1" t="s">
        <v>17</v>
      </c>
      <c r="B1716" s="1" t="s">
        <v>32</v>
      </c>
      <c r="C1716" s="1">
        <v>0</v>
      </c>
      <c r="D1716" s="1">
        <v>0</v>
      </c>
      <c r="E1716" s="1">
        <v>0</v>
      </c>
      <c r="F1716" s="1">
        <v>113794.071329903</v>
      </c>
      <c r="G1716" s="1">
        <v>1375.7575818058599</v>
      </c>
      <c r="H1716" s="1">
        <v>3693.5156291529802</v>
      </c>
      <c r="I1716" s="1">
        <v>9803.9099118267295</v>
      </c>
      <c r="J1716" s="1">
        <v>21682.734959853999</v>
      </c>
      <c r="K1716" s="1">
        <v>530.17636017208304</v>
      </c>
      <c r="L1716" s="1">
        <v>4045.5168450085298</v>
      </c>
      <c r="M1716" s="1"/>
      <c r="N1716" s="1">
        <v>0</v>
      </c>
      <c r="O1716" s="1">
        <v>0</v>
      </c>
      <c r="P1716" s="1">
        <v>0</v>
      </c>
      <c r="Q1716" s="1">
        <v>0</v>
      </c>
      <c r="R1716" s="1">
        <v>0</v>
      </c>
      <c r="S1716" s="1">
        <v>0</v>
      </c>
      <c r="T1716" s="1">
        <v>0</v>
      </c>
      <c r="U1716" s="1">
        <v>510.76419370862499</v>
      </c>
      <c r="V1716" s="1">
        <v>0</v>
      </c>
      <c r="W1716" s="1">
        <v>0</v>
      </c>
    </row>
    <row r="1717" spans="1:23" x14ac:dyDescent="0.25">
      <c r="A1717" s="1" t="s">
        <v>18</v>
      </c>
      <c r="B1717" s="1" t="s">
        <v>32</v>
      </c>
      <c r="C1717" s="1">
        <v>320690.53696981998</v>
      </c>
      <c r="D1717" s="1">
        <v>39397.7250894139</v>
      </c>
      <c r="E1717" s="1">
        <v>796142.12888199301</v>
      </c>
      <c r="F1717" s="1">
        <v>530338.86224535899</v>
      </c>
      <c r="G1717" s="1">
        <v>110068.909631081</v>
      </c>
      <c r="H1717" s="1">
        <v>2967203.32374583</v>
      </c>
      <c r="I1717" s="1">
        <v>659870.68129337498</v>
      </c>
      <c r="J1717" s="1">
        <v>106573.16724605999</v>
      </c>
      <c r="K1717" s="1">
        <v>46604.973266070301</v>
      </c>
      <c r="L1717" s="1">
        <v>143443.03770265399</v>
      </c>
      <c r="M1717" s="1"/>
      <c r="N1717" s="1">
        <v>29198.312992413499</v>
      </c>
      <c r="O1717" s="1">
        <v>35457.476191139998</v>
      </c>
      <c r="P1717" s="1">
        <v>64821.869911073401</v>
      </c>
      <c r="Q1717" s="1">
        <v>76440.800553381807</v>
      </c>
      <c r="R1717" s="1">
        <v>591688.17119527503</v>
      </c>
      <c r="S1717" s="1">
        <v>719204.75418312894</v>
      </c>
      <c r="T1717" s="1">
        <v>328049.76877202</v>
      </c>
      <c r="U1717" s="1">
        <v>82726.226045051604</v>
      </c>
      <c r="V1717" s="1">
        <v>53245.222401908599</v>
      </c>
      <c r="W1717" s="1">
        <v>83698.270077655397</v>
      </c>
    </row>
    <row r="1718" spans="1:23" x14ac:dyDescent="0.25">
      <c r="A1718" s="1" t="s">
        <v>19</v>
      </c>
      <c r="B1718" s="1" t="s">
        <v>32</v>
      </c>
      <c r="C1718" s="1">
        <v>15922.599074063301</v>
      </c>
      <c r="D1718" s="1">
        <v>87870.994253629397</v>
      </c>
      <c r="E1718" s="1">
        <v>190306.60412007399</v>
      </c>
      <c r="F1718" s="1">
        <v>30540.4933760284</v>
      </c>
      <c r="G1718" s="1">
        <v>4798.5453630953698</v>
      </c>
      <c r="H1718" s="1">
        <v>132779.692007871</v>
      </c>
      <c r="I1718" s="1">
        <v>5680.51114212229</v>
      </c>
      <c r="J1718" s="1">
        <v>113234.17285014001</v>
      </c>
      <c r="K1718" s="1">
        <v>71920.498322077401</v>
      </c>
      <c r="L1718" s="1">
        <v>18046.865219192001</v>
      </c>
      <c r="M1718" s="1"/>
      <c r="N1718" s="1">
        <v>27000.221314464601</v>
      </c>
      <c r="O1718" s="1">
        <v>435.950787648546</v>
      </c>
      <c r="P1718" s="1">
        <v>0</v>
      </c>
      <c r="Q1718" s="1">
        <v>248.832578881084</v>
      </c>
      <c r="R1718" s="1">
        <v>0</v>
      </c>
      <c r="S1718" s="1">
        <v>863.21794794631603</v>
      </c>
      <c r="T1718" s="1">
        <v>40.519652813847401</v>
      </c>
      <c r="U1718" s="1">
        <v>3274.2258484491499</v>
      </c>
      <c r="V1718" s="1">
        <v>16779.213707440202</v>
      </c>
      <c r="W1718" s="1">
        <v>104793.056692313</v>
      </c>
    </row>
    <row r="1719" spans="1:23" x14ac:dyDescent="0.25">
      <c r="A1719" s="1" t="s">
        <v>20</v>
      </c>
      <c r="B1719" s="1" t="s">
        <v>32</v>
      </c>
      <c r="C1719" s="1">
        <v>63670.110630351999</v>
      </c>
      <c r="D1719" s="1">
        <v>68222.734438403</v>
      </c>
      <c r="E1719" s="1">
        <v>139172.99044962801</v>
      </c>
      <c r="F1719" s="1">
        <v>116992.941859169</v>
      </c>
      <c r="G1719" s="1">
        <v>0</v>
      </c>
      <c r="H1719" s="1">
        <v>0</v>
      </c>
      <c r="I1719" s="1">
        <v>316866.72006708401</v>
      </c>
      <c r="J1719" s="1">
        <v>0</v>
      </c>
      <c r="K1719" s="1">
        <v>9628.8460408680694</v>
      </c>
      <c r="L1719" s="1">
        <v>0</v>
      </c>
      <c r="M1719" s="1"/>
      <c r="N1719" s="1">
        <v>68.849406706993094</v>
      </c>
      <c r="O1719" s="1">
        <v>0</v>
      </c>
      <c r="P1719" s="1">
        <v>4914.2884910728699</v>
      </c>
      <c r="Q1719" s="1">
        <v>0</v>
      </c>
      <c r="R1719" s="1">
        <v>0</v>
      </c>
      <c r="S1719" s="1">
        <v>0</v>
      </c>
      <c r="T1719" s="1">
        <v>484.10816087710202</v>
      </c>
      <c r="U1719" s="1">
        <v>41.301013155716099</v>
      </c>
      <c r="V1719" s="1">
        <v>0</v>
      </c>
      <c r="W1719" s="1">
        <v>16979.463715247599</v>
      </c>
    </row>
    <row r="1720" spans="1:23" x14ac:dyDescent="0.25">
      <c r="A1720" s="1" t="s">
        <v>21</v>
      </c>
      <c r="B1720" s="1" t="s">
        <v>32</v>
      </c>
      <c r="C1720" s="1">
        <v>274922.13225286501</v>
      </c>
      <c r="D1720" s="1">
        <v>300844.84557045798</v>
      </c>
      <c r="E1720" s="1">
        <v>699857.22470778797</v>
      </c>
      <c r="F1720" s="1">
        <v>1899247.2998458899</v>
      </c>
      <c r="G1720" s="1">
        <v>1126748.3336443701</v>
      </c>
      <c r="H1720" s="1">
        <v>3253355.9789950699</v>
      </c>
      <c r="I1720" s="1">
        <v>663323.17473826499</v>
      </c>
      <c r="J1720" s="1">
        <v>2053340.5749858301</v>
      </c>
      <c r="K1720" s="1">
        <v>1384106.0359698699</v>
      </c>
      <c r="L1720" s="1">
        <v>1264639.39443929</v>
      </c>
      <c r="M1720" s="1"/>
      <c r="N1720" s="1">
        <v>455.782355592312</v>
      </c>
      <c r="O1720" s="1">
        <v>29969.616542952899</v>
      </c>
      <c r="P1720" s="1">
        <v>1491776.6788301801</v>
      </c>
      <c r="Q1720" s="1">
        <v>0</v>
      </c>
      <c r="R1720" s="1">
        <v>65887.547066625295</v>
      </c>
      <c r="S1720" s="1">
        <v>605839.54060820804</v>
      </c>
      <c r="T1720" s="1">
        <v>58803.809786043697</v>
      </c>
      <c r="U1720" s="1">
        <v>2720.7162265802899</v>
      </c>
      <c r="V1720" s="1">
        <v>3779.5207846969201</v>
      </c>
      <c r="W1720" s="1">
        <v>69933.253922116797</v>
      </c>
    </row>
    <row r="1721" spans="1:23" x14ac:dyDescent="0.25">
      <c r="A1721" s="1" t="s">
        <v>22</v>
      </c>
      <c r="B1721" s="1" t="s">
        <v>32</v>
      </c>
      <c r="C1721" s="1">
        <v>135347.03810461599</v>
      </c>
      <c r="D1721" s="1">
        <v>33392.964832648497</v>
      </c>
      <c r="E1721" s="1">
        <v>483781.60149262002</v>
      </c>
      <c r="F1721" s="1">
        <v>358301.88322214503</v>
      </c>
      <c r="G1721" s="1">
        <v>444218.64661684103</v>
      </c>
      <c r="H1721" s="1">
        <v>35564.748155610097</v>
      </c>
      <c r="I1721" s="1">
        <v>624.91004324182302</v>
      </c>
      <c r="J1721" s="1">
        <v>102906.64017487899</v>
      </c>
      <c r="K1721" s="1">
        <v>379.04102146155901</v>
      </c>
      <c r="L1721" s="1">
        <v>67043.248244732895</v>
      </c>
      <c r="M1721" s="1"/>
      <c r="N1721" s="1">
        <v>73584.711919351903</v>
      </c>
      <c r="O1721" s="1">
        <v>10522.3857529285</v>
      </c>
      <c r="P1721" s="1">
        <v>128480.47264792</v>
      </c>
      <c r="Q1721" s="1">
        <v>135758.19822926199</v>
      </c>
      <c r="R1721" s="1">
        <v>86982.496654315197</v>
      </c>
      <c r="S1721" s="1">
        <v>7493621.7872821996</v>
      </c>
      <c r="T1721" s="1">
        <v>154044.42455835099</v>
      </c>
      <c r="U1721" s="1">
        <v>12644529.591973299</v>
      </c>
      <c r="V1721" s="1">
        <v>51060.668335894603</v>
      </c>
      <c r="W1721" s="1">
        <v>40186.222463281098</v>
      </c>
    </row>
    <row r="1722" spans="1:23" x14ac:dyDescent="0.25">
      <c r="A1722" s="1" t="s">
        <v>23</v>
      </c>
      <c r="B1722" s="1" t="s">
        <v>32</v>
      </c>
      <c r="C1722" s="1">
        <v>0</v>
      </c>
      <c r="D1722" s="1">
        <v>0</v>
      </c>
      <c r="E1722" s="1">
        <v>0</v>
      </c>
      <c r="F1722" s="1">
        <v>0</v>
      </c>
      <c r="G1722" s="1">
        <v>0</v>
      </c>
      <c r="H1722" s="1">
        <v>3904.5666359286702</v>
      </c>
      <c r="I1722" s="1">
        <v>0</v>
      </c>
      <c r="J1722" s="1">
        <v>0</v>
      </c>
      <c r="K1722" s="1">
        <v>0</v>
      </c>
      <c r="L1722" s="1">
        <v>0</v>
      </c>
      <c r="M1722" s="1"/>
      <c r="N1722" s="1">
        <v>0</v>
      </c>
      <c r="O1722" s="1">
        <v>0</v>
      </c>
      <c r="P1722" s="1">
        <v>0</v>
      </c>
      <c r="Q1722" s="1">
        <v>0</v>
      </c>
      <c r="R1722" s="1">
        <v>0</v>
      </c>
      <c r="S1722" s="1">
        <v>0</v>
      </c>
      <c r="T1722" s="1">
        <v>0</v>
      </c>
      <c r="U1722" s="1">
        <v>0</v>
      </c>
      <c r="V1722" s="1">
        <v>0</v>
      </c>
      <c r="W1722" s="1">
        <v>0</v>
      </c>
    </row>
    <row r="1723" spans="1:23" x14ac:dyDescent="0.25">
      <c r="A1723" s="1" t="s">
        <v>24</v>
      </c>
      <c r="B1723" s="1" t="s">
        <v>32</v>
      </c>
      <c r="C1723" s="1">
        <v>8041692.0610827897</v>
      </c>
      <c r="D1723" s="1">
        <v>9041305.1006993707</v>
      </c>
      <c r="E1723" s="1">
        <v>7020553.6639141496</v>
      </c>
      <c r="F1723" s="1">
        <v>4358801.2303914297</v>
      </c>
      <c r="G1723" s="1">
        <v>7642606.0913918298</v>
      </c>
      <c r="H1723" s="1">
        <v>8632957.5740908105</v>
      </c>
      <c r="I1723" s="1">
        <v>7005770.5617682198</v>
      </c>
      <c r="J1723" s="1">
        <v>11827387.865662901</v>
      </c>
      <c r="K1723" s="1">
        <v>9858148.7117921505</v>
      </c>
      <c r="L1723" s="1">
        <v>10894682.0575752</v>
      </c>
      <c r="M1723" s="1"/>
      <c r="N1723" s="1">
        <v>3689917.6118825302</v>
      </c>
      <c r="O1723" s="1">
        <v>5515811.51953045</v>
      </c>
      <c r="P1723" s="1">
        <v>9599651.8877551593</v>
      </c>
      <c r="Q1723" s="1">
        <v>13255453.396717099</v>
      </c>
      <c r="R1723" s="1">
        <v>12825187.732588699</v>
      </c>
      <c r="S1723" s="1">
        <v>36489593.559868999</v>
      </c>
      <c r="T1723" s="1">
        <v>34069219.175338998</v>
      </c>
      <c r="U1723" s="1">
        <v>42683557.477278501</v>
      </c>
      <c r="V1723" s="1">
        <v>45099308.059161901</v>
      </c>
      <c r="W1723" s="1">
        <v>51740245.7878443</v>
      </c>
    </row>
    <row r="1724" spans="1:23" x14ac:dyDescent="0.25">
      <c r="A1724" s="1" t="s">
        <v>25</v>
      </c>
      <c r="B1724" s="1" t="s">
        <v>32</v>
      </c>
      <c r="C1724" s="1">
        <v>55692.5037117213</v>
      </c>
      <c r="D1724" s="1">
        <v>206851.63017883999</v>
      </c>
      <c r="E1724" s="1">
        <v>585476.416762818</v>
      </c>
      <c r="F1724" s="1">
        <v>1007363.21566962</v>
      </c>
      <c r="G1724" s="1">
        <v>1646615.7636893601</v>
      </c>
      <c r="H1724" s="1">
        <v>988133.88998548896</v>
      </c>
      <c r="I1724" s="1">
        <v>607828.17789848498</v>
      </c>
      <c r="J1724" s="1">
        <v>1629561.42388348</v>
      </c>
      <c r="K1724" s="1">
        <v>1409650.4597243001</v>
      </c>
      <c r="L1724" s="1">
        <v>1066826.56279052</v>
      </c>
      <c r="M1724" s="1"/>
      <c r="N1724" s="1">
        <v>1645.1460003458601</v>
      </c>
      <c r="O1724" s="1">
        <v>490586.06191485497</v>
      </c>
      <c r="P1724" s="1">
        <v>780619.12990020204</v>
      </c>
      <c r="Q1724" s="1">
        <v>2087765.88922693</v>
      </c>
      <c r="R1724" s="1">
        <v>899580.67416672199</v>
      </c>
      <c r="S1724" s="1">
        <v>493231.86132138799</v>
      </c>
      <c r="T1724" s="1">
        <v>402383.65071120602</v>
      </c>
      <c r="U1724" s="1">
        <v>2021742.29774951</v>
      </c>
      <c r="V1724" s="1">
        <v>2261824.2382521098</v>
      </c>
      <c r="W1724" s="1">
        <v>2248687.3328777398</v>
      </c>
    </row>
    <row r="1725" spans="1:23" x14ac:dyDescent="0.25">
      <c r="A1725" s="1" t="s">
        <v>26</v>
      </c>
      <c r="B1725" s="1" t="s">
        <v>32</v>
      </c>
      <c r="C1725" s="1">
        <v>2410.8402871174399</v>
      </c>
      <c r="D1725" s="1">
        <v>666.83596872801002</v>
      </c>
      <c r="E1725" s="1">
        <v>0</v>
      </c>
      <c r="F1725" s="1">
        <v>0</v>
      </c>
      <c r="G1725" s="1">
        <v>17575.3989124154</v>
      </c>
      <c r="H1725" s="1">
        <v>67149.928368304201</v>
      </c>
      <c r="I1725" s="1">
        <v>24456.285708921801</v>
      </c>
      <c r="J1725" s="1">
        <v>0</v>
      </c>
      <c r="K1725" s="1">
        <v>0</v>
      </c>
      <c r="L1725" s="1">
        <v>0</v>
      </c>
      <c r="M1725" s="1"/>
      <c r="N1725" s="1">
        <v>632719.88308861805</v>
      </c>
      <c r="O1725" s="1">
        <v>0</v>
      </c>
      <c r="P1725" s="1">
        <v>0</v>
      </c>
      <c r="Q1725" s="1">
        <v>93.667016384894694</v>
      </c>
      <c r="R1725" s="1">
        <v>674.14676304368004</v>
      </c>
      <c r="S1725" s="1">
        <v>28751.332797651601</v>
      </c>
      <c r="T1725" s="1">
        <v>0</v>
      </c>
      <c r="U1725" s="1">
        <v>0</v>
      </c>
      <c r="V1725" s="1">
        <v>242195.600004095</v>
      </c>
      <c r="W1725" s="1">
        <v>176012.324298514</v>
      </c>
    </row>
    <row r="1726" spans="1:23" x14ac:dyDescent="0.25">
      <c r="A1726" s="1" t="s">
        <v>27</v>
      </c>
      <c r="B1726" s="1" t="s">
        <v>32</v>
      </c>
      <c r="C1726" s="1">
        <v>7141.9880131785103</v>
      </c>
      <c r="D1726" s="1">
        <v>290.92478321558002</v>
      </c>
      <c r="E1726" s="1">
        <v>0</v>
      </c>
      <c r="F1726" s="1">
        <v>0</v>
      </c>
      <c r="G1726" s="1">
        <v>8776.6818989717904</v>
      </c>
      <c r="H1726" s="1">
        <v>0</v>
      </c>
      <c r="I1726" s="1">
        <v>0</v>
      </c>
      <c r="J1726" s="1">
        <v>81206.299105293307</v>
      </c>
      <c r="K1726" s="1">
        <v>0</v>
      </c>
      <c r="L1726" s="1">
        <v>0</v>
      </c>
      <c r="M1726" s="1"/>
      <c r="N1726" s="1">
        <v>0</v>
      </c>
      <c r="O1726" s="1">
        <v>0</v>
      </c>
      <c r="P1726" s="1">
        <v>11755.331471702</v>
      </c>
      <c r="Q1726" s="1">
        <v>0</v>
      </c>
      <c r="R1726" s="1">
        <v>364.05841301269299</v>
      </c>
      <c r="S1726" s="1">
        <v>0</v>
      </c>
      <c r="T1726" s="1">
        <v>911.73912227235496</v>
      </c>
      <c r="U1726" s="1">
        <v>0</v>
      </c>
      <c r="V1726" s="1">
        <v>51711.648144364801</v>
      </c>
      <c r="W1726" s="1">
        <v>13735.991420013001</v>
      </c>
    </row>
    <row r="1727" spans="1:23" x14ac:dyDescent="0.25">
      <c r="A1727" s="1" t="s">
        <v>28</v>
      </c>
      <c r="B1727" s="1" t="s">
        <v>32</v>
      </c>
      <c r="C1727" s="1">
        <v>116999600.63043299</v>
      </c>
      <c r="D1727" s="1">
        <v>97789696.426049694</v>
      </c>
      <c r="E1727" s="1">
        <v>114349514.93241499</v>
      </c>
      <c r="F1727" s="1">
        <v>103702163.38218901</v>
      </c>
      <c r="G1727" s="1">
        <v>123452031.571688</v>
      </c>
      <c r="H1727" s="1">
        <v>121297553.82042301</v>
      </c>
      <c r="I1727" s="1">
        <v>112820106.696538</v>
      </c>
      <c r="J1727" s="1">
        <v>115795216.580606</v>
      </c>
      <c r="K1727" s="1">
        <v>138450032.84027499</v>
      </c>
      <c r="L1727" s="1">
        <v>154490295.52553299</v>
      </c>
      <c r="M1727" s="1"/>
      <c r="N1727" s="1">
        <v>50418586.687621303</v>
      </c>
      <c r="O1727" s="1">
        <v>33904864.953321703</v>
      </c>
      <c r="P1727" s="1">
        <v>14783524.698633799</v>
      </c>
      <c r="Q1727" s="1">
        <v>15080353.684971901</v>
      </c>
      <c r="R1727" s="1">
        <v>17663339.138175499</v>
      </c>
      <c r="S1727" s="1">
        <v>23096733.849479899</v>
      </c>
      <c r="T1727" s="1">
        <v>16985275.502349801</v>
      </c>
      <c r="U1727" s="1">
        <v>18412833.197448101</v>
      </c>
      <c r="V1727" s="1">
        <v>15732765.540300701</v>
      </c>
      <c r="W1727" s="1">
        <v>21062414.232449502</v>
      </c>
    </row>
    <row r="1728" spans="1:23" x14ac:dyDescent="0.25">
      <c r="A1728" s="1" t="s">
        <v>29</v>
      </c>
      <c r="B1728" s="1" t="s">
        <v>32</v>
      </c>
      <c r="C1728" s="1">
        <v>332581.449547022</v>
      </c>
      <c r="D1728" s="1">
        <v>459680.64944109099</v>
      </c>
      <c r="E1728" s="1">
        <v>125525.315661774</v>
      </c>
      <c r="F1728" s="1">
        <v>19336.089028869599</v>
      </c>
      <c r="G1728" s="1">
        <v>626394.75388633402</v>
      </c>
      <c r="H1728" s="1">
        <v>867104.69562130701</v>
      </c>
      <c r="I1728" s="1">
        <v>102015.907483776</v>
      </c>
      <c r="J1728" s="1">
        <v>225826.51310576301</v>
      </c>
      <c r="K1728" s="1">
        <v>185848.38867315301</v>
      </c>
      <c r="L1728" s="1">
        <v>3173721.77745202</v>
      </c>
      <c r="M1728" s="1"/>
      <c r="N1728" s="1">
        <v>185865.87268235799</v>
      </c>
      <c r="O1728" s="1">
        <v>396460.76667165698</v>
      </c>
      <c r="P1728" s="1">
        <v>84881.482042339907</v>
      </c>
      <c r="Q1728" s="1">
        <v>77804.176014095297</v>
      </c>
      <c r="R1728" s="1">
        <v>144851.81684907799</v>
      </c>
      <c r="S1728" s="1">
        <v>3111934.47753673</v>
      </c>
      <c r="T1728" s="1">
        <v>512749.76689466101</v>
      </c>
      <c r="U1728" s="1">
        <v>1476906.6399890201</v>
      </c>
      <c r="V1728" s="1">
        <v>4256733.5550503004</v>
      </c>
      <c r="W1728" s="1">
        <v>134591.72733418699</v>
      </c>
    </row>
    <row r="1729" spans="1:23" x14ac:dyDescent="0.25">
      <c r="A1729" s="1" t="s">
        <v>30</v>
      </c>
      <c r="B1729" s="1" t="s">
        <v>32</v>
      </c>
      <c r="C1729" s="1">
        <v>17503.6266003858</v>
      </c>
      <c r="D1729" s="1">
        <v>50418.610458382303</v>
      </c>
      <c r="E1729" s="1">
        <v>52391.333582706</v>
      </c>
      <c r="F1729" s="1">
        <v>177138.835333175</v>
      </c>
      <c r="G1729" s="1">
        <v>37525.799945510997</v>
      </c>
      <c r="H1729" s="1">
        <v>36515.092738993102</v>
      </c>
      <c r="I1729" s="1">
        <v>213919.92440503399</v>
      </c>
      <c r="J1729" s="1">
        <v>0</v>
      </c>
      <c r="K1729" s="1">
        <v>8341.1069310555595</v>
      </c>
      <c r="L1729" s="1">
        <v>18572.816969048399</v>
      </c>
      <c r="M1729" s="1"/>
      <c r="N1729" s="1">
        <v>2863990.7388408701</v>
      </c>
      <c r="O1729" s="1">
        <v>1831889.64738098</v>
      </c>
      <c r="P1729" s="1">
        <v>1190224.3450293699</v>
      </c>
      <c r="Q1729" s="1">
        <v>2729831.2101442101</v>
      </c>
      <c r="R1729" s="1">
        <v>4101496.77107732</v>
      </c>
      <c r="S1729" s="1">
        <v>2183908.2305938699</v>
      </c>
      <c r="T1729" s="1">
        <v>1664513.48256247</v>
      </c>
      <c r="U1729" s="1">
        <v>1730061.4785865301</v>
      </c>
      <c r="V1729" s="1">
        <v>68702.973049340406</v>
      </c>
      <c r="W1729" s="1">
        <v>218509.355673749</v>
      </c>
    </row>
    <row r="1730" spans="1:23" x14ac:dyDescent="0.25">
      <c r="A1730" s="1" t="s">
        <v>31</v>
      </c>
      <c r="B1730" s="1" t="s">
        <v>32</v>
      </c>
      <c r="C1730" s="1">
        <v>0</v>
      </c>
      <c r="D1730" s="1">
        <v>0</v>
      </c>
      <c r="E1730" s="1">
        <v>75295.071574110596</v>
      </c>
      <c r="F1730" s="1">
        <v>42468.057550024103</v>
      </c>
      <c r="G1730" s="1">
        <v>20832.763660423701</v>
      </c>
      <c r="H1730" s="1">
        <v>20628.3468212968</v>
      </c>
      <c r="I1730" s="1">
        <v>502.162091126978</v>
      </c>
      <c r="J1730" s="1">
        <v>42145.088519271398</v>
      </c>
      <c r="K1730" s="1">
        <v>2710.6123130501101</v>
      </c>
      <c r="L1730" s="1">
        <v>10938.7611864474</v>
      </c>
      <c r="M1730" s="1"/>
      <c r="N1730" s="1">
        <v>0</v>
      </c>
      <c r="O1730" s="1">
        <v>586.977115735334</v>
      </c>
      <c r="P1730" s="1">
        <v>80.5865607699062</v>
      </c>
      <c r="Q1730" s="1">
        <v>0</v>
      </c>
      <c r="R1730" s="1">
        <v>2557.0313271865198</v>
      </c>
      <c r="S1730" s="1">
        <v>13097.3580403009</v>
      </c>
      <c r="T1730" s="1">
        <v>346.74810230351898</v>
      </c>
      <c r="U1730" s="1">
        <v>0</v>
      </c>
      <c r="V1730" s="1">
        <v>1788.0991349902999</v>
      </c>
      <c r="W1730" s="1">
        <v>5694.9026534285904</v>
      </c>
    </row>
    <row r="1731" spans="1:23" x14ac:dyDescent="0.25">
      <c r="A1731" s="1" t="s">
        <v>32</v>
      </c>
      <c r="B1731" s="1" t="s">
        <v>32</v>
      </c>
      <c r="C1731" s="1">
        <v>0</v>
      </c>
      <c r="D1731" s="1">
        <v>0</v>
      </c>
      <c r="E1731" s="1">
        <v>0</v>
      </c>
      <c r="F1731" s="1">
        <v>0</v>
      </c>
      <c r="G1731" s="1">
        <v>0</v>
      </c>
      <c r="H1731" s="1">
        <v>0</v>
      </c>
      <c r="I1731" s="1">
        <v>0</v>
      </c>
      <c r="J1731" s="1">
        <v>0</v>
      </c>
      <c r="K1731" s="1">
        <v>0</v>
      </c>
      <c r="L1731" s="1">
        <v>0</v>
      </c>
      <c r="M1731" s="1"/>
      <c r="N1731" s="1">
        <v>0</v>
      </c>
      <c r="O1731" s="1">
        <v>0</v>
      </c>
      <c r="P1731" s="1">
        <v>0</v>
      </c>
      <c r="Q1731" s="1">
        <v>0</v>
      </c>
      <c r="R1731" s="1">
        <v>0</v>
      </c>
      <c r="S1731" s="1">
        <v>0</v>
      </c>
      <c r="T1731" s="1">
        <v>0</v>
      </c>
      <c r="U1731" s="1">
        <v>0</v>
      </c>
      <c r="V1731" s="1">
        <v>0</v>
      </c>
      <c r="W1731" s="1">
        <v>0</v>
      </c>
    </row>
    <row r="1732" spans="1:23" x14ac:dyDescent="0.25">
      <c r="A1732" s="1" t="s">
        <v>33</v>
      </c>
      <c r="B1732" s="1" t="s">
        <v>32</v>
      </c>
      <c r="C1732" s="1">
        <v>342692.38454239402</v>
      </c>
      <c r="D1732" s="1">
        <v>41442.380831450901</v>
      </c>
      <c r="E1732" s="1">
        <v>29130.092316872098</v>
      </c>
      <c r="F1732" s="1">
        <v>29331.0219691729</v>
      </c>
      <c r="G1732" s="1">
        <v>165939.740748096</v>
      </c>
      <c r="H1732" s="1">
        <v>1338441.30660079</v>
      </c>
      <c r="I1732" s="1">
        <v>522234.15040144202</v>
      </c>
      <c r="J1732" s="1">
        <v>1143062.8906725801</v>
      </c>
      <c r="K1732" s="1">
        <v>442867.70815599698</v>
      </c>
      <c r="L1732" s="1">
        <v>23257.0960932403</v>
      </c>
      <c r="M1732" s="1"/>
      <c r="N1732" s="1">
        <v>3903746.5223612702</v>
      </c>
      <c r="O1732" s="1">
        <v>3339660.5028998498</v>
      </c>
      <c r="P1732" s="1">
        <v>3223620.75609654</v>
      </c>
      <c r="Q1732" s="1">
        <v>4560588.36762885</v>
      </c>
      <c r="R1732" s="1">
        <v>5910397.3206578204</v>
      </c>
      <c r="S1732" s="1">
        <v>10364548.140409499</v>
      </c>
      <c r="T1732" s="1">
        <v>5454383.1313087102</v>
      </c>
      <c r="U1732" s="1">
        <v>6522064.0554771703</v>
      </c>
      <c r="V1732" s="1">
        <v>9842655.7920899708</v>
      </c>
      <c r="W1732" s="1">
        <v>12585597.822223401</v>
      </c>
    </row>
    <row r="1733" spans="1:23" x14ac:dyDescent="0.25">
      <c r="A1733" s="1" t="s">
        <v>34</v>
      </c>
      <c r="B1733" s="1" t="s">
        <v>32</v>
      </c>
      <c r="C1733" s="1">
        <v>1788922.01935561</v>
      </c>
      <c r="D1733" s="1">
        <v>3309454.7281641299</v>
      </c>
      <c r="E1733" s="1">
        <v>1289876.6622178899</v>
      </c>
      <c r="F1733" s="1">
        <v>1111488.13866503</v>
      </c>
      <c r="G1733" s="1">
        <v>522896.77926064603</v>
      </c>
      <c r="H1733" s="1">
        <v>1805492.4399016399</v>
      </c>
      <c r="I1733" s="1">
        <v>2532192.3478870299</v>
      </c>
      <c r="J1733" s="1">
        <v>1518853.91306142</v>
      </c>
      <c r="K1733" s="1">
        <v>1303710.99206889</v>
      </c>
      <c r="L1733" s="1">
        <v>741498.94343234098</v>
      </c>
      <c r="M1733" s="1"/>
      <c r="N1733" s="1">
        <v>4772700.4396721004</v>
      </c>
      <c r="O1733" s="1">
        <v>11034834.812302001</v>
      </c>
      <c r="P1733" s="1">
        <v>15616694.402788199</v>
      </c>
      <c r="Q1733" s="1">
        <v>5228232.6684482004</v>
      </c>
      <c r="R1733" s="1">
        <v>3229492.2442983598</v>
      </c>
      <c r="S1733" s="1">
        <v>6665888.5954696098</v>
      </c>
      <c r="T1733" s="1">
        <v>8395136.2336435206</v>
      </c>
      <c r="U1733" s="1">
        <v>4109741.50055063</v>
      </c>
      <c r="V1733" s="1">
        <v>25422112.5289292</v>
      </c>
      <c r="W1733" s="1">
        <v>27848588.847077198</v>
      </c>
    </row>
    <row r="1734" spans="1:23" x14ac:dyDescent="0.25">
      <c r="A1734" s="1" t="s">
        <v>35</v>
      </c>
      <c r="B1734" s="1" t="s">
        <v>32</v>
      </c>
      <c r="C1734" s="1">
        <v>516360.37162909802</v>
      </c>
      <c r="D1734" s="1">
        <v>172344.38706087801</v>
      </c>
      <c r="E1734" s="1">
        <v>111337.877039667</v>
      </c>
      <c r="F1734" s="1">
        <v>0</v>
      </c>
      <c r="G1734" s="1">
        <v>114247.27829411501</v>
      </c>
      <c r="H1734" s="1">
        <v>90638.728035472697</v>
      </c>
      <c r="I1734" s="1">
        <v>82821.075225752298</v>
      </c>
      <c r="J1734" s="1">
        <v>137851.85581420001</v>
      </c>
      <c r="K1734" s="1">
        <v>94273.633266282399</v>
      </c>
      <c r="L1734" s="1">
        <v>427555.357405407</v>
      </c>
      <c r="M1734" s="1"/>
      <c r="N1734" s="1">
        <v>385329.59279034502</v>
      </c>
      <c r="O1734" s="1">
        <v>773732.28010480595</v>
      </c>
      <c r="P1734" s="1">
        <v>308544.00618383999</v>
      </c>
      <c r="Q1734" s="1">
        <v>117686.456233009</v>
      </c>
      <c r="R1734" s="1">
        <v>1440064.9876202201</v>
      </c>
      <c r="S1734" s="1">
        <v>780902.81856774399</v>
      </c>
      <c r="T1734" s="1">
        <v>1090057.0091176999</v>
      </c>
      <c r="U1734" s="1">
        <v>943692.215333506</v>
      </c>
      <c r="V1734" s="1">
        <v>2272419.4356233501</v>
      </c>
      <c r="W1734" s="1">
        <v>998117.32056722895</v>
      </c>
    </row>
    <row r="1735" spans="1:23" x14ac:dyDescent="0.25">
      <c r="A1735" s="1" t="s">
        <v>36</v>
      </c>
      <c r="B1735" s="1" t="s">
        <v>32</v>
      </c>
      <c r="C1735" s="1">
        <v>0</v>
      </c>
      <c r="D1735" s="1">
        <v>0</v>
      </c>
      <c r="E1735" s="1">
        <v>62963.903865691304</v>
      </c>
      <c r="F1735" s="1">
        <v>0</v>
      </c>
      <c r="G1735" s="1">
        <v>0</v>
      </c>
      <c r="H1735" s="1">
        <v>31616.6006290234</v>
      </c>
      <c r="I1735" s="1">
        <v>135.983329057128</v>
      </c>
      <c r="J1735" s="1">
        <v>0</v>
      </c>
      <c r="K1735" s="1">
        <v>1568.83191183246</v>
      </c>
      <c r="L1735" s="1">
        <v>4570.1864427283499</v>
      </c>
      <c r="M1735" s="1"/>
      <c r="N1735" s="1">
        <v>249.77174145811301</v>
      </c>
      <c r="O1735" s="1">
        <v>48.438976405394001</v>
      </c>
      <c r="P1735" s="1">
        <v>0</v>
      </c>
      <c r="Q1735" s="1">
        <v>4093.5955308953999</v>
      </c>
      <c r="R1735" s="1">
        <v>4087.03471029513</v>
      </c>
      <c r="S1735" s="1">
        <v>5146.65716556389</v>
      </c>
      <c r="T1735" s="1">
        <v>29572.994824748599</v>
      </c>
      <c r="U1735" s="1">
        <v>55272.839828834098</v>
      </c>
      <c r="V1735" s="1">
        <v>198277.903547644</v>
      </c>
      <c r="W1735" s="1">
        <v>6603.5566073536002</v>
      </c>
    </row>
    <row r="1736" spans="1:23" x14ac:dyDescent="0.25">
      <c r="A1736" s="1" t="s">
        <v>37</v>
      </c>
      <c r="B1736" s="1" t="s">
        <v>32</v>
      </c>
      <c r="C1736" s="1">
        <v>32722.571118552001</v>
      </c>
      <c r="D1736" s="1">
        <v>233060.28022117601</v>
      </c>
      <c r="E1736" s="1">
        <v>705273.23827788199</v>
      </c>
      <c r="F1736" s="1">
        <v>212909.85890025899</v>
      </c>
      <c r="G1736" s="1">
        <v>454421.54331626499</v>
      </c>
      <c r="H1736" s="1">
        <v>337098.43526151002</v>
      </c>
      <c r="I1736" s="1">
        <v>720899.41113523894</v>
      </c>
      <c r="J1736" s="1">
        <v>1731426.80362461</v>
      </c>
      <c r="K1736" s="1">
        <v>370360.697965161</v>
      </c>
      <c r="L1736" s="1">
        <v>383589.92783822998</v>
      </c>
      <c r="M1736" s="1"/>
      <c r="N1736" s="1">
        <v>124610.72398502201</v>
      </c>
      <c r="O1736" s="1">
        <v>63126.241354836697</v>
      </c>
      <c r="P1736" s="1">
        <v>15477.1287181301</v>
      </c>
      <c r="Q1736" s="1">
        <v>29752.365854325199</v>
      </c>
      <c r="R1736" s="1">
        <v>1108.4620627781201</v>
      </c>
      <c r="S1736" s="1">
        <v>59703.184260620801</v>
      </c>
      <c r="T1736" s="1">
        <v>911.01946820693502</v>
      </c>
      <c r="U1736" s="1">
        <v>172355.41821884699</v>
      </c>
      <c r="V1736" s="1">
        <v>17531.2437907819</v>
      </c>
      <c r="W1736" s="1">
        <v>121608.736300805</v>
      </c>
    </row>
    <row r="1737" spans="1:23" x14ac:dyDescent="0.25">
      <c r="A1737" s="1" t="s">
        <v>38</v>
      </c>
      <c r="B1737" s="1" t="s">
        <v>32</v>
      </c>
      <c r="C1737" s="1">
        <v>815375.56706231495</v>
      </c>
      <c r="D1737" s="1">
        <v>1238372.4697877599</v>
      </c>
      <c r="E1737" s="1">
        <v>1030500.8662123</v>
      </c>
      <c r="F1737" s="1">
        <v>389853.475771675</v>
      </c>
      <c r="G1737" s="1">
        <v>1618494.80608001</v>
      </c>
      <c r="H1737" s="1">
        <v>1377862.8581419999</v>
      </c>
      <c r="I1737" s="1">
        <v>207400.04630817499</v>
      </c>
      <c r="J1737" s="1">
        <v>1370121.53371207</v>
      </c>
      <c r="K1737" s="1">
        <v>4851731.7207586598</v>
      </c>
      <c r="L1737" s="1">
        <v>4045017.6421699799</v>
      </c>
      <c r="M1737" s="1"/>
      <c r="N1737" s="1">
        <v>3985.2373396030098</v>
      </c>
      <c r="O1737" s="1">
        <v>0</v>
      </c>
      <c r="P1737" s="1">
        <v>100.046672625996</v>
      </c>
      <c r="Q1737" s="1">
        <v>459.50452145721101</v>
      </c>
      <c r="R1737" s="1">
        <v>835.73760250370003</v>
      </c>
      <c r="S1737" s="1">
        <v>0</v>
      </c>
      <c r="T1737" s="1">
        <v>13848.4283380997</v>
      </c>
      <c r="U1737" s="1">
        <v>0</v>
      </c>
      <c r="V1737" s="1">
        <v>0</v>
      </c>
      <c r="W1737" s="1">
        <v>39.754310960091601</v>
      </c>
    </row>
    <row r="1738" spans="1:23" x14ac:dyDescent="0.25">
      <c r="A1738" s="1" t="s">
        <v>39</v>
      </c>
      <c r="B1738" s="1" t="s">
        <v>32</v>
      </c>
      <c r="C1738" s="1">
        <v>0</v>
      </c>
      <c r="D1738" s="1">
        <v>0</v>
      </c>
      <c r="E1738" s="1">
        <v>0</v>
      </c>
      <c r="F1738" s="1">
        <v>0</v>
      </c>
      <c r="G1738" s="1">
        <v>0</v>
      </c>
      <c r="H1738" s="1">
        <v>2425.5577321594001</v>
      </c>
      <c r="I1738" s="1">
        <v>0</v>
      </c>
      <c r="J1738" s="1">
        <v>0</v>
      </c>
      <c r="K1738" s="1">
        <v>0</v>
      </c>
      <c r="L1738" s="1">
        <v>0</v>
      </c>
      <c r="M1738" s="1"/>
      <c r="N1738" s="1">
        <v>0</v>
      </c>
      <c r="O1738" s="1">
        <v>0</v>
      </c>
      <c r="P1738" s="1">
        <v>0</v>
      </c>
      <c r="Q1738" s="1">
        <v>0</v>
      </c>
      <c r="R1738" s="1">
        <v>326.37517377102802</v>
      </c>
      <c r="S1738" s="1">
        <v>4136.0022528508798</v>
      </c>
      <c r="T1738" s="1">
        <v>0</v>
      </c>
      <c r="U1738" s="1">
        <v>671.60709830785004</v>
      </c>
      <c r="V1738" s="1">
        <v>0</v>
      </c>
      <c r="W1738" s="1">
        <v>0</v>
      </c>
    </row>
    <row r="1739" spans="1:23" x14ac:dyDescent="0.25">
      <c r="A1739" s="1" t="s">
        <v>40</v>
      </c>
      <c r="B1739" s="1" t="s">
        <v>32</v>
      </c>
      <c r="C1739" s="1">
        <v>531032.67837990599</v>
      </c>
      <c r="D1739" s="1">
        <v>486535.47979254602</v>
      </c>
      <c r="E1739" s="1">
        <v>794225.20615626604</v>
      </c>
      <c r="F1739" s="1">
        <v>1205888.72232303</v>
      </c>
      <c r="G1739" s="1">
        <v>991484.98508538096</v>
      </c>
      <c r="H1739" s="1">
        <v>1262013.18234078</v>
      </c>
      <c r="I1739" s="1">
        <v>615623.72104956897</v>
      </c>
      <c r="J1739" s="1">
        <v>1974656.2462049699</v>
      </c>
      <c r="K1739" s="1">
        <v>623822.57061343896</v>
      </c>
      <c r="L1739" s="1">
        <v>394323.22949438699</v>
      </c>
      <c r="M1739" s="1"/>
      <c r="N1739" s="1">
        <v>1707447.0794106801</v>
      </c>
      <c r="O1739" s="1">
        <v>337782.910714578</v>
      </c>
      <c r="P1739" s="1">
        <v>5920.7898861662597</v>
      </c>
      <c r="Q1739" s="1">
        <v>17922.883976948</v>
      </c>
      <c r="R1739" s="1">
        <v>30985.2031412014</v>
      </c>
      <c r="S1739" s="1">
        <v>106426.960052754</v>
      </c>
      <c r="T1739" s="1">
        <v>113421.579609384</v>
      </c>
      <c r="U1739" s="1">
        <v>111333.84013919299</v>
      </c>
      <c r="V1739" s="1">
        <v>2505816.1412666799</v>
      </c>
      <c r="W1739" s="1">
        <v>1269786.5603422699</v>
      </c>
    </row>
    <row r="1740" spans="1:23" x14ac:dyDescent="0.25">
      <c r="A1740" s="1" t="s">
        <v>41</v>
      </c>
      <c r="B1740" s="1" t="s">
        <v>32</v>
      </c>
      <c r="C1740" s="1">
        <v>9697882.1012150794</v>
      </c>
      <c r="D1740" s="1">
        <v>11855431.183863901</v>
      </c>
      <c r="E1740" s="1">
        <v>14213096.6439783</v>
      </c>
      <c r="F1740" s="1">
        <v>14960556.0940329</v>
      </c>
      <c r="G1740" s="1">
        <v>18500092.272041898</v>
      </c>
      <c r="H1740" s="1">
        <v>27032348.460852101</v>
      </c>
      <c r="I1740" s="1">
        <v>28846657.832652301</v>
      </c>
      <c r="J1740" s="1">
        <v>22813868.6619795</v>
      </c>
      <c r="K1740" s="1">
        <v>29923962.313114598</v>
      </c>
      <c r="L1740" s="1">
        <v>29391356.050255802</v>
      </c>
      <c r="M1740" s="1"/>
      <c r="N1740" s="1">
        <v>7807052.7095789704</v>
      </c>
      <c r="O1740" s="1">
        <v>6788964.5199044095</v>
      </c>
      <c r="P1740" s="1">
        <v>9552282.1784024406</v>
      </c>
      <c r="Q1740" s="1">
        <v>32898430.893505499</v>
      </c>
      <c r="R1740" s="1">
        <v>36868634.591337398</v>
      </c>
      <c r="S1740" s="1">
        <v>20237133.0803123</v>
      </c>
      <c r="T1740" s="1">
        <v>4503786.8822708502</v>
      </c>
      <c r="U1740" s="1">
        <v>13796291.4886698</v>
      </c>
      <c r="V1740" s="1">
        <v>6157054.9068650799</v>
      </c>
      <c r="W1740" s="1">
        <v>15973007.114402199</v>
      </c>
    </row>
    <row r="1741" spans="1:23" x14ac:dyDescent="0.25">
      <c r="A1741" s="1" t="s">
        <v>42</v>
      </c>
      <c r="B1741" s="1" t="s">
        <v>32</v>
      </c>
      <c r="C1741" s="1">
        <v>6555.4957220003598</v>
      </c>
      <c r="D1741" s="1">
        <v>3679.7257549043602</v>
      </c>
      <c r="E1741" s="1">
        <v>0</v>
      </c>
      <c r="F1741" s="1">
        <v>30540.4933760284</v>
      </c>
      <c r="G1741" s="1">
        <v>0</v>
      </c>
      <c r="H1741" s="1">
        <v>54203.170421930699</v>
      </c>
      <c r="I1741" s="1">
        <v>19697.5575566806</v>
      </c>
      <c r="J1741" s="1">
        <v>7967.0654099328603</v>
      </c>
      <c r="K1741" s="1">
        <v>0</v>
      </c>
      <c r="L1741" s="1">
        <v>296952.57999237202</v>
      </c>
      <c r="M1741" s="1"/>
      <c r="N1741" s="1">
        <v>9993.8444114513695</v>
      </c>
      <c r="O1741" s="1">
        <v>10872.004611157799</v>
      </c>
      <c r="P1741" s="1">
        <v>1033498.06246447</v>
      </c>
      <c r="Q1741" s="1">
        <v>68190.218682522405</v>
      </c>
      <c r="R1741" s="1">
        <v>351132.74260331702</v>
      </c>
      <c r="S1741" s="1">
        <v>60955.853700004402</v>
      </c>
      <c r="T1741" s="1">
        <v>640045.71367780794</v>
      </c>
      <c r="U1741" s="1">
        <v>837320.30187888502</v>
      </c>
      <c r="V1741" s="1">
        <v>1058749.98018204</v>
      </c>
      <c r="W1741" s="1">
        <v>2777303.4867595802</v>
      </c>
    </row>
    <row r="1742" spans="1:23" x14ac:dyDescent="0.25">
      <c r="A1742" s="1" t="s">
        <v>43</v>
      </c>
      <c r="B1742" s="1" t="s">
        <v>32</v>
      </c>
      <c r="C1742" s="1">
        <v>0</v>
      </c>
      <c r="D1742" s="1">
        <v>0</v>
      </c>
      <c r="E1742" s="1">
        <v>0</v>
      </c>
      <c r="F1742" s="1">
        <v>0</v>
      </c>
      <c r="G1742" s="1">
        <v>0</v>
      </c>
      <c r="H1742" s="1">
        <v>0</v>
      </c>
      <c r="I1742" s="1">
        <v>0</v>
      </c>
      <c r="J1742" s="1">
        <v>0</v>
      </c>
      <c r="K1742" s="1">
        <v>0</v>
      </c>
      <c r="L1742" s="1">
        <v>0</v>
      </c>
      <c r="M1742" s="1"/>
      <c r="N1742" s="1">
        <v>0</v>
      </c>
      <c r="O1742" s="1">
        <v>0</v>
      </c>
      <c r="P1742" s="1">
        <v>0</v>
      </c>
      <c r="Q1742" s="1">
        <v>0</v>
      </c>
      <c r="R1742" s="1">
        <v>88118.103423326698</v>
      </c>
      <c r="S1742" s="1">
        <v>48248.263464057003</v>
      </c>
      <c r="T1742" s="1">
        <v>0</v>
      </c>
      <c r="U1742" s="1">
        <v>95.516642598318398</v>
      </c>
      <c r="V1742" s="1">
        <v>183.54387394729699</v>
      </c>
      <c r="W1742" s="1">
        <v>0</v>
      </c>
    </row>
    <row r="1743" spans="1:23" x14ac:dyDescent="0.25">
      <c r="A1743" s="1" t="s">
        <v>44</v>
      </c>
      <c r="B1743" s="1" t="s">
        <v>32</v>
      </c>
      <c r="C1743" s="1">
        <v>28197199.395372499</v>
      </c>
      <c r="D1743" s="1">
        <v>28167718.549667198</v>
      </c>
      <c r="E1743" s="1">
        <v>26710821.313907899</v>
      </c>
      <c r="F1743" s="1">
        <v>46917674.156523801</v>
      </c>
      <c r="G1743" s="1">
        <v>64161955.536572002</v>
      </c>
      <c r="H1743" s="1">
        <v>75406276.333599404</v>
      </c>
      <c r="I1743" s="1">
        <v>81120768.997302905</v>
      </c>
      <c r="J1743" s="1">
        <v>117380476.70207199</v>
      </c>
      <c r="K1743" s="1">
        <v>173717705.23788899</v>
      </c>
      <c r="L1743" s="1">
        <v>222628966.420219</v>
      </c>
      <c r="M1743" s="1"/>
      <c r="N1743" s="1">
        <v>288665905.01039797</v>
      </c>
      <c r="O1743" s="1">
        <v>311354933.06002599</v>
      </c>
      <c r="P1743" s="1">
        <v>273451495.03834999</v>
      </c>
      <c r="Q1743" s="1">
        <v>265973188.42103299</v>
      </c>
      <c r="R1743" s="1">
        <v>284271057.615637</v>
      </c>
      <c r="S1743" s="1">
        <v>376859404.33884698</v>
      </c>
      <c r="T1743" s="1">
        <v>320326846.50717503</v>
      </c>
      <c r="U1743" s="1">
        <v>371879362.68044901</v>
      </c>
      <c r="V1743" s="1">
        <v>364468576.109429</v>
      </c>
      <c r="W1743" s="1">
        <v>349831184.18373698</v>
      </c>
    </row>
    <row r="1744" spans="1:23" x14ac:dyDescent="0.25">
      <c r="A1744" s="1" t="s">
        <v>45</v>
      </c>
      <c r="B1744" s="1" t="s">
        <v>32</v>
      </c>
      <c r="C1744" s="1">
        <v>3939.9709155161099</v>
      </c>
      <c r="D1744" s="1">
        <v>0</v>
      </c>
      <c r="E1744" s="1">
        <v>1810.9430921688299</v>
      </c>
      <c r="F1744" s="1">
        <v>0</v>
      </c>
      <c r="G1744" s="1">
        <v>90027.493994732693</v>
      </c>
      <c r="H1744" s="1">
        <v>0</v>
      </c>
      <c r="I1744" s="1">
        <v>0</v>
      </c>
      <c r="J1744" s="1">
        <v>14599.992912388199</v>
      </c>
      <c r="K1744" s="1">
        <v>0</v>
      </c>
      <c r="L1744" s="1">
        <v>135268.055990269</v>
      </c>
      <c r="M1744" s="1"/>
      <c r="N1744" s="1">
        <v>246.546105537431</v>
      </c>
      <c r="O1744" s="1">
        <v>169.17276143985899</v>
      </c>
      <c r="P1744" s="1">
        <v>0</v>
      </c>
      <c r="Q1744" s="1">
        <v>938.24704964667205</v>
      </c>
      <c r="R1744" s="1">
        <v>1794.1054072853599</v>
      </c>
      <c r="S1744" s="1">
        <v>478.65173376820502</v>
      </c>
      <c r="T1744" s="1">
        <v>0</v>
      </c>
      <c r="U1744" s="1">
        <v>0</v>
      </c>
      <c r="V1744" s="1">
        <v>118.538749612384</v>
      </c>
      <c r="W1744" s="1">
        <v>34.665496523324101</v>
      </c>
    </row>
    <row r="1745" spans="1:23" x14ac:dyDescent="0.25">
      <c r="A1745" s="1" t="s">
        <v>46</v>
      </c>
      <c r="B1745" s="1" t="s">
        <v>32</v>
      </c>
      <c r="C1745" s="1">
        <v>15277.579411124299</v>
      </c>
      <c r="D1745" s="1">
        <v>15935.3322694376</v>
      </c>
      <c r="E1745" s="1">
        <v>111624.69332242401</v>
      </c>
      <c r="F1745" s="1">
        <v>129937.91274985801</v>
      </c>
      <c r="G1745" s="1">
        <v>16855.904522487701</v>
      </c>
      <c r="H1745" s="1">
        <v>6618.6368934205602</v>
      </c>
      <c r="I1745" s="1">
        <v>5459.5460547312596</v>
      </c>
      <c r="J1745" s="1">
        <v>130004.515914163</v>
      </c>
      <c r="K1745" s="1">
        <v>226186.804525908</v>
      </c>
      <c r="L1745" s="1">
        <v>2497.5340807718198</v>
      </c>
      <c r="M1745" s="1"/>
      <c r="N1745" s="1">
        <v>7833661.1953310696</v>
      </c>
      <c r="O1745" s="1">
        <v>8042497.8438230902</v>
      </c>
      <c r="P1745" s="1">
        <v>6613330.1088161496</v>
      </c>
      <c r="Q1745" s="1">
        <v>7861976.3425080096</v>
      </c>
      <c r="R1745" s="1">
        <v>9764870.8780214693</v>
      </c>
      <c r="S1745" s="1">
        <v>10498361.086130699</v>
      </c>
      <c r="T1745" s="1">
        <v>9600907.8279588707</v>
      </c>
      <c r="U1745" s="1">
        <v>8502950.3378106896</v>
      </c>
      <c r="V1745" s="1">
        <v>9160257.8636216298</v>
      </c>
      <c r="W1745" s="1">
        <v>9279677.2490288205</v>
      </c>
    </row>
    <row r="1746" spans="1:23" x14ac:dyDescent="0.25">
      <c r="A1746" s="1" t="s">
        <v>47</v>
      </c>
      <c r="B1746" s="1" t="s">
        <v>32</v>
      </c>
      <c r="C1746" s="1">
        <v>2316727.87908166</v>
      </c>
      <c r="D1746" s="1">
        <v>5877904.4324209001</v>
      </c>
      <c r="E1746" s="1">
        <v>2677517.9429689902</v>
      </c>
      <c r="F1746" s="1">
        <v>1225332.67034046</v>
      </c>
      <c r="G1746" s="1">
        <v>852839.72547919897</v>
      </c>
      <c r="H1746" s="1">
        <v>1367974.9163857601</v>
      </c>
      <c r="I1746" s="1">
        <v>1148770.4866738799</v>
      </c>
      <c r="J1746" s="1">
        <v>2636137.6946414001</v>
      </c>
      <c r="K1746" s="1">
        <v>2484312.2452207101</v>
      </c>
      <c r="L1746" s="1">
        <v>7162116.2772164401</v>
      </c>
      <c r="M1746" s="1"/>
      <c r="N1746" s="1">
        <v>716658.45622856903</v>
      </c>
      <c r="O1746" s="1">
        <v>3031531.7735320302</v>
      </c>
      <c r="P1746" s="1">
        <v>2620037.2815964101</v>
      </c>
      <c r="Q1746" s="1">
        <v>1229393.78202392</v>
      </c>
      <c r="R1746" s="1">
        <v>1354530.10218186</v>
      </c>
      <c r="S1746" s="1">
        <v>4531896.0894497801</v>
      </c>
      <c r="T1746" s="1">
        <v>981593.78344044695</v>
      </c>
      <c r="U1746" s="1">
        <v>3550972.3948039999</v>
      </c>
      <c r="V1746" s="1">
        <v>3014154.8910457199</v>
      </c>
      <c r="W1746" s="1">
        <v>7307823.2461815597</v>
      </c>
    </row>
    <row r="1747" spans="1:23" x14ac:dyDescent="0.25">
      <c r="A1747" s="1" t="s">
        <v>48</v>
      </c>
      <c r="B1747" s="1" t="s">
        <v>32</v>
      </c>
      <c r="C1747" s="1">
        <v>24868.792778876399</v>
      </c>
      <c r="D1747" s="1">
        <v>1999300.02284972</v>
      </c>
      <c r="E1747" s="1">
        <v>637267.57201767003</v>
      </c>
      <c r="F1747" s="1">
        <v>227654.056486152</v>
      </c>
      <c r="G1747" s="1">
        <v>552072.22886979196</v>
      </c>
      <c r="H1747" s="1">
        <v>221993.32491882399</v>
      </c>
      <c r="I1747" s="1">
        <v>389515.45378882199</v>
      </c>
      <c r="J1747" s="1">
        <v>1267.06564014423</v>
      </c>
      <c r="K1747" s="1">
        <v>4746.39231410717</v>
      </c>
      <c r="L1747" s="1">
        <v>14056.274651931501</v>
      </c>
      <c r="M1747" s="1"/>
      <c r="N1747" s="1">
        <v>681147.78878177598</v>
      </c>
      <c r="O1747" s="1">
        <v>627667.85602374899</v>
      </c>
      <c r="P1747" s="1">
        <v>5781.2805476857502</v>
      </c>
      <c r="Q1747" s="1">
        <v>0</v>
      </c>
      <c r="R1747" s="1">
        <v>0</v>
      </c>
      <c r="S1747" s="1">
        <v>3945.5115856195398</v>
      </c>
      <c r="T1747" s="1">
        <v>96.026883772739495</v>
      </c>
      <c r="U1747" s="1">
        <v>0</v>
      </c>
      <c r="V1747" s="1">
        <v>0</v>
      </c>
      <c r="W1747" s="1">
        <v>55.490630805312399</v>
      </c>
    </row>
    <row r="1748" spans="1:23" x14ac:dyDescent="0.25">
      <c r="A1748" s="1" t="s">
        <v>49</v>
      </c>
      <c r="B1748" s="1" t="s">
        <v>32</v>
      </c>
      <c r="C1748" s="1">
        <v>884084.08516037196</v>
      </c>
      <c r="D1748" s="1">
        <v>157205.86140707001</v>
      </c>
      <c r="E1748" s="1">
        <v>28289.713827867301</v>
      </c>
      <c r="F1748" s="1">
        <v>1948594.04862275</v>
      </c>
      <c r="G1748" s="1">
        <v>152236.454342504</v>
      </c>
      <c r="H1748" s="1">
        <v>267054.66546174901</v>
      </c>
      <c r="I1748" s="1">
        <v>348028.61720035801</v>
      </c>
      <c r="J1748" s="1">
        <v>2290051.6369740898</v>
      </c>
      <c r="K1748" s="1">
        <v>388991.10476798698</v>
      </c>
      <c r="L1748" s="1">
        <v>272649.25643446599</v>
      </c>
      <c r="M1748" s="1"/>
      <c r="N1748" s="1">
        <v>191768.46385361301</v>
      </c>
      <c r="O1748" s="1">
        <v>246086.219196066</v>
      </c>
      <c r="P1748" s="1">
        <v>266962.05278188101</v>
      </c>
      <c r="Q1748" s="1">
        <v>717993.00283208699</v>
      </c>
      <c r="R1748" s="1">
        <v>2173626.7223665402</v>
      </c>
      <c r="S1748" s="1">
        <v>4446833.2200610898</v>
      </c>
      <c r="T1748" s="1">
        <v>1819863.79764579</v>
      </c>
      <c r="U1748" s="1">
        <v>3272183.84198076</v>
      </c>
      <c r="V1748" s="1">
        <v>3140317.9953501099</v>
      </c>
      <c r="W1748" s="1">
        <v>2924636.5667713201</v>
      </c>
    </row>
    <row r="1749" spans="1:23" x14ac:dyDescent="0.25">
      <c r="A1749" s="1" t="s">
        <v>50</v>
      </c>
      <c r="B1749" s="1" t="s">
        <v>32</v>
      </c>
      <c r="C1749" s="1">
        <v>1376988.8509478399</v>
      </c>
      <c r="D1749" s="1">
        <v>196342.91789072301</v>
      </c>
      <c r="E1749" s="1">
        <v>569992.50751790905</v>
      </c>
      <c r="F1749" s="1">
        <v>415695.16484764102</v>
      </c>
      <c r="G1749" s="1">
        <v>676308.43970831402</v>
      </c>
      <c r="H1749" s="1">
        <v>1744898.86992818</v>
      </c>
      <c r="I1749" s="1">
        <v>810553.53913353698</v>
      </c>
      <c r="J1749" s="1">
        <v>1529631.37299351</v>
      </c>
      <c r="K1749" s="1">
        <v>857777.45455062296</v>
      </c>
      <c r="L1749" s="1">
        <v>1224718.5086157799</v>
      </c>
      <c r="M1749" s="1"/>
      <c r="N1749" s="1">
        <v>154208.04814082399</v>
      </c>
      <c r="O1749" s="1">
        <v>219056.65214669201</v>
      </c>
      <c r="P1749" s="1">
        <v>544922.289512672</v>
      </c>
      <c r="Q1749" s="1">
        <v>47066.887290510698</v>
      </c>
      <c r="R1749" s="1">
        <v>270523.18427363498</v>
      </c>
      <c r="S1749" s="1">
        <v>1604981.7878445301</v>
      </c>
      <c r="T1749" s="1">
        <v>100504.633946395</v>
      </c>
      <c r="U1749" s="1">
        <v>86336.156263063094</v>
      </c>
      <c r="V1749" s="1">
        <v>6443569.2903118897</v>
      </c>
      <c r="W1749" s="1">
        <v>3141149.7280521402</v>
      </c>
    </row>
    <row r="1750" spans="1:23" x14ac:dyDescent="0.25">
      <c r="A1750" s="1" t="s">
        <v>51</v>
      </c>
      <c r="B1750" s="1" t="s">
        <v>32</v>
      </c>
      <c r="C1750" s="1">
        <v>1266110.44756594</v>
      </c>
      <c r="D1750" s="1">
        <v>1160676.7152894901</v>
      </c>
      <c r="E1750" s="1">
        <v>529259.30655552598</v>
      </c>
      <c r="F1750" s="1">
        <v>965715.13873441296</v>
      </c>
      <c r="G1750" s="1">
        <v>1526749.5312049401</v>
      </c>
      <c r="H1750" s="1">
        <v>1431491.5340166001</v>
      </c>
      <c r="I1750" s="1">
        <v>613166.13370546699</v>
      </c>
      <c r="J1750" s="1">
        <v>924258.97330607404</v>
      </c>
      <c r="K1750" s="1">
        <v>1082840.19914385</v>
      </c>
      <c r="L1750" s="1">
        <v>1278714.27861481</v>
      </c>
      <c r="M1750" s="1"/>
      <c r="N1750" s="1">
        <v>5662746.6469066599</v>
      </c>
      <c r="O1750" s="1">
        <v>8263883.9307089904</v>
      </c>
      <c r="P1750" s="1">
        <v>8623648.0477168299</v>
      </c>
      <c r="Q1750" s="1">
        <v>11652267.0361485</v>
      </c>
      <c r="R1750" s="1">
        <v>12475426.276674399</v>
      </c>
      <c r="S1750" s="1">
        <v>7960126.4724476105</v>
      </c>
      <c r="T1750" s="1">
        <v>7362590.5668996703</v>
      </c>
      <c r="U1750" s="1">
        <v>6355446.5704097999</v>
      </c>
      <c r="V1750" s="1">
        <v>28321524.391579799</v>
      </c>
      <c r="W1750" s="1">
        <v>8099007.5112333503</v>
      </c>
    </row>
    <row r="1751" spans="1:23" x14ac:dyDescent="0.25">
      <c r="A1751" s="1" t="s">
        <v>52</v>
      </c>
      <c r="B1751" s="1" t="s">
        <v>32</v>
      </c>
      <c r="C1751" s="1">
        <v>3662421.8253694498</v>
      </c>
      <c r="D1751" s="1">
        <v>3525278.4422917399</v>
      </c>
      <c r="E1751" s="1">
        <v>1781511.23250765</v>
      </c>
      <c r="F1751" s="1">
        <v>1613438.3258939399</v>
      </c>
      <c r="G1751" s="1">
        <v>1345268.3284150199</v>
      </c>
      <c r="H1751" s="1">
        <v>740667.147872334</v>
      </c>
      <c r="I1751" s="1">
        <v>1616053.79257692</v>
      </c>
      <c r="J1751" s="1">
        <v>2057736.8217573799</v>
      </c>
      <c r="K1751" s="1">
        <v>2672247.7500780001</v>
      </c>
      <c r="L1751" s="1">
        <v>3022399.5667159599</v>
      </c>
      <c r="M1751" s="1"/>
      <c r="N1751" s="1">
        <v>2364671.1867383402</v>
      </c>
      <c r="O1751" s="1">
        <v>2508938.8579141502</v>
      </c>
      <c r="P1751" s="1">
        <v>2853860.0860900902</v>
      </c>
      <c r="Q1751" s="1">
        <v>2816205.7604689398</v>
      </c>
      <c r="R1751" s="1">
        <v>4165333.45575064</v>
      </c>
      <c r="S1751" s="1">
        <v>4404179.12624708</v>
      </c>
      <c r="T1751" s="1">
        <v>4047058.4296522499</v>
      </c>
      <c r="U1751" s="1">
        <v>6864040.4386477703</v>
      </c>
      <c r="V1751" s="1">
        <v>10041483.425227899</v>
      </c>
      <c r="W1751" s="1">
        <v>7536091.9986787196</v>
      </c>
    </row>
    <row r="1752" spans="1:23" x14ac:dyDescent="0.25">
      <c r="A1752" s="1" t="s">
        <v>53</v>
      </c>
      <c r="B1752" s="1" t="s">
        <v>32</v>
      </c>
      <c r="C1752" s="1">
        <v>0</v>
      </c>
      <c r="D1752" s="1">
        <v>54.548396852921201</v>
      </c>
      <c r="E1752" s="1">
        <v>0</v>
      </c>
      <c r="F1752" s="1">
        <v>0</v>
      </c>
      <c r="G1752" s="1">
        <v>0</v>
      </c>
      <c r="H1752" s="1">
        <v>892.42417386315196</v>
      </c>
      <c r="I1752" s="1">
        <v>0</v>
      </c>
      <c r="J1752" s="1">
        <v>0</v>
      </c>
      <c r="K1752" s="1">
        <v>1534.1697874675001</v>
      </c>
      <c r="L1752" s="1">
        <v>1981.84788135135</v>
      </c>
      <c r="M1752" s="1"/>
      <c r="N1752" s="1">
        <v>0</v>
      </c>
      <c r="O1752" s="1">
        <v>0</v>
      </c>
      <c r="P1752" s="1">
        <v>0</v>
      </c>
      <c r="Q1752" s="1">
        <v>0</v>
      </c>
      <c r="R1752" s="1">
        <v>469.12439361021598</v>
      </c>
      <c r="S1752" s="1">
        <v>7162.7302549350297</v>
      </c>
      <c r="T1752" s="1">
        <v>101521.442562219</v>
      </c>
      <c r="U1752" s="1">
        <v>22061.301700464599</v>
      </c>
      <c r="V1752" s="1">
        <v>66352.060569658293</v>
      </c>
      <c r="W1752" s="1">
        <v>70171.259339774202</v>
      </c>
    </row>
    <row r="1753" spans="1:23" x14ac:dyDescent="0.25">
      <c r="A1753" s="1" t="s">
        <v>0</v>
      </c>
      <c r="B1753" s="1" t="s">
        <v>33</v>
      </c>
      <c r="C1753" s="1">
        <v>23765499.257567499</v>
      </c>
      <c r="D1753" s="1">
        <v>40503306.827344</v>
      </c>
      <c r="E1753" s="1">
        <v>49494809</v>
      </c>
      <c r="F1753" s="1">
        <v>53356670</v>
      </c>
      <c r="G1753" s="1">
        <v>71364620</v>
      </c>
      <c r="H1753" s="1">
        <v>110205386</v>
      </c>
      <c r="I1753" s="1">
        <v>128412328</v>
      </c>
      <c r="J1753" s="1">
        <v>136302061</v>
      </c>
      <c r="K1753" s="1">
        <v>208332218</v>
      </c>
      <c r="L1753" s="1">
        <v>183009034</v>
      </c>
      <c r="M1753" s="1"/>
      <c r="N1753" s="1">
        <v>174591401.01277199</v>
      </c>
      <c r="O1753" s="1">
        <v>161211469.682248</v>
      </c>
      <c r="P1753" s="1">
        <v>341616853</v>
      </c>
      <c r="Q1753" s="1">
        <v>439251691</v>
      </c>
      <c r="R1753" s="1">
        <v>761605016</v>
      </c>
      <c r="S1753" s="1">
        <v>787348465</v>
      </c>
      <c r="T1753" s="1">
        <v>643426984</v>
      </c>
      <c r="U1753" s="1">
        <v>834540956</v>
      </c>
      <c r="V1753" s="1">
        <v>1068409211</v>
      </c>
      <c r="W1753" s="1">
        <v>957788059</v>
      </c>
    </row>
    <row r="1754" spans="1:23" x14ac:dyDescent="0.25">
      <c r="A1754" s="1" t="s">
        <v>1</v>
      </c>
      <c r="B1754" s="1" t="s">
        <v>33</v>
      </c>
      <c r="C1754" s="1">
        <v>7250910.8506553099</v>
      </c>
      <c r="D1754" s="1">
        <v>14807144.0250639</v>
      </c>
      <c r="E1754" s="1">
        <v>13613993</v>
      </c>
      <c r="F1754" s="1">
        <v>20250537</v>
      </c>
      <c r="G1754" s="1">
        <v>21237841</v>
      </c>
      <c r="H1754" s="1">
        <v>32634688</v>
      </c>
      <c r="I1754" s="1">
        <v>27140163</v>
      </c>
      <c r="J1754" s="1">
        <v>35092519</v>
      </c>
      <c r="K1754" s="1">
        <v>33777042</v>
      </c>
      <c r="L1754" s="1">
        <v>44609841</v>
      </c>
      <c r="M1754" s="1"/>
      <c r="N1754" s="1">
        <v>22455.754330566098</v>
      </c>
      <c r="O1754" s="1">
        <v>103969.132519297</v>
      </c>
      <c r="P1754" s="1">
        <v>316143</v>
      </c>
      <c r="Q1754" s="1">
        <v>207532</v>
      </c>
      <c r="R1754" s="1">
        <v>15385944</v>
      </c>
      <c r="S1754" s="1">
        <v>162887</v>
      </c>
      <c r="T1754" s="1">
        <v>0</v>
      </c>
      <c r="U1754" s="1">
        <v>0</v>
      </c>
      <c r="V1754" s="1">
        <v>0</v>
      </c>
      <c r="W1754" s="1">
        <v>8527353</v>
      </c>
    </row>
    <row r="1755" spans="1:23" x14ac:dyDescent="0.25">
      <c r="A1755" s="1" t="s">
        <v>3</v>
      </c>
      <c r="B1755" s="1" t="s">
        <v>33</v>
      </c>
      <c r="C1755" s="1">
        <v>7610829.5921582403</v>
      </c>
      <c r="D1755" s="1">
        <v>8310088.1256801104</v>
      </c>
      <c r="E1755" s="1">
        <v>13428353</v>
      </c>
      <c r="F1755" s="1">
        <v>23680336</v>
      </c>
      <c r="G1755" s="1">
        <v>27072685</v>
      </c>
      <c r="H1755" s="1">
        <v>14973675</v>
      </c>
      <c r="I1755" s="1">
        <v>16940469</v>
      </c>
      <c r="J1755" s="1">
        <v>24840660</v>
      </c>
      <c r="K1755" s="1">
        <v>21242735</v>
      </c>
      <c r="L1755" s="1">
        <v>25588420</v>
      </c>
      <c r="M1755" s="1"/>
      <c r="N1755" s="1">
        <v>4443419.3324896498</v>
      </c>
      <c r="O1755" s="1">
        <v>3176696.7811291902</v>
      </c>
      <c r="P1755" s="1">
        <v>3008652</v>
      </c>
      <c r="Q1755" s="1">
        <v>4633073</v>
      </c>
      <c r="R1755" s="1">
        <v>6421762</v>
      </c>
      <c r="S1755" s="1">
        <v>7327127</v>
      </c>
      <c r="T1755" s="1">
        <v>3268251</v>
      </c>
      <c r="U1755" s="1">
        <v>3038821</v>
      </c>
      <c r="V1755" s="1">
        <v>164266</v>
      </c>
      <c r="W1755" s="1">
        <v>427905</v>
      </c>
    </row>
    <row r="1756" spans="1:23" x14ac:dyDescent="0.25">
      <c r="A1756" s="1" t="s">
        <v>4</v>
      </c>
      <c r="B1756" s="1" t="s">
        <v>33</v>
      </c>
      <c r="C1756" s="1">
        <v>4282.2601281544703</v>
      </c>
      <c r="D1756" s="1">
        <v>0</v>
      </c>
      <c r="E1756" s="1">
        <v>0</v>
      </c>
      <c r="F1756" s="1">
        <v>0</v>
      </c>
      <c r="G1756" s="1">
        <v>0</v>
      </c>
      <c r="H1756" s="1">
        <v>94095</v>
      </c>
      <c r="I1756" s="1">
        <v>44532</v>
      </c>
      <c r="J1756" s="1">
        <v>0</v>
      </c>
      <c r="K1756" s="1">
        <v>3371</v>
      </c>
      <c r="L1756" s="1">
        <v>0</v>
      </c>
      <c r="M1756" s="1"/>
      <c r="N1756" s="1">
        <v>0</v>
      </c>
      <c r="O1756" s="1">
        <v>0</v>
      </c>
      <c r="P1756" s="1">
        <v>0</v>
      </c>
      <c r="Q1756" s="1">
        <v>0</v>
      </c>
      <c r="R1756" s="1">
        <v>0</v>
      </c>
      <c r="S1756" s="1">
        <v>118001</v>
      </c>
      <c r="T1756" s="1">
        <v>0</v>
      </c>
      <c r="U1756" s="1">
        <v>3207</v>
      </c>
      <c r="V1756" s="1">
        <v>0</v>
      </c>
      <c r="W1756" s="1">
        <v>135</v>
      </c>
    </row>
    <row r="1757" spans="1:23" x14ac:dyDescent="0.25">
      <c r="A1757" s="1" t="s">
        <v>5</v>
      </c>
      <c r="B1757" s="1" t="s">
        <v>33</v>
      </c>
      <c r="C1757" s="1">
        <v>6511437.6382813202</v>
      </c>
      <c r="D1757" s="1">
        <v>8280882.0461546304</v>
      </c>
      <c r="E1757" s="1">
        <v>13543801</v>
      </c>
      <c r="F1757" s="1">
        <v>6283149</v>
      </c>
      <c r="G1757" s="1">
        <v>11916448</v>
      </c>
      <c r="H1757" s="1">
        <v>11529526</v>
      </c>
      <c r="I1757" s="1">
        <v>16765043</v>
      </c>
      <c r="J1757" s="1">
        <v>16695296</v>
      </c>
      <c r="K1757" s="1">
        <v>19682903</v>
      </c>
      <c r="L1757" s="1">
        <v>28086015</v>
      </c>
      <c r="M1757" s="1"/>
      <c r="N1757" s="1">
        <v>3149967.8830490401</v>
      </c>
      <c r="O1757" s="1">
        <v>5928946.9084594296</v>
      </c>
      <c r="P1757" s="1">
        <v>5684858</v>
      </c>
      <c r="Q1757" s="1">
        <v>8412850</v>
      </c>
      <c r="R1757" s="1">
        <v>11004046</v>
      </c>
      <c r="S1757" s="1">
        <v>12561484</v>
      </c>
      <c r="T1757" s="1">
        <v>6666417</v>
      </c>
      <c r="U1757" s="1">
        <v>2895357</v>
      </c>
      <c r="V1757" s="1">
        <v>2354204</v>
      </c>
      <c r="W1757" s="1">
        <v>2368804</v>
      </c>
    </row>
    <row r="1758" spans="1:23" x14ac:dyDescent="0.25">
      <c r="A1758" s="1" t="s">
        <v>6</v>
      </c>
      <c r="B1758" s="1" t="s">
        <v>33</v>
      </c>
      <c r="C1758" s="1">
        <v>0</v>
      </c>
      <c r="D1758" s="1">
        <v>0</v>
      </c>
      <c r="E1758" s="1">
        <v>0</v>
      </c>
      <c r="F1758" s="1">
        <v>59323</v>
      </c>
      <c r="G1758" s="1">
        <v>108903</v>
      </c>
      <c r="H1758" s="1">
        <v>12660</v>
      </c>
      <c r="I1758" s="1">
        <v>26180</v>
      </c>
      <c r="J1758" s="1">
        <v>547659</v>
      </c>
      <c r="K1758" s="1">
        <v>174078</v>
      </c>
      <c r="L1758" s="1">
        <v>167060</v>
      </c>
      <c r="M1758" s="1"/>
      <c r="N1758" s="1">
        <v>167843.707949859</v>
      </c>
      <c r="O1758" s="1">
        <v>86941.649861581202</v>
      </c>
      <c r="P1758" s="1">
        <v>210321</v>
      </c>
      <c r="Q1758" s="1">
        <v>0</v>
      </c>
      <c r="R1758" s="1">
        <v>2653</v>
      </c>
      <c r="S1758" s="1">
        <v>0</v>
      </c>
      <c r="T1758" s="1">
        <v>124345</v>
      </c>
      <c r="U1758" s="1">
        <v>665467</v>
      </c>
      <c r="V1758" s="1">
        <v>0</v>
      </c>
      <c r="W1758" s="1">
        <v>19</v>
      </c>
    </row>
    <row r="1759" spans="1:23" x14ac:dyDescent="0.25">
      <c r="A1759" s="1" t="s">
        <v>7</v>
      </c>
      <c r="B1759" s="1" t="s">
        <v>33</v>
      </c>
      <c r="C1759" s="1">
        <v>6540160.1147506498</v>
      </c>
      <c r="D1759" s="1">
        <v>5984652.7126508905</v>
      </c>
      <c r="E1759" s="1">
        <v>5510264</v>
      </c>
      <c r="F1759" s="1">
        <v>9869422</v>
      </c>
      <c r="G1759" s="1">
        <v>16022295</v>
      </c>
      <c r="H1759" s="1">
        <v>19245837</v>
      </c>
      <c r="I1759" s="1">
        <v>18299538</v>
      </c>
      <c r="J1759" s="1">
        <v>26763296</v>
      </c>
      <c r="K1759" s="1">
        <v>30123202</v>
      </c>
      <c r="L1759" s="1">
        <v>33178124</v>
      </c>
      <c r="M1759" s="1"/>
      <c r="N1759" s="1">
        <v>13076246.860111101</v>
      </c>
      <c r="O1759" s="1">
        <v>16525453.8312776</v>
      </c>
      <c r="P1759" s="1">
        <v>12649705</v>
      </c>
      <c r="Q1759" s="1">
        <v>6956854</v>
      </c>
      <c r="R1759" s="1">
        <v>8170784</v>
      </c>
      <c r="S1759" s="1">
        <v>5816995</v>
      </c>
      <c r="T1759" s="1">
        <v>3265673</v>
      </c>
      <c r="U1759" s="1">
        <v>10080516</v>
      </c>
      <c r="V1759" s="1">
        <v>15232345</v>
      </c>
      <c r="W1759" s="1">
        <v>6575002</v>
      </c>
    </row>
    <row r="1760" spans="1:23" x14ac:dyDescent="0.25">
      <c r="A1760" s="1" t="s">
        <v>8</v>
      </c>
      <c r="B1760" s="1" t="s">
        <v>33</v>
      </c>
      <c r="C1760" s="1">
        <v>699888.41753080697</v>
      </c>
      <c r="D1760" s="1">
        <v>1317205.4630779901</v>
      </c>
      <c r="E1760" s="1">
        <v>858834</v>
      </c>
      <c r="F1760" s="1">
        <v>3964068</v>
      </c>
      <c r="G1760" s="1">
        <v>191430</v>
      </c>
      <c r="H1760" s="1">
        <v>1045928</v>
      </c>
      <c r="I1760" s="1">
        <v>960870</v>
      </c>
      <c r="J1760" s="1">
        <v>2725521</v>
      </c>
      <c r="K1760" s="1">
        <v>5065068</v>
      </c>
      <c r="L1760" s="1">
        <v>2287235</v>
      </c>
      <c r="M1760" s="1"/>
      <c r="N1760" s="1">
        <v>835.562951835018</v>
      </c>
      <c r="O1760" s="1">
        <v>13419.009511709701</v>
      </c>
      <c r="P1760" s="1">
        <v>1476350</v>
      </c>
      <c r="Q1760" s="1">
        <v>3851013</v>
      </c>
      <c r="R1760" s="1">
        <v>3152427</v>
      </c>
      <c r="S1760" s="1">
        <v>598965</v>
      </c>
      <c r="T1760" s="1">
        <v>0</v>
      </c>
      <c r="U1760" s="1">
        <v>324</v>
      </c>
      <c r="V1760" s="1">
        <v>0</v>
      </c>
      <c r="W1760" s="1">
        <v>1022</v>
      </c>
    </row>
    <row r="1761" spans="1:23" x14ac:dyDescent="0.25">
      <c r="A1761" s="1" t="s">
        <v>9</v>
      </c>
      <c r="B1761" s="1" t="s">
        <v>33</v>
      </c>
      <c r="C1761" s="1">
        <v>1029726.89276768</v>
      </c>
      <c r="D1761" s="1">
        <v>1423317.1265277299</v>
      </c>
      <c r="E1761" s="1">
        <v>1826847</v>
      </c>
      <c r="F1761" s="1">
        <v>1923644</v>
      </c>
      <c r="G1761" s="1">
        <v>3879687</v>
      </c>
      <c r="H1761" s="1">
        <v>10831027</v>
      </c>
      <c r="I1761" s="1">
        <v>15590739</v>
      </c>
      <c r="J1761" s="1">
        <v>6370523</v>
      </c>
      <c r="K1761" s="1">
        <v>3771274</v>
      </c>
      <c r="L1761" s="1">
        <v>3988218</v>
      </c>
      <c r="M1761" s="1"/>
      <c r="N1761" s="1">
        <v>5185608.1244571004</v>
      </c>
      <c r="O1761" s="1">
        <v>2478006.1682337802</v>
      </c>
      <c r="P1761" s="1">
        <v>1805337</v>
      </c>
      <c r="Q1761" s="1">
        <v>1644579</v>
      </c>
      <c r="R1761" s="1">
        <v>2688331</v>
      </c>
      <c r="S1761" s="1">
        <v>2032808</v>
      </c>
      <c r="T1761" s="1">
        <v>10756</v>
      </c>
      <c r="U1761" s="1">
        <v>3178</v>
      </c>
      <c r="V1761" s="1">
        <v>3562510</v>
      </c>
      <c r="W1761" s="1">
        <v>933952</v>
      </c>
    </row>
    <row r="1762" spans="1:23" x14ac:dyDescent="0.25">
      <c r="A1762" s="1" t="s">
        <v>10</v>
      </c>
      <c r="B1762" s="1" t="s">
        <v>33</v>
      </c>
      <c r="C1762" s="1">
        <v>1104718.6676948699</v>
      </c>
      <c r="D1762" s="1">
        <v>754509.18187268497</v>
      </c>
      <c r="E1762" s="1">
        <v>1327904</v>
      </c>
      <c r="F1762" s="1">
        <v>864329</v>
      </c>
      <c r="G1762" s="1">
        <v>1388774</v>
      </c>
      <c r="H1762" s="1">
        <v>2086290</v>
      </c>
      <c r="I1762" s="1">
        <v>612994</v>
      </c>
      <c r="J1762" s="1">
        <v>1487071</v>
      </c>
      <c r="K1762" s="1">
        <v>1080612</v>
      </c>
      <c r="L1762" s="1">
        <v>850333</v>
      </c>
      <c r="M1762" s="1"/>
      <c r="N1762" s="1">
        <v>10653.4276358965</v>
      </c>
      <c r="O1762" s="1">
        <v>43978.266466947702</v>
      </c>
      <c r="P1762" s="1">
        <v>0</v>
      </c>
      <c r="Q1762" s="1">
        <v>151191</v>
      </c>
      <c r="R1762" s="1">
        <v>0</v>
      </c>
      <c r="S1762" s="1">
        <v>0</v>
      </c>
      <c r="T1762" s="1">
        <v>0</v>
      </c>
      <c r="U1762" s="1">
        <v>851</v>
      </c>
      <c r="V1762" s="1">
        <v>1167</v>
      </c>
      <c r="W1762" s="1">
        <v>63553</v>
      </c>
    </row>
    <row r="1763" spans="1:23" x14ac:dyDescent="0.25">
      <c r="A1763" s="1" t="s">
        <v>11</v>
      </c>
      <c r="B1763" s="1" t="s">
        <v>33</v>
      </c>
      <c r="C1763" s="1">
        <v>6617867.4692713004</v>
      </c>
      <c r="D1763" s="1">
        <v>9144096.4815507401</v>
      </c>
      <c r="E1763" s="1">
        <v>10675286</v>
      </c>
      <c r="F1763" s="1">
        <v>17147276</v>
      </c>
      <c r="G1763" s="1">
        <v>14747739</v>
      </c>
      <c r="H1763" s="1">
        <v>15018053</v>
      </c>
      <c r="I1763" s="1">
        <v>6588150</v>
      </c>
      <c r="J1763" s="1">
        <v>12566429</v>
      </c>
      <c r="K1763" s="1">
        <v>12228829</v>
      </c>
      <c r="L1763" s="1">
        <v>24338984</v>
      </c>
      <c r="M1763" s="1"/>
      <c r="N1763" s="1">
        <v>32273.619014627599</v>
      </c>
      <c r="O1763" s="1">
        <v>1779766.61448163</v>
      </c>
      <c r="P1763" s="1">
        <v>2813952</v>
      </c>
      <c r="Q1763" s="1">
        <v>2637983</v>
      </c>
      <c r="R1763" s="1">
        <v>3598052</v>
      </c>
      <c r="S1763" s="1">
        <v>4513270</v>
      </c>
      <c r="T1763" s="1">
        <v>7405224</v>
      </c>
      <c r="U1763" s="1">
        <v>10889879</v>
      </c>
      <c r="V1763" s="1">
        <v>7807272</v>
      </c>
      <c r="W1763" s="1">
        <v>1927262</v>
      </c>
    </row>
    <row r="1764" spans="1:23" x14ac:dyDescent="0.25">
      <c r="A1764" s="1" t="s">
        <v>12</v>
      </c>
      <c r="B1764" s="1" t="s">
        <v>33</v>
      </c>
      <c r="C1764" s="1">
        <v>8469788.3066446409</v>
      </c>
      <c r="D1764" s="1">
        <v>11101016.5745441</v>
      </c>
      <c r="E1764" s="1">
        <v>14308802</v>
      </c>
      <c r="F1764" s="1">
        <v>23389872</v>
      </c>
      <c r="G1764" s="1">
        <v>24117347</v>
      </c>
      <c r="H1764" s="1">
        <v>48825578</v>
      </c>
      <c r="I1764" s="1">
        <v>39935714</v>
      </c>
      <c r="J1764" s="1">
        <v>39295584</v>
      </c>
      <c r="K1764" s="1">
        <v>40074081</v>
      </c>
      <c r="L1764" s="1">
        <v>45271864</v>
      </c>
      <c r="M1764" s="1"/>
      <c r="N1764" s="1">
        <v>5403167.8280411502</v>
      </c>
      <c r="O1764" s="1">
        <v>5271866.5015289001</v>
      </c>
      <c r="P1764" s="1">
        <v>5171350</v>
      </c>
      <c r="Q1764" s="1">
        <v>9497300</v>
      </c>
      <c r="R1764" s="1">
        <v>8010819</v>
      </c>
      <c r="S1764" s="1">
        <v>22301710</v>
      </c>
      <c r="T1764" s="1">
        <v>2534222</v>
      </c>
      <c r="U1764" s="1">
        <v>1132649</v>
      </c>
      <c r="V1764" s="1">
        <v>15954434</v>
      </c>
      <c r="W1764" s="1">
        <v>11419326</v>
      </c>
    </row>
    <row r="1765" spans="1:23" x14ac:dyDescent="0.25">
      <c r="A1765" s="1" t="s">
        <v>13</v>
      </c>
      <c r="B1765" s="1" t="s">
        <v>33</v>
      </c>
      <c r="C1765" s="1">
        <v>21613715.7658544</v>
      </c>
      <c r="D1765" s="1">
        <v>21897229.933036499</v>
      </c>
      <c r="E1765" s="1">
        <v>22940473</v>
      </c>
      <c r="F1765" s="1">
        <v>27618385</v>
      </c>
      <c r="G1765" s="1">
        <v>31978326</v>
      </c>
      <c r="H1765" s="1">
        <v>50388204</v>
      </c>
      <c r="I1765" s="1">
        <v>36919206</v>
      </c>
      <c r="J1765" s="1">
        <v>58930257</v>
      </c>
      <c r="K1765" s="1">
        <v>65496279</v>
      </c>
      <c r="L1765" s="1">
        <v>60779248</v>
      </c>
      <c r="M1765" s="1"/>
      <c r="N1765" s="1">
        <v>19158100.695780199</v>
      </c>
      <c r="O1765" s="1">
        <v>19446287.313397799</v>
      </c>
      <c r="P1765" s="1">
        <v>13331758</v>
      </c>
      <c r="Q1765" s="1">
        <v>14175098</v>
      </c>
      <c r="R1765" s="1">
        <v>19544922</v>
      </c>
      <c r="S1765" s="1">
        <v>13351260</v>
      </c>
      <c r="T1765" s="1">
        <v>17988994</v>
      </c>
      <c r="U1765" s="1">
        <v>15013030</v>
      </c>
      <c r="V1765" s="1">
        <v>16764742</v>
      </c>
      <c r="W1765" s="1">
        <v>19035904</v>
      </c>
    </row>
    <row r="1766" spans="1:23" x14ac:dyDescent="0.25">
      <c r="A1766" s="1" t="s">
        <v>14</v>
      </c>
      <c r="B1766" s="1" t="s">
        <v>33</v>
      </c>
      <c r="C1766" s="1">
        <v>273960.20283290697</v>
      </c>
      <c r="D1766" s="1">
        <v>104758.486019986</v>
      </c>
      <c r="E1766" s="1">
        <v>110699</v>
      </c>
      <c r="F1766" s="1">
        <v>175152</v>
      </c>
      <c r="G1766" s="1">
        <v>352752</v>
      </c>
      <c r="H1766" s="1">
        <v>25119007</v>
      </c>
      <c r="I1766" s="1">
        <v>902235</v>
      </c>
      <c r="J1766" s="1">
        <v>636717</v>
      </c>
      <c r="K1766" s="1">
        <v>13811173</v>
      </c>
      <c r="L1766" s="1">
        <v>99633901</v>
      </c>
      <c r="M1766" s="1"/>
      <c r="N1766" s="1">
        <v>0</v>
      </c>
      <c r="O1766" s="1">
        <v>35069.8483877455</v>
      </c>
      <c r="P1766" s="1">
        <v>0</v>
      </c>
      <c r="Q1766" s="1">
        <v>0</v>
      </c>
      <c r="R1766" s="1">
        <v>526</v>
      </c>
      <c r="S1766" s="1">
        <v>3278</v>
      </c>
      <c r="T1766" s="1">
        <v>0</v>
      </c>
      <c r="U1766" s="1">
        <v>0</v>
      </c>
      <c r="V1766" s="1">
        <v>0</v>
      </c>
      <c r="W1766" s="1">
        <v>0</v>
      </c>
    </row>
    <row r="1767" spans="1:23" x14ac:dyDescent="0.25">
      <c r="A1767" s="1" t="s">
        <v>15</v>
      </c>
      <c r="B1767" s="1" t="s">
        <v>33</v>
      </c>
      <c r="C1767" s="1">
        <v>24439694.114329401</v>
      </c>
      <c r="D1767" s="1">
        <v>23776567.853390701</v>
      </c>
      <c r="E1767" s="1">
        <v>22609968</v>
      </c>
      <c r="F1767" s="1">
        <v>32076207</v>
      </c>
      <c r="G1767" s="1">
        <v>40661882</v>
      </c>
      <c r="H1767" s="1">
        <v>48096763</v>
      </c>
      <c r="I1767" s="1">
        <v>107113296</v>
      </c>
      <c r="J1767" s="1">
        <v>100114538</v>
      </c>
      <c r="K1767" s="1">
        <v>76697652</v>
      </c>
      <c r="L1767" s="1">
        <v>125004539</v>
      </c>
      <c r="M1767" s="1"/>
      <c r="N1767" s="1">
        <v>123411290.196235</v>
      </c>
      <c r="O1767" s="1">
        <v>97297403.966689304</v>
      </c>
      <c r="P1767" s="1">
        <v>158503731</v>
      </c>
      <c r="Q1767" s="1">
        <v>206705420</v>
      </c>
      <c r="R1767" s="1">
        <v>336796174</v>
      </c>
      <c r="S1767" s="1">
        <v>406697597</v>
      </c>
      <c r="T1767" s="1">
        <v>377339156</v>
      </c>
      <c r="U1767" s="1">
        <v>408795691</v>
      </c>
      <c r="V1767" s="1">
        <v>484313198</v>
      </c>
      <c r="W1767" s="1">
        <v>448597187</v>
      </c>
    </row>
    <row r="1768" spans="1:23" x14ac:dyDescent="0.25">
      <c r="A1768" s="1" t="s">
        <v>16</v>
      </c>
      <c r="B1768" s="1" t="s">
        <v>33</v>
      </c>
      <c r="C1768" s="1">
        <v>10110625.0533107</v>
      </c>
      <c r="D1768" s="1">
        <v>11527831.2888451</v>
      </c>
      <c r="E1768" s="1">
        <v>8382457</v>
      </c>
      <c r="F1768" s="1">
        <v>19027682</v>
      </c>
      <c r="G1768" s="1">
        <v>44225865</v>
      </c>
      <c r="H1768" s="1">
        <v>63244172</v>
      </c>
      <c r="I1768" s="1">
        <v>75818024</v>
      </c>
      <c r="J1768" s="1">
        <v>94036904</v>
      </c>
      <c r="K1768" s="1">
        <v>44275114</v>
      </c>
      <c r="L1768" s="1">
        <v>50206334</v>
      </c>
      <c r="M1768" s="1"/>
      <c r="N1768" s="1">
        <v>1943937.20744417</v>
      </c>
      <c r="O1768" s="1">
        <v>1657755.1162322999</v>
      </c>
      <c r="P1768" s="1">
        <v>3191444</v>
      </c>
      <c r="Q1768" s="1">
        <v>2211411</v>
      </c>
      <c r="R1768" s="1">
        <v>2097256</v>
      </c>
      <c r="S1768" s="1">
        <v>5445630</v>
      </c>
      <c r="T1768" s="1">
        <v>27607932</v>
      </c>
      <c r="U1768" s="1">
        <v>98859649</v>
      </c>
      <c r="V1768" s="1">
        <v>38086</v>
      </c>
      <c r="W1768" s="1">
        <v>587394</v>
      </c>
    </row>
    <row r="1769" spans="1:23" x14ac:dyDescent="0.25">
      <c r="A1769" s="1" t="s">
        <v>17</v>
      </c>
      <c r="B1769" s="1" t="s">
        <v>33</v>
      </c>
      <c r="C1769" s="1">
        <v>63085.002863543901</v>
      </c>
      <c r="D1769" s="1">
        <v>226206.16034024899</v>
      </c>
      <c r="E1769" s="1">
        <v>62844</v>
      </c>
      <c r="F1769" s="1">
        <v>100882</v>
      </c>
      <c r="G1769" s="1">
        <v>117866</v>
      </c>
      <c r="H1769" s="1">
        <v>210040</v>
      </c>
      <c r="I1769" s="1">
        <v>3452</v>
      </c>
      <c r="J1769" s="1">
        <v>123277</v>
      </c>
      <c r="K1769" s="1">
        <v>0</v>
      </c>
      <c r="L1769" s="1">
        <v>224356</v>
      </c>
      <c r="M1769" s="1"/>
      <c r="N1769" s="1">
        <v>19531.283999143601</v>
      </c>
      <c r="O1769" s="1">
        <v>789.35350068880496</v>
      </c>
      <c r="P1769" s="1">
        <v>3964</v>
      </c>
      <c r="Q1769" s="1">
        <v>29845</v>
      </c>
      <c r="R1769" s="1">
        <v>122672</v>
      </c>
      <c r="S1769" s="1">
        <v>1010</v>
      </c>
      <c r="T1769" s="1">
        <v>0</v>
      </c>
      <c r="U1769" s="1">
        <v>0</v>
      </c>
      <c r="V1769" s="1">
        <v>0</v>
      </c>
      <c r="W1769" s="1">
        <v>0</v>
      </c>
    </row>
    <row r="1770" spans="1:23" x14ac:dyDescent="0.25">
      <c r="A1770" s="1" t="s">
        <v>18</v>
      </c>
      <c r="B1770" s="1" t="s">
        <v>33</v>
      </c>
      <c r="C1770" s="1">
        <v>199803.99085754901</v>
      </c>
      <c r="D1770" s="1">
        <v>65854.634914608905</v>
      </c>
      <c r="E1770" s="1">
        <v>185026</v>
      </c>
      <c r="F1770" s="1">
        <v>499199</v>
      </c>
      <c r="G1770" s="1">
        <v>634844</v>
      </c>
      <c r="H1770" s="1">
        <v>238110</v>
      </c>
      <c r="I1770" s="1">
        <v>12165524</v>
      </c>
      <c r="J1770" s="1">
        <v>350926</v>
      </c>
      <c r="K1770" s="1">
        <v>24366087</v>
      </c>
      <c r="L1770" s="1">
        <v>17179672</v>
      </c>
      <c r="M1770" s="1"/>
      <c r="N1770" s="1">
        <v>1555400.4348408901</v>
      </c>
      <c r="O1770" s="1">
        <v>1748418.0040257</v>
      </c>
      <c r="P1770" s="1">
        <v>814377</v>
      </c>
      <c r="Q1770" s="1">
        <v>1446927</v>
      </c>
      <c r="R1770" s="1">
        <v>2308230</v>
      </c>
      <c r="S1770" s="1">
        <v>1682783</v>
      </c>
      <c r="T1770" s="1">
        <v>2454243</v>
      </c>
      <c r="U1770" s="1">
        <v>963915</v>
      </c>
      <c r="V1770" s="1">
        <v>1714758</v>
      </c>
      <c r="W1770" s="1">
        <v>763125</v>
      </c>
    </row>
    <row r="1771" spans="1:23" x14ac:dyDescent="0.25">
      <c r="A1771" s="1" t="s">
        <v>19</v>
      </c>
      <c r="B1771" s="1" t="s">
        <v>33</v>
      </c>
      <c r="C1771" s="1">
        <v>9855360.5715250596</v>
      </c>
      <c r="D1771" s="1">
        <v>9196870.4013110809</v>
      </c>
      <c r="E1771" s="1">
        <v>11224398</v>
      </c>
      <c r="F1771" s="1">
        <v>17324843</v>
      </c>
      <c r="G1771" s="1">
        <v>18021740</v>
      </c>
      <c r="H1771" s="1">
        <v>24966077</v>
      </c>
      <c r="I1771" s="1">
        <v>20632154</v>
      </c>
      <c r="J1771" s="1">
        <v>25745739</v>
      </c>
      <c r="K1771" s="1">
        <v>30412325</v>
      </c>
      <c r="L1771" s="1">
        <v>30422372</v>
      </c>
      <c r="M1771" s="1"/>
      <c r="N1771" s="1">
        <v>27350273.2116777</v>
      </c>
      <c r="O1771" s="1">
        <v>38366977.9601226</v>
      </c>
      <c r="P1771" s="1">
        <v>26790044</v>
      </c>
      <c r="Q1771" s="1">
        <v>26515266</v>
      </c>
      <c r="R1771" s="1">
        <v>51144438</v>
      </c>
      <c r="S1771" s="1">
        <v>37520926</v>
      </c>
      <c r="T1771" s="1">
        <v>18833440</v>
      </c>
      <c r="U1771" s="1">
        <v>24731775</v>
      </c>
      <c r="V1771" s="1">
        <v>26989727</v>
      </c>
      <c r="W1771" s="1">
        <v>22173153</v>
      </c>
    </row>
    <row r="1772" spans="1:23" x14ac:dyDescent="0.25">
      <c r="A1772" s="1" t="s">
        <v>20</v>
      </c>
      <c r="B1772" s="1" t="s">
        <v>33</v>
      </c>
      <c r="C1772" s="1">
        <v>6900078.8562535802</v>
      </c>
      <c r="D1772" s="1">
        <v>7117036.6917818896</v>
      </c>
      <c r="E1772" s="1">
        <v>8749225</v>
      </c>
      <c r="F1772" s="1">
        <v>10824580</v>
      </c>
      <c r="G1772" s="1">
        <v>14411213</v>
      </c>
      <c r="H1772" s="1">
        <v>9352287</v>
      </c>
      <c r="I1772" s="1">
        <v>16016875</v>
      </c>
      <c r="J1772" s="1">
        <v>11874168</v>
      </c>
      <c r="K1772" s="1">
        <v>19153629</v>
      </c>
      <c r="L1772" s="1">
        <v>10119078</v>
      </c>
      <c r="M1772" s="1"/>
      <c r="N1772" s="1">
        <v>0</v>
      </c>
      <c r="O1772" s="1">
        <v>0</v>
      </c>
      <c r="P1772" s="1">
        <v>9625</v>
      </c>
      <c r="Q1772" s="1">
        <v>23737</v>
      </c>
      <c r="R1772" s="1">
        <v>0</v>
      </c>
      <c r="S1772" s="1">
        <v>0</v>
      </c>
      <c r="T1772" s="1">
        <v>12</v>
      </c>
      <c r="U1772" s="1">
        <v>10107</v>
      </c>
      <c r="V1772" s="1">
        <v>21562</v>
      </c>
      <c r="W1772" s="1">
        <v>5875</v>
      </c>
    </row>
    <row r="1773" spans="1:23" x14ac:dyDescent="0.25">
      <c r="A1773" s="1" t="s">
        <v>21</v>
      </c>
      <c r="B1773" s="1" t="s">
        <v>33</v>
      </c>
      <c r="C1773" s="1">
        <v>9095520.5122000892</v>
      </c>
      <c r="D1773" s="1">
        <v>13057034.549250999</v>
      </c>
      <c r="E1773" s="1">
        <v>12573019</v>
      </c>
      <c r="F1773" s="1">
        <v>21024900</v>
      </c>
      <c r="G1773" s="1">
        <v>31002390</v>
      </c>
      <c r="H1773" s="1">
        <v>42205987</v>
      </c>
      <c r="I1773" s="1">
        <v>42286139</v>
      </c>
      <c r="J1773" s="1">
        <v>58811008</v>
      </c>
      <c r="K1773" s="1">
        <v>72148422</v>
      </c>
      <c r="L1773" s="1">
        <v>105064800</v>
      </c>
      <c r="M1773" s="1"/>
      <c r="N1773" s="1">
        <v>1292824.77722673</v>
      </c>
      <c r="O1773" s="1">
        <v>1860280.67155189</v>
      </c>
      <c r="P1773" s="1">
        <v>1810246</v>
      </c>
      <c r="Q1773" s="1">
        <v>1533008</v>
      </c>
      <c r="R1773" s="1">
        <v>3781664</v>
      </c>
      <c r="S1773" s="1">
        <v>3527207</v>
      </c>
      <c r="T1773" s="1">
        <v>7707129</v>
      </c>
      <c r="U1773" s="1">
        <v>5714014</v>
      </c>
      <c r="V1773" s="1">
        <v>38928580</v>
      </c>
      <c r="W1773" s="1">
        <v>4556529</v>
      </c>
    </row>
    <row r="1774" spans="1:23" x14ac:dyDescent="0.25">
      <c r="A1774" s="1" t="s">
        <v>22</v>
      </c>
      <c r="B1774" s="1" t="s">
        <v>33</v>
      </c>
      <c r="C1774" s="1">
        <v>7563724.7307485398</v>
      </c>
      <c r="D1774" s="1">
        <v>9353049.6296616495</v>
      </c>
      <c r="E1774" s="1">
        <v>18058133</v>
      </c>
      <c r="F1774" s="1">
        <v>21795186</v>
      </c>
      <c r="G1774" s="1">
        <v>22725578</v>
      </c>
      <c r="H1774" s="1">
        <v>25123988</v>
      </c>
      <c r="I1774" s="1">
        <v>29272064</v>
      </c>
      <c r="J1774" s="1">
        <v>34595999</v>
      </c>
      <c r="K1774" s="1">
        <v>53873365</v>
      </c>
      <c r="L1774" s="1">
        <v>85937230</v>
      </c>
      <c r="M1774" s="1"/>
      <c r="N1774" s="1">
        <v>6471643.95270018</v>
      </c>
      <c r="O1774" s="1">
        <v>6548927.7008575797</v>
      </c>
      <c r="P1774" s="1">
        <v>7333423</v>
      </c>
      <c r="Q1774" s="1">
        <v>14753475</v>
      </c>
      <c r="R1774" s="1">
        <v>11988763</v>
      </c>
      <c r="S1774" s="1">
        <v>10568394</v>
      </c>
      <c r="T1774" s="1">
        <v>16502551</v>
      </c>
      <c r="U1774" s="1">
        <v>8366800</v>
      </c>
      <c r="V1774" s="1">
        <v>14528410</v>
      </c>
      <c r="W1774" s="1">
        <v>24996793</v>
      </c>
    </row>
    <row r="1775" spans="1:23" x14ac:dyDescent="0.25">
      <c r="A1775" s="1" t="s">
        <v>23</v>
      </c>
      <c r="B1775" s="1" t="s">
        <v>33</v>
      </c>
      <c r="C1775" s="1">
        <v>721926.39038545603</v>
      </c>
      <c r="D1775" s="1">
        <v>251578.23714810301</v>
      </c>
      <c r="E1775" s="1">
        <v>845043</v>
      </c>
      <c r="F1775" s="1">
        <v>154025</v>
      </c>
      <c r="G1775" s="1">
        <v>2419727</v>
      </c>
      <c r="H1775" s="1">
        <v>2632035</v>
      </c>
      <c r="I1775" s="1">
        <v>2994423</v>
      </c>
      <c r="J1775" s="1">
        <v>4507751</v>
      </c>
      <c r="K1775" s="1">
        <v>6563448</v>
      </c>
      <c r="L1775" s="1">
        <v>4420633</v>
      </c>
      <c r="M1775" s="1"/>
      <c r="N1775" s="1">
        <v>0</v>
      </c>
      <c r="O1775" s="1">
        <v>0</v>
      </c>
      <c r="P1775" s="1">
        <v>0</v>
      </c>
      <c r="Q1775" s="1">
        <v>0</v>
      </c>
      <c r="R1775" s="1">
        <v>0</v>
      </c>
      <c r="S1775" s="1">
        <v>0</v>
      </c>
      <c r="T1775" s="1">
        <v>0</v>
      </c>
      <c r="U1775" s="1">
        <v>0</v>
      </c>
      <c r="V1775" s="1">
        <v>294653</v>
      </c>
      <c r="W1775" s="1">
        <v>3386</v>
      </c>
    </row>
    <row r="1776" spans="1:23" x14ac:dyDescent="0.25">
      <c r="A1776" s="1" t="s">
        <v>24</v>
      </c>
      <c r="B1776" s="1" t="s">
        <v>33</v>
      </c>
      <c r="C1776" s="1">
        <v>1009986.71803058</v>
      </c>
      <c r="D1776" s="1">
        <v>2202183.5021359501</v>
      </c>
      <c r="E1776" s="1">
        <v>8726975</v>
      </c>
      <c r="F1776" s="1">
        <v>2951702</v>
      </c>
      <c r="G1776" s="1">
        <v>3050616</v>
      </c>
      <c r="H1776" s="1">
        <v>1768922</v>
      </c>
      <c r="I1776" s="1">
        <v>466205</v>
      </c>
      <c r="J1776" s="1">
        <v>4117808</v>
      </c>
      <c r="K1776" s="1">
        <v>36260158</v>
      </c>
      <c r="L1776" s="1">
        <v>1692864</v>
      </c>
      <c r="M1776" s="1"/>
      <c r="N1776" s="1">
        <v>991813.22382816696</v>
      </c>
      <c r="O1776" s="1">
        <v>1053786.9234195501</v>
      </c>
      <c r="P1776" s="1">
        <v>1128150</v>
      </c>
      <c r="Q1776" s="1">
        <v>1247962</v>
      </c>
      <c r="R1776" s="1">
        <v>2085214</v>
      </c>
      <c r="S1776" s="1">
        <v>2380333</v>
      </c>
      <c r="T1776" s="1">
        <v>2659394</v>
      </c>
      <c r="U1776" s="1">
        <v>2542218</v>
      </c>
      <c r="V1776" s="1">
        <v>4491795</v>
      </c>
      <c r="W1776" s="1">
        <v>5668317</v>
      </c>
    </row>
    <row r="1777" spans="1:23" x14ac:dyDescent="0.25">
      <c r="A1777" s="1" t="s">
        <v>25</v>
      </c>
      <c r="B1777" s="1" t="s">
        <v>33</v>
      </c>
      <c r="C1777" s="1">
        <v>0</v>
      </c>
      <c r="D1777" s="1">
        <v>0</v>
      </c>
      <c r="E1777" s="1">
        <v>0</v>
      </c>
      <c r="F1777" s="1">
        <v>0</v>
      </c>
      <c r="G1777" s="1">
        <v>0</v>
      </c>
      <c r="H1777" s="1">
        <v>0</v>
      </c>
      <c r="I1777" s="1">
        <v>0</v>
      </c>
      <c r="J1777" s="1">
        <v>0</v>
      </c>
      <c r="K1777" s="1">
        <v>0</v>
      </c>
      <c r="L1777" s="1">
        <v>0</v>
      </c>
      <c r="M1777" s="1"/>
      <c r="N1777" s="1">
        <v>0</v>
      </c>
      <c r="O1777" s="1">
        <v>0</v>
      </c>
      <c r="P1777" s="1">
        <v>0</v>
      </c>
      <c r="Q1777" s="1">
        <v>0</v>
      </c>
      <c r="R1777" s="1">
        <v>0</v>
      </c>
      <c r="S1777" s="1">
        <v>48</v>
      </c>
      <c r="T1777" s="1">
        <v>0</v>
      </c>
      <c r="U1777" s="1">
        <v>0</v>
      </c>
      <c r="V1777" s="1">
        <v>35067</v>
      </c>
      <c r="W1777" s="1">
        <v>243</v>
      </c>
    </row>
    <row r="1778" spans="1:23" x14ac:dyDescent="0.25">
      <c r="A1778" s="1" t="s">
        <v>26</v>
      </c>
      <c r="B1778" s="1" t="s">
        <v>33</v>
      </c>
      <c r="C1778" s="1">
        <v>3893201.1287062899</v>
      </c>
      <c r="D1778" s="1">
        <v>3568216.11747084</v>
      </c>
      <c r="E1778" s="1">
        <v>5113657</v>
      </c>
      <c r="F1778" s="1">
        <v>5560640</v>
      </c>
      <c r="G1778" s="1">
        <v>3850893</v>
      </c>
      <c r="H1778" s="1">
        <v>3970363</v>
      </c>
      <c r="I1778" s="1">
        <v>2660437</v>
      </c>
      <c r="J1778" s="1">
        <v>3108530</v>
      </c>
      <c r="K1778" s="1">
        <v>10081548</v>
      </c>
      <c r="L1778" s="1">
        <v>3084610</v>
      </c>
      <c r="M1778" s="1"/>
      <c r="N1778" s="1">
        <v>1213028.5153264899</v>
      </c>
      <c r="O1778" s="1">
        <v>540819.91275764396</v>
      </c>
      <c r="P1778" s="1">
        <v>1874674</v>
      </c>
      <c r="Q1778" s="1">
        <v>2071634</v>
      </c>
      <c r="R1778" s="1">
        <v>0</v>
      </c>
      <c r="S1778" s="1">
        <v>100</v>
      </c>
      <c r="T1778" s="1">
        <v>0</v>
      </c>
      <c r="U1778" s="1">
        <v>0</v>
      </c>
      <c r="V1778" s="1">
        <v>4308</v>
      </c>
      <c r="W1778" s="1">
        <v>24722</v>
      </c>
    </row>
    <row r="1779" spans="1:23" x14ac:dyDescent="0.25">
      <c r="A1779" s="1" t="s">
        <v>27</v>
      </c>
      <c r="B1779" s="1" t="s">
        <v>33</v>
      </c>
      <c r="C1779" s="1">
        <v>46174879.844306797</v>
      </c>
      <c r="D1779" s="1">
        <v>32625671.6552555</v>
      </c>
      <c r="E1779" s="1">
        <v>19032190</v>
      </c>
      <c r="F1779" s="1">
        <v>22417249</v>
      </c>
      <c r="G1779" s="1">
        <v>41600794</v>
      </c>
      <c r="H1779" s="1">
        <v>63202615</v>
      </c>
      <c r="I1779" s="1">
        <v>40863314</v>
      </c>
      <c r="J1779" s="1">
        <v>37614097</v>
      </c>
      <c r="K1779" s="1">
        <v>29842061</v>
      </c>
      <c r="L1779" s="1">
        <v>79940743</v>
      </c>
      <c r="M1779" s="1"/>
      <c r="N1779" s="1">
        <v>60468646.370610498</v>
      </c>
      <c r="O1779" s="1">
        <v>46381735.111759298</v>
      </c>
      <c r="P1779" s="1">
        <v>69403304</v>
      </c>
      <c r="Q1779" s="1">
        <v>93062417</v>
      </c>
      <c r="R1779" s="1">
        <v>95983651</v>
      </c>
      <c r="S1779" s="1">
        <v>86955868</v>
      </c>
      <c r="T1779" s="1">
        <v>47834266</v>
      </c>
      <c r="U1779" s="1">
        <v>42681715</v>
      </c>
      <c r="V1779" s="1">
        <v>13139229</v>
      </c>
      <c r="W1779" s="1">
        <v>19428681</v>
      </c>
    </row>
    <row r="1780" spans="1:23" x14ac:dyDescent="0.25">
      <c r="A1780" s="1" t="s">
        <v>28</v>
      </c>
      <c r="B1780" s="1" t="s">
        <v>33</v>
      </c>
      <c r="C1780" s="1">
        <v>1216579.65787179</v>
      </c>
      <c r="D1780" s="1">
        <v>1130466.97777218</v>
      </c>
      <c r="E1780" s="1">
        <v>2063093</v>
      </c>
      <c r="F1780" s="1">
        <v>1915971</v>
      </c>
      <c r="G1780" s="1">
        <v>2569312</v>
      </c>
      <c r="H1780" s="1">
        <v>3618843</v>
      </c>
      <c r="I1780" s="1">
        <v>1465663</v>
      </c>
      <c r="J1780" s="1">
        <v>2135461</v>
      </c>
      <c r="K1780" s="1">
        <v>4147435</v>
      </c>
      <c r="L1780" s="1">
        <v>3778154</v>
      </c>
      <c r="M1780" s="1"/>
      <c r="N1780" s="1">
        <v>2079925.0778553199</v>
      </c>
      <c r="O1780" s="1">
        <v>2537545.9751428799</v>
      </c>
      <c r="P1780" s="1">
        <v>3500674</v>
      </c>
      <c r="Q1780" s="1">
        <v>5351433</v>
      </c>
      <c r="R1780" s="1">
        <v>6469239</v>
      </c>
      <c r="S1780" s="1">
        <v>8576959</v>
      </c>
      <c r="T1780" s="1">
        <v>4410896</v>
      </c>
      <c r="U1780" s="1">
        <v>5406090</v>
      </c>
      <c r="V1780" s="1">
        <v>9550338</v>
      </c>
      <c r="W1780" s="1">
        <v>5292958</v>
      </c>
    </row>
    <row r="1781" spans="1:23" x14ac:dyDescent="0.25">
      <c r="A1781" s="1" t="s">
        <v>29</v>
      </c>
      <c r="B1781" s="1" t="s">
        <v>33</v>
      </c>
      <c r="C1781" s="1">
        <v>7206.7304595770302</v>
      </c>
      <c r="D1781" s="1">
        <v>0</v>
      </c>
      <c r="E1781" s="1">
        <v>0</v>
      </c>
      <c r="F1781" s="1">
        <v>0</v>
      </c>
      <c r="G1781" s="1">
        <v>0</v>
      </c>
      <c r="H1781" s="1">
        <v>0</v>
      </c>
      <c r="I1781" s="1">
        <v>0</v>
      </c>
      <c r="J1781" s="1">
        <v>732</v>
      </c>
      <c r="K1781" s="1">
        <v>0</v>
      </c>
      <c r="L1781" s="1">
        <v>526814</v>
      </c>
      <c r="M1781" s="1"/>
      <c r="N1781" s="1">
        <v>1566889.4254286201</v>
      </c>
      <c r="O1781" s="1">
        <v>1658093.4105897399</v>
      </c>
      <c r="P1781" s="1">
        <v>769917</v>
      </c>
      <c r="Q1781" s="1">
        <v>2102002</v>
      </c>
      <c r="R1781" s="1">
        <v>1275421</v>
      </c>
      <c r="S1781" s="1">
        <v>2182284</v>
      </c>
      <c r="T1781" s="1">
        <v>2800277</v>
      </c>
      <c r="U1781" s="1">
        <v>851320</v>
      </c>
      <c r="V1781" s="1">
        <v>459219</v>
      </c>
      <c r="W1781" s="1">
        <v>6244071</v>
      </c>
    </row>
    <row r="1782" spans="1:23" x14ac:dyDescent="0.25">
      <c r="A1782" s="1" t="s">
        <v>30</v>
      </c>
      <c r="B1782" s="1" t="s">
        <v>33</v>
      </c>
      <c r="C1782" s="1">
        <v>13398878.6048884</v>
      </c>
      <c r="D1782" s="1">
        <v>12341541.9832695</v>
      </c>
      <c r="E1782" s="1">
        <v>14257268</v>
      </c>
      <c r="F1782" s="1">
        <v>18311682</v>
      </c>
      <c r="G1782" s="1">
        <v>27029557</v>
      </c>
      <c r="H1782" s="1">
        <v>25751814</v>
      </c>
      <c r="I1782" s="1">
        <v>20433806</v>
      </c>
      <c r="J1782" s="1">
        <v>35391331</v>
      </c>
      <c r="K1782" s="1">
        <v>53708772</v>
      </c>
      <c r="L1782" s="1">
        <v>33378162</v>
      </c>
      <c r="M1782" s="1"/>
      <c r="N1782" s="1">
        <v>3504246.5746270898</v>
      </c>
      <c r="O1782" s="1">
        <v>5413160.7781522004</v>
      </c>
      <c r="P1782" s="1">
        <v>5770581</v>
      </c>
      <c r="Q1782" s="1">
        <v>8106035</v>
      </c>
      <c r="R1782" s="1">
        <v>9919634</v>
      </c>
      <c r="S1782" s="1">
        <v>7550410</v>
      </c>
      <c r="T1782" s="1">
        <v>6456059</v>
      </c>
      <c r="U1782" s="1">
        <v>4027077</v>
      </c>
      <c r="V1782" s="1">
        <v>3030497</v>
      </c>
      <c r="W1782" s="1">
        <v>1061215</v>
      </c>
    </row>
    <row r="1783" spans="1:23" x14ac:dyDescent="0.25">
      <c r="A1783" s="1" t="s">
        <v>31</v>
      </c>
      <c r="B1783" s="1" t="s">
        <v>33</v>
      </c>
      <c r="C1783" s="1">
        <v>23758814.753952801</v>
      </c>
      <c r="D1783" s="1">
        <v>22279051.497798301</v>
      </c>
      <c r="E1783" s="1">
        <v>21534107</v>
      </c>
      <c r="F1783" s="1">
        <v>18117313</v>
      </c>
      <c r="G1783" s="1">
        <v>43276863</v>
      </c>
      <c r="H1783" s="1">
        <v>50531594</v>
      </c>
      <c r="I1783" s="1">
        <v>44496241</v>
      </c>
      <c r="J1783" s="1">
        <v>72272798</v>
      </c>
      <c r="K1783" s="1">
        <v>101847756</v>
      </c>
      <c r="L1783" s="1">
        <v>124028399</v>
      </c>
      <c r="M1783" s="1"/>
      <c r="N1783" s="1">
        <v>401696.88909468497</v>
      </c>
      <c r="O1783" s="1">
        <v>2169143.4198928401</v>
      </c>
      <c r="P1783" s="1">
        <v>926736</v>
      </c>
      <c r="Q1783" s="1">
        <v>935968</v>
      </c>
      <c r="R1783" s="1">
        <v>1274408</v>
      </c>
      <c r="S1783" s="1">
        <v>5591214</v>
      </c>
      <c r="T1783" s="1">
        <v>816574</v>
      </c>
      <c r="U1783" s="1">
        <v>1260510</v>
      </c>
      <c r="V1783" s="1">
        <v>937866</v>
      </c>
      <c r="W1783" s="1">
        <v>660240</v>
      </c>
    </row>
    <row r="1784" spans="1:23" x14ac:dyDescent="0.25">
      <c r="A1784" s="1" t="s">
        <v>32</v>
      </c>
      <c r="B1784" s="1" t="s">
        <v>33</v>
      </c>
      <c r="C1784" s="1">
        <v>3333687.2870837599</v>
      </c>
      <c r="D1784" s="1">
        <v>3106782.6139253201</v>
      </c>
      <c r="E1784" s="1">
        <v>3167617</v>
      </c>
      <c r="F1784" s="1">
        <v>4237289</v>
      </c>
      <c r="G1784" s="1">
        <v>5345198</v>
      </c>
      <c r="H1784" s="1">
        <v>7218698</v>
      </c>
      <c r="I1784" s="1">
        <v>5733667</v>
      </c>
      <c r="J1784" s="1">
        <v>6750647</v>
      </c>
      <c r="K1784" s="1">
        <v>9131183</v>
      </c>
      <c r="L1784" s="1">
        <v>9196743</v>
      </c>
      <c r="M1784" s="1"/>
      <c r="N1784" s="1">
        <v>583954.05796369805</v>
      </c>
      <c r="O1784" s="1">
        <v>438993.311168788</v>
      </c>
      <c r="P1784" s="1">
        <v>160807</v>
      </c>
      <c r="Q1784" s="1">
        <v>465814</v>
      </c>
      <c r="R1784" s="1">
        <v>747363</v>
      </c>
      <c r="S1784" s="1">
        <v>908935</v>
      </c>
      <c r="T1784" s="1">
        <v>903239</v>
      </c>
      <c r="U1784" s="1">
        <v>473680</v>
      </c>
      <c r="V1784" s="1">
        <v>7560310</v>
      </c>
      <c r="W1784" s="1">
        <v>418293</v>
      </c>
    </row>
    <row r="1785" spans="1:23" x14ac:dyDescent="0.25">
      <c r="A1785" s="1" t="s">
        <v>33</v>
      </c>
      <c r="B1785" s="1" t="s">
        <v>33</v>
      </c>
      <c r="C1785" s="1">
        <v>0</v>
      </c>
      <c r="D1785" s="1">
        <v>0</v>
      </c>
      <c r="E1785" s="1">
        <v>0</v>
      </c>
      <c r="F1785" s="1">
        <v>0</v>
      </c>
      <c r="G1785" s="1">
        <v>0</v>
      </c>
      <c r="H1785" s="1">
        <v>0</v>
      </c>
      <c r="I1785" s="1">
        <v>0</v>
      </c>
      <c r="J1785" s="1">
        <v>0</v>
      </c>
      <c r="K1785" s="1">
        <v>0</v>
      </c>
      <c r="L1785" s="1">
        <v>0</v>
      </c>
      <c r="M1785" s="1"/>
      <c r="N1785" s="1">
        <v>0</v>
      </c>
      <c r="O1785" s="1">
        <v>0</v>
      </c>
      <c r="P1785" s="1">
        <v>0</v>
      </c>
      <c r="Q1785" s="1">
        <v>0</v>
      </c>
      <c r="R1785" s="1">
        <v>0</v>
      </c>
      <c r="S1785" s="1">
        <v>0</v>
      </c>
      <c r="T1785" s="1">
        <v>0</v>
      </c>
      <c r="U1785" s="1">
        <v>0</v>
      </c>
      <c r="V1785" s="1">
        <v>0</v>
      </c>
      <c r="W1785" s="1">
        <v>0</v>
      </c>
    </row>
    <row r="1786" spans="1:23" x14ac:dyDescent="0.25">
      <c r="A1786" s="1" t="s">
        <v>34</v>
      </c>
      <c r="B1786" s="1" t="s">
        <v>33</v>
      </c>
      <c r="C1786" s="1">
        <v>46895.970671740397</v>
      </c>
      <c r="D1786" s="1">
        <v>287437.43903653801</v>
      </c>
      <c r="E1786" s="1">
        <v>44462</v>
      </c>
      <c r="F1786" s="1">
        <v>0</v>
      </c>
      <c r="G1786" s="1">
        <v>137230</v>
      </c>
      <c r="H1786" s="1">
        <v>294733</v>
      </c>
      <c r="I1786" s="1">
        <v>283272</v>
      </c>
      <c r="J1786" s="1">
        <v>4421941</v>
      </c>
      <c r="K1786" s="1">
        <v>7864075</v>
      </c>
      <c r="L1786" s="1">
        <v>6479974</v>
      </c>
      <c r="M1786" s="1"/>
      <c r="N1786" s="1">
        <v>60056.0871631419</v>
      </c>
      <c r="O1786" s="1">
        <v>121334.909534451</v>
      </c>
      <c r="P1786" s="1">
        <v>16653</v>
      </c>
      <c r="Q1786" s="1">
        <v>75</v>
      </c>
      <c r="R1786" s="1">
        <v>116949</v>
      </c>
      <c r="S1786" s="1">
        <v>881</v>
      </c>
      <c r="T1786" s="1">
        <v>4870</v>
      </c>
      <c r="U1786" s="1">
        <v>0</v>
      </c>
      <c r="V1786" s="1">
        <v>80992</v>
      </c>
      <c r="W1786" s="1">
        <v>0</v>
      </c>
    </row>
    <row r="1787" spans="1:23" x14ac:dyDescent="0.25">
      <c r="A1787" s="1" t="s">
        <v>35</v>
      </c>
      <c r="B1787" s="1" t="s">
        <v>33</v>
      </c>
      <c r="C1787" s="1">
        <v>10131.200790999599</v>
      </c>
      <c r="D1787" s="1">
        <v>1127.64785812686</v>
      </c>
      <c r="E1787" s="1">
        <v>0</v>
      </c>
      <c r="F1787" s="1">
        <v>986143</v>
      </c>
      <c r="G1787" s="1">
        <v>1990063</v>
      </c>
      <c r="H1787" s="1">
        <v>4777161</v>
      </c>
      <c r="I1787" s="1">
        <v>7612048</v>
      </c>
      <c r="J1787" s="1">
        <v>6322091</v>
      </c>
      <c r="K1787" s="1">
        <v>4467390</v>
      </c>
      <c r="L1787" s="1">
        <v>2251146</v>
      </c>
      <c r="M1787" s="1"/>
      <c r="N1787" s="1">
        <v>27364.686672596799</v>
      </c>
      <c r="O1787" s="1">
        <v>217748.801404297</v>
      </c>
      <c r="P1787" s="1">
        <v>262402</v>
      </c>
      <c r="Q1787" s="1">
        <v>925</v>
      </c>
      <c r="R1787" s="1">
        <v>0</v>
      </c>
      <c r="S1787" s="1">
        <v>3908</v>
      </c>
      <c r="T1787" s="1">
        <v>24247</v>
      </c>
      <c r="U1787" s="1">
        <v>3431</v>
      </c>
      <c r="V1787" s="1">
        <v>162472</v>
      </c>
      <c r="W1787" s="1">
        <v>72413</v>
      </c>
    </row>
    <row r="1788" spans="1:23" x14ac:dyDescent="0.25">
      <c r="A1788" s="1" t="s">
        <v>36</v>
      </c>
      <c r="B1788" s="1" t="s">
        <v>33</v>
      </c>
      <c r="C1788" s="1">
        <v>4604474.0914558498</v>
      </c>
      <c r="D1788" s="1">
        <v>4749314.4840729097</v>
      </c>
      <c r="E1788" s="1">
        <v>4829313</v>
      </c>
      <c r="F1788" s="1">
        <v>4037079</v>
      </c>
      <c r="G1788" s="1">
        <v>4861891</v>
      </c>
      <c r="H1788" s="1">
        <v>9526820</v>
      </c>
      <c r="I1788" s="1">
        <v>7502788</v>
      </c>
      <c r="J1788" s="1">
        <v>11537037</v>
      </c>
      <c r="K1788" s="1">
        <v>9164668</v>
      </c>
      <c r="L1788" s="1">
        <v>11836512</v>
      </c>
      <c r="M1788" s="1"/>
      <c r="N1788" s="1">
        <v>9400.0832081439494</v>
      </c>
      <c r="O1788" s="1">
        <v>3270.17878856791</v>
      </c>
      <c r="P1788" s="1">
        <v>42058</v>
      </c>
      <c r="Q1788" s="1">
        <v>61676</v>
      </c>
      <c r="R1788" s="1">
        <v>18376</v>
      </c>
      <c r="S1788" s="1">
        <v>1877</v>
      </c>
      <c r="T1788" s="1">
        <v>87639</v>
      </c>
      <c r="U1788" s="1">
        <v>569</v>
      </c>
      <c r="V1788" s="1">
        <v>15797</v>
      </c>
      <c r="W1788" s="1">
        <v>45</v>
      </c>
    </row>
    <row r="1789" spans="1:23" x14ac:dyDescent="0.25">
      <c r="A1789" s="1" t="s">
        <v>37</v>
      </c>
      <c r="B1789" s="1" t="s">
        <v>33</v>
      </c>
      <c r="C1789" s="1">
        <v>22254070.323066901</v>
      </c>
      <c r="D1789" s="1">
        <v>20721431.5113676</v>
      </c>
      <c r="E1789" s="1">
        <v>25848632</v>
      </c>
      <c r="F1789" s="1">
        <v>16431471</v>
      </c>
      <c r="G1789" s="1">
        <v>15630128</v>
      </c>
      <c r="H1789" s="1">
        <v>42522793</v>
      </c>
      <c r="I1789" s="1">
        <v>28441675</v>
      </c>
      <c r="J1789" s="1">
        <v>44949333</v>
      </c>
      <c r="K1789" s="1">
        <v>43033659</v>
      </c>
      <c r="L1789" s="1">
        <v>137307937</v>
      </c>
      <c r="M1789" s="1"/>
      <c r="N1789" s="1">
        <v>3438654.8829080402</v>
      </c>
      <c r="O1789" s="1">
        <v>38367654.548837498</v>
      </c>
      <c r="P1789" s="1">
        <v>5990130</v>
      </c>
      <c r="Q1789" s="1">
        <v>28816295</v>
      </c>
      <c r="R1789" s="1">
        <v>10495085</v>
      </c>
      <c r="S1789" s="1">
        <v>14567377</v>
      </c>
      <c r="T1789" s="1">
        <v>10311229</v>
      </c>
      <c r="U1789" s="1">
        <v>167282360</v>
      </c>
      <c r="V1789" s="1">
        <v>240436547</v>
      </c>
      <c r="W1789" s="1">
        <v>196253800</v>
      </c>
    </row>
    <row r="1790" spans="1:23" x14ac:dyDescent="0.25">
      <c r="A1790" s="1" t="s">
        <v>38</v>
      </c>
      <c r="B1790" s="1" t="s">
        <v>33</v>
      </c>
      <c r="C1790" s="1">
        <v>122096.636336892</v>
      </c>
      <c r="D1790" s="1">
        <v>93707.537010342407</v>
      </c>
      <c r="E1790" s="1">
        <v>117932</v>
      </c>
      <c r="F1790" s="1">
        <v>101219</v>
      </c>
      <c r="G1790" s="1">
        <v>0</v>
      </c>
      <c r="H1790" s="1">
        <v>68727</v>
      </c>
      <c r="I1790" s="1">
        <v>67683</v>
      </c>
      <c r="J1790" s="1">
        <v>455007</v>
      </c>
      <c r="K1790" s="1">
        <v>65996</v>
      </c>
      <c r="L1790" s="1">
        <v>2298172</v>
      </c>
      <c r="M1790" s="1"/>
      <c r="N1790" s="1">
        <v>36764.769880740801</v>
      </c>
      <c r="O1790" s="1">
        <v>99458.541086789395</v>
      </c>
      <c r="P1790" s="1">
        <v>428914</v>
      </c>
      <c r="Q1790" s="1">
        <v>0</v>
      </c>
      <c r="R1790" s="1">
        <v>100368</v>
      </c>
      <c r="S1790" s="1">
        <v>542452</v>
      </c>
      <c r="T1790" s="1">
        <v>166296</v>
      </c>
      <c r="U1790" s="1">
        <v>230700</v>
      </c>
      <c r="V1790" s="1">
        <v>412472</v>
      </c>
      <c r="W1790" s="1">
        <v>234752</v>
      </c>
    </row>
    <row r="1791" spans="1:23" x14ac:dyDescent="0.25">
      <c r="A1791" s="1" t="s">
        <v>39</v>
      </c>
      <c r="B1791" s="1" t="s">
        <v>33</v>
      </c>
      <c r="C1791" s="1">
        <v>190612.79838736399</v>
      </c>
      <c r="D1791" s="1">
        <v>277288.60831339599</v>
      </c>
      <c r="E1791" s="1">
        <v>154722</v>
      </c>
      <c r="F1791" s="1">
        <v>47356</v>
      </c>
      <c r="G1791" s="1">
        <v>0</v>
      </c>
      <c r="H1791" s="1">
        <v>118299</v>
      </c>
      <c r="I1791" s="1">
        <v>0</v>
      </c>
      <c r="J1791" s="1">
        <v>0</v>
      </c>
      <c r="K1791" s="1">
        <v>0</v>
      </c>
      <c r="L1791" s="1">
        <v>0</v>
      </c>
      <c r="M1791" s="1"/>
      <c r="N1791" s="1">
        <v>0</v>
      </c>
      <c r="O1791" s="1">
        <v>0</v>
      </c>
      <c r="P1791" s="1">
        <v>513</v>
      </c>
      <c r="Q1791" s="1">
        <v>206</v>
      </c>
      <c r="R1791" s="1">
        <v>0</v>
      </c>
      <c r="S1791" s="1">
        <v>0</v>
      </c>
      <c r="T1791" s="1">
        <v>0</v>
      </c>
      <c r="U1791" s="1">
        <v>0</v>
      </c>
      <c r="V1791" s="1">
        <v>0</v>
      </c>
      <c r="W1791" s="1">
        <v>0</v>
      </c>
    </row>
    <row r="1792" spans="1:23" x14ac:dyDescent="0.25">
      <c r="A1792" s="1" t="s">
        <v>40</v>
      </c>
      <c r="B1792" s="1" t="s">
        <v>33</v>
      </c>
      <c r="C1792" s="1">
        <v>25470256.570048898</v>
      </c>
      <c r="D1792" s="1">
        <v>30234719.9016691</v>
      </c>
      <c r="E1792" s="1">
        <v>46307054</v>
      </c>
      <c r="F1792" s="1">
        <v>53855630</v>
      </c>
      <c r="G1792" s="1">
        <v>71776939</v>
      </c>
      <c r="H1792" s="1">
        <v>105573792</v>
      </c>
      <c r="I1792" s="1">
        <v>83921137</v>
      </c>
      <c r="J1792" s="1">
        <v>93993526</v>
      </c>
      <c r="K1792" s="1">
        <v>117113941</v>
      </c>
      <c r="L1792" s="1">
        <v>200909447</v>
      </c>
      <c r="M1792" s="1"/>
      <c r="N1792" s="1">
        <v>3013875.5672689099</v>
      </c>
      <c r="O1792" s="1">
        <v>5925451.2000992298</v>
      </c>
      <c r="P1792" s="1">
        <v>6713801</v>
      </c>
      <c r="Q1792" s="1">
        <v>10204345</v>
      </c>
      <c r="R1792" s="1">
        <v>10786664</v>
      </c>
      <c r="S1792" s="1">
        <v>11056296</v>
      </c>
      <c r="T1792" s="1">
        <v>12476117</v>
      </c>
      <c r="U1792" s="1">
        <v>6032807</v>
      </c>
      <c r="V1792" s="1">
        <v>5754495</v>
      </c>
      <c r="W1792" s="1">
        <v>3654786</v>
      </c>
    </row>
    <row r="1793" spans="1:23" x14ac:dyDescent="0.25">
      <c r="A1793" s="1" t="s">
        <v>41</v>
      </c>
      <c r="B1793" s="1" t="s">
        <v>33</v>
      </c>
      <c r="C1793" s="1">
        <v>0</v>
      </c>
      <c r="D1793" s="1">
        <v>0</v>
      </c>
      <c r="E1793" s="1">
        <v>0</v>
      </c>
      <c r="F1793" s="1">
        <v>0</v>
      </c>
      <c r="G1793" s="1">
        <v>876</v>
      </c>
      <c r="H1793" s="1">
        <v>0</v>
      </c>
      <c r="I1793" s="1">
        <v>292954</v>
      </c>
      <c r="J1793" s="1">
        <v>46354</v>
      </c>
      <c r="K1793" s="1">
        <v>160461</v>
      </c>
      <c r="L1793" s="1">
        <v>0</v>
      </c>
      <c r="M1793" s="1"/>
      <c r="N1793" s="1">
        <v>98596.428316532198</v>
      </c>
      <c r="O1793" s="1">
        <v>84348.059787889404</v>
      </c>
      <c r="P1793" s="1">
        <v>46043</v>
      </c>
      <c r="Q1793" s="1">
        <v>1404</v>
      </c>
      <c r="R1793" s="1">
        <v>0</v>
      </c>
      <c r="S1793" s="1">
        <v>103</v>
      </c>
      <c r="T1793" s="1">
        <v>0</v>
      </c>
      <c r="U1793" s="1">
        <v>4299</v>
      </c>
      <c r="V1793" s="1">
        <v>0</v>
      </c>
      <c r="W1793" s="1">
        <v>0</v>
      </c>
    </row>
    <row r="1794" spans="1:23" x14ac:dyDescent="0.25">
      <c r="A1794" s="1" t="s">
        <v>42</v>
      </c>
      <c r="B1794" s="1" t="s">
        <v>33</v>
      </c>
      <c r="C1794" s="1">
        <v>1971406.3394857501</v>
      </c>
      <c r="D1794" s="1">
        <v>2325660.9426008398</v>
      </c>
      <c r="E1794" s="1">
        <v>2955396</v>
      </c>
      <c r="F1794" s="1">
        <v>2528849</v>
      </c>
      <c r="G1794" s="1">
        <v>7022557</v>
      </c>
      <c r="H1794" s="1">
        <v>3487082</v>
      </c>
      <c r="I1794" s="1">
        <v>3631443</v>
      </c>
      <c r="J1794" s="1">
        <v>3483395</v>
      </c>
      <c r="K1794" s="1">
        <v>5025924</v>
      </c>
      <c r="L1794" s="1">
        <v>5250245</v>
      </c>
      <c r="M1794" s="1"/>
      <c r="N1794" s="1">
        <v>943141.68188377703</v>
      </c>
      <c r="O1794" s="1">
        <v>242218.75992565</v>
      </c>
      <c r="P1794" s="1">
        <v>269119</v>
      </c>
      <c r="Q1794" s="1">
        <v>380023</v>
      </c>
      <c r="R1794" s="1">
        <v>407992</v>
      </c>
      <c r="S1794" s="1">
        <v>1285392</v>
      </c>
      <c r="T1794" s="1">
        <v>246928</v>
      </c>
      <c r="U1794" s="1">
        <v>365303</v>
      </c>
      <c r="V1794" s="1">
        <v>300351</v>
      </c>
      <c r="W1794" s="1">
        <v>1705858</v>
      </c>
    </row>
    <row r="1795" spans="1:23" x14ac:dyDescent="0.25">
      <c r="A1795" s="1" t="s">
        <v>43</v>
      </c>
      <c r="B1795" s="1" t="s">
        <v>33</v>
      </c>
      <c r="C1795" s="1">
        <v>0</v>
      </c>
      <c r="D1795" s="1">
        <v>0</v>
      </c>
      <c r="E1795" s="1">
        <v>50984</v>
      </c>
      <c r="F1795" s="1">
        <v>0</v>
      </c>
      <c r="G1795" s="1">
        <v>0</v>
      </c>
      <c r="H1795" s="1">
        <v>0</v>
      </c>
      <c r="I1795" s="1">
        <v>0</v>
      </c>
      <c r="J1795" s="1">
        <v>0</v>
      </c>
      <c r="K1795" s="1">
        <v>0</v>
      </c>
      <c r="L1795" s="1">
        <v>0</v>
      </c>
      <c r="M1795" s="1"/>
      <c r="N1795" s="1">
        <v>53476.028917441203</v>
      </c>
      <c r="O1795" s="1">
        <v>66531.223629485001</v>
      </c>
      <c r="P1795" s="1">
        <v>6840</v>
      </c>
      <c r="Q1795" s="1">
        <v>6187</v>
      </c>
      <c r="R1795" s="1">
        <v>62625</v>
      </c>
      <c r="S1795" s="1">
        <v>5786</v>
      </c>
      <c r="T1795" s="1">
        <v>64662</v>
      </c>
      <c r="U1795" s="1">
        <v>59619</v>
      </c>
      <c r="V1795" s="1">
        <v>62261</v>
      </c>
      <c r="W1795" s="1">
        <v>59203</v>
      </c>
    </row>
    <row r="1796" spans="1:23" x14ac:dyDescent="0.25">
      <c r="A1796" s="1" t="s">
        <v>44</v>
      </c>
      <c r="B1796" s="1" t="s">
        <v>33</v>
      </c>
      <c r="C1796" s="1">
        <v>5418521.2972811097</v>
      </c>
      <c r="D1796" s="1">
        <v>6791033.6959974105</v>
      </c>
      <c r="E1796" s="1">
        <v>7562332</v>
      </c>
      <c r="F1796" s="1">
        <v>7468575</v>
      </c>
      <c r="G1796" s="1">
        <v>5670215</v>
      </c>
      <c r="H1796" s="1">
        <v>12019949</v>
      </c>
      <c r="I1796" s="1">
        <v>11002772</v>
      </c>
      <c r="J1796" s="1">
        <v>7944436</v>
      </c>
      <c r="K1796" s="1">
        <v>10242910</v>
      </c>
      <c r="L1796" s="1">
        <v>13753207</v>
      </c>
      <c r="M1796" s="1"/>
      <c r="N1796" s="1">
        <v>139418900.78212199</v>
      </c>
      <c r="O1796" s="1">
        <v>143997474.06879801</v>
      </c>
      <c r="P1796" s="1">
        <v>260653336</v>
      </c>
      <c r="Q1796" s="1">
        <v>229209310</v>
      </c>
      <c r="R1796" s="1">
        <v>307634886</v>
      </c>
      <c r="S1796" s="1">
        <v>311106674</v>
      </c>
      <c r="T1796" s="1">
        <v>146505408</v>
      </c>
      <c r="U1796" s="1">
        <v>126654351</v>
      </c>
      <c r="V1796" s="1">
        <v>53574467</v>
      </c>
      <c r="W1796" s="1">
        <v>48631619</v>
      </c>
    </row>
    <row r="1797" spans="1:23" x14ac:dyDescent="0.25">
      <c r="A1797" s="1" t="s">
        <v>45</v>
      </c>
      <c r="B1797" s="1" t="s">
        <v>33</v>
      </c>
      <c r="C1797" s="1">
        <v>588549.65419879102</v>
      </c>
      <c r="D1797" s="1">
        <v>126522.089681834</v>
      </c>
      <c r="E1797" s="1">
        <v>649295</v>
      </c>
      <c r="F1797" s="1">
        <v>588679</v>
      </c>
      <c r="G1797" s="1">
        <v>644480</v>
      </c>
      <c r="H1797" s="1">
        <v>1968283</v>
      </c>
      <c r="I1797" s="1">
        <v>6313963</v>
      </c>
      <c r="J1797" s="1">
        <v>8771133</v>
      </c>
      <c r="K1797" s="1">
        <v>16393545</v>
      </c>
      <c r="L1797" s="1">
        <v>42761417</v>
      </c>
      <c r="M1797" s="1"/>
      <c r="N1797" s="1">
        <v>28304.694993411202</v>
      </c>
      <c r="O1797" s="1">
        <v>1804.2365730029801</v>
      </c>
      <c r="P1797" s="1">
        <v>63567</v>
      </c>
      <c r="Q1797" s="1">
        <v>501024</v>
      </c>
      <c r="R1797" s="1">
        <v>491211</v>
      </c>
      <c r="S1797" s="1">
        <v>459601</v>
      </c>
      <c r="T1797" s="1">
        <v>80115</v>
      </c>
      <c r="U1797" s="1">
        <v>4209</v>
      </c>
      <c r="V1797" s="1">
        <v>88655</v>
      </c>
      <c r="W1797" s="1">
        <v>76</v>
      </c>
    </row>
    <row r="1798" spans="1:23" x14ac:dyDescent="0.25">
      <c r="A1798" s="1" t="s">
        <v>46</v>
      </c>
      <c r="B1798" s="1" t="s">
        <v>33</v>
      </c>
      <c r="C1798" s="1">
        <v>0</v>
      </c>
      <c r="D1798" s="1">
        <v>2819.1196453171601</v>
      </c>
      <c r="E1798" s="1">
        <v>0</v>
      </c>
      <c r="F1798" s="1">
        <v>0</v>
      </c>
      <c r="G1798" s="1">
        <v>67735</v>
      </c>
      <c r="H1798" s="1">
        <v>0</v>
      </c>
      <c r="I1798" s="1">
        <v>670</v>
      </c>
      <c r="J1798" s="1">
        <v>43295</v>
      </c>
      <c r="K1798" s="1">
        <v>304425</v>
      </c>
      <c r="L1798" s="1">
        <v>58433</v>
      </c>
      <c r="M1798" s="1"/>
      <c r="N1798" s="1">
        <v>17755.712726494101</v>
      </c>
      <c r="O1798" s="1">
        <v>3270.17878856791</v>
      </c>
      <c r="P1798" s="1">
        <v>22801</v>
      </c>
      <c r="Q1798" s="1">
        <v>2533</v>
      </c>
      <c r="R1798" s="1">
        <v>135076</v>
      </c>
      <c r="S1798" s="1">
        <v>339900</v>
      </c>
      <c r="T1798" s="1">
        <v>390107</v>
      </c>
      <c r="U1798" s="1">
        <v>126973</v>
      </c>
      <c r="V1798" s="1">
        <v>272876</v>
      </c>
      <c r="W1798" s="1">
        <v>202431</v>
      </c>
    </row>
    <row r="1799" spans="1:23" x14ac:dyDescent="0.25">
      <c r="A1799" s="1" t="s">
        <v>47</v>
      </c>
      <c r="B1799" s="1" t="s">
        <v>33</v>
      </c>
      <c r="C1799" s="1">
        <v>332240.71872339898</v>
      </c>
      <c r="D1799" s="1">
        <v>354645.25138089899</v>
      </c>
      <c r="E1799" s="1">
        <v>247872</v>
      </c>
      <c r="F1799" s="1">
        <v>651566</v>
      </c>
      <c r="G1799" s="1">
        <v>1579613</v>
      </c>
      <c r="H1799" s="1">
        <v>4733994</v>
      </c>
      <c r="I1799" s="1">
        <v>285334</v>
      </c>
      <c r="J1799" s="1">
        <v>14196307</v>
      </c>
      <c r="K1799" s="1">
        <v>3919484</v>
      </c>
      <c r="L1799" s="1">
        <v>1268973</v>
      </c>
      <c r="M1799" s="1"/>
      <c r="N1799" s="1">
        <v>1421083.6903334099</v>
      </c>
      <c r="O1799" s="1">
        <v>564162.22342087002</v>
      </c>
      <c r="P1799" s="1">
        <v>1567081</v>
      </c>
      <c r="Q1799" s="1">
        <v>1845402</v>
      </c>
      <c r="R1799" s="1">
        <v>1108644</v>
      </c>
      <c r="S1799" s="1">
        <v>2172547</v>
      </c>
      <c r="T1799" s="1">
        <v>3198442</v>
      </c>
      <c r="U1799" s="1">
        <v>2122600</v>
      </c>
      <c r="V1799" s="1">
        <v>3286218</v>
      </c>
      <c r="W1799" s="1">
        <v>3629329</v>
      </c>
    </row>
    <row r="1800" spans="1:23" x14ac:dyDescent="0.25">
      <c r="A1800" s="1" t="s">
        <v>48</v>
      </c>
      <c r="B1800" s="1" t="s">
        <v>33</v>
      </c>
      <c r="C1800" s="1">
        <v>9926801.2039069608</v>
      </c>
      <c r="D1800" s="1">
        <v>9482390.8389887996</v>
      </c>
      <c r="E1800" s="1">
        <v>13456401</v>
      </c>
      <c r="F1800" s="1">
        <v>15433803</v>
      </c>
      <c r="G1800" s="1">
        <v>22184618</v>
      </c>
      <c r="H1800" s="1">
        <v>18396447</v>
      </c>
      <c r="I1800" s="1">
        <v>16776744</v>
      </c>
      <c r="J1800" s="1">
        <v>29831360</v>
      </c>
      <c r="K1800" s="1">
        <v>25877838</v>
      </c>
      <c r="L1800" s="1">
        <v>56801021</v>
      </c>
      <c r="M1800" s="1"/>
      <c r="N1800" s="1">
        <v>5487455.2408074997</v>
      </c>
      <c r="O1800" s="1">
        <v>4973152.5839111004</v>
      </c>
      <c r="P1800" s="1">
        <v>10032687</v>
      </c>
      <c r="Q1800" s="1">
        <v>4462847</v>
      </c>
      <c r="R1800" s="1">
        <v>7187479</v>
      </c>
      <c r="S1800" s="1">
        <v>8908260</v>
      </c>
      <c r="T1800" s="1">
        <v>4252950</v>
      </c>
      <c r="U1800" s="1">
        <v>5659856</v>
      </c>
      <c r="V1800" s="1">
        <v>8082139</v>
      </c>
      <c r="W1800" s="1">
        <v>10182602</v>
      </c>
    </row>
    <row r="1801" spans="1:23" x14ac:dyDescent="0.25">
      <c r="A1801" s="1" t="s">
        <v>49</v>
      </c>
      <c r="B1801" s="1" t="s">
        <v>33</v>
      </c>
      <c r="C1801" s="1">
        <v>42504251.796895497</v>
      </c>
      <c r="D1801" s="1">
        <v>60086941.649861597</v>
      </c>
      <c r="E1801" s="1">
        <v>45380934</v>
      </c>
      <c r="F1801" s="1">
        <v>61077045</v>
      </c>
      <c r="G1801" s="1">
        <v>80540462</v>
      </c>
      <c r="H1801" s="1">
        <v>89492264</v>
      </c>
      <c r="I1801" s="1">
        <v>79642949</v>
      </c>
      <c r="J1801" s="1">
        <v>114892073</v>
      </c>
      <c r="K1801" s="1">
        <v>117289159</v>
      </c>
      <c r="L1801" s="1">
        <v>121454016</v>
      </c>
      <c r="M1801" s="1"/>
      <c r="N1801" s="1">
        <v>70593998.220947206</v>
      </c>
      <c r="O1801" s="1">
        <v>84886286.110573396</v>
      </c>
      <c r="P1801" s="1">
        <v>123828661</v>
      </c>
      <c r="Q1801" s="1">
        <v>132314537</v>
      </c>
      <c r="R1801" s="1">
        <v>199649600</v>
      </c>
      <c r="S1801" s="1">
        <v>245255290</v>
      </c>
      <c r="T1801" s="1">
        <v>232631811</v>
      </c>
      <c r="U1801" s="1">
        <v>249813242</v>
      </c>
      <c r="V1801" s="1">
        <v>279332445</v>
      </c>
      <c r="W1801" s="1">
        <v>228987289</v>
      </c>
    </row>
    <row r="1802" spans="1:23" x14ac:dyDescent="0.25">
      <c r="A1802" s="1" t="s">
        <v>50</v>
      </c>
      <c r="B1802" s="1" t="s">
        <v>33</v>
      </c>
      <c r="C1802" s="1">
        <v>19949.065475061099</v>
      </c>
      <c r="D1802" s="1">
        <v>0</v>
      </c>
      <c r="E1802" s="1">
        <v>33496</v>
      </c>
      <c r="F1802" s="1">
        <v>116331</v>
      </c>
      <c r="G1802" s="1">
        <v>268962</v>
      </c>
      <c r="H1802" s="1">
        <v>494390</v>
      </c>
      <c r="I1802" s="1">
        <v>67598</v>
      </c>
      <c r="J1802" s="1">
        <v>121016</v>
      </c>
      <c r="K1802" s="1">
        <v>1506642</v>
      </c>
      <c r="L1802" s="1">
        <v>2090337</v>
      </c>
      <c r="M1802" s="1"/>
      <c r="N1802" s="1">
        <v>3690159.3314103801</v>
      </c>
      <c r="O1802" s="1">
        <v>2012625.8971848299</v>
      </c>
      <c r="P1802" s="1">
        <v>3043074</v>
      </c>
      <c r="Q1802" s="1">
        <v>2379398</v>
      </c>
      <c r="R1802" s="1">
        <v>2407551</v>
      </c>
      <c r="S1802" s="1">
        <v>4363236</v>
      </c>
      <c r="T1802" s="1">
        <v>3621231</v>
      </c>
      <c r="U1802" s="1">
        <v>2513053</v>
      </c>
      <c r="V1802" s="1">
        <v>6047760</v>
      </c>
      <c r="W1802" s="1">
        <v>4516856</v>
      </c>
    </row>
    <row r="1803" spans="1:23" x14ac:dyDescent="0.25">
      <c r="A1803" s="1" t="s">
        <v>51</v>
      </c>
      <c r="B1803" s="1" t="s">
        <v>33</v>
      </c>
      <c r="C1803" s="1">
        <v>9608.9739461027093</v>
      </c>
      <c r="D1803" s="1">
        <v>0</v>
      </c>
      <c r="E1803" s="1">
        <v>1021</v>
      </c>
      <c r="F1803" s="1">
        <v>0</v>
      </c>
      <c r="G1803" s="1">
        <v>0</v>
      </c>
      <c r="H1803" s="1">
        <v>0</v>
      </c>
      <c r="I1803" s="1">
        <v>126059</v>
      </c>
      <c r="J1803" s="1">
        <v>12519</v>
      </c>
      <c r="K1803" s="1">
        <v>0</v>
      </c>
      <c r="L1803" s="1">
        <v>1656657</v>
      </c>
      <c r="M1803" s="1"/>
      <c r="N1803" s="1">
        <v>0</v>
      </c>
      <c r="O1803" s="1">
        <v>0</v>
      </c>
      <c r="P1803" s="1">
        <v>27212</v>
      </c>
      <c r="Q1803" s="1">
        <v>0</v>
      </c>
      <c r="R1803" s="1">
        <v>0</v>
      </c>
      <c r="S1803" s="1">
        <v>0</v>
      </c>
      <c r="T1803" s="1">
        <v>214732</v>
      </c>
      <c r="U1803" s="1">
        <v>885227</v>
      </c>
      <c r="V1803" s="1">
        <v>0</v>
      </c>
      <c r="W1803" s="1">
        <v>543452</v>
      </c>
    </row>
    <row r="1804" spans="1:23" x14ac:dyDescent="0.25">
      <c r="A1804" s="1" t="s">
        <v>52</v>
      </c>
      <c r="B1804" s="1" t="s">
        <v>33</v>
      </c>
      <c r="C1804" s="1">
        <v>25171.333924029899</v>
      </c>
      <c r="D1804" s="1">
        <v>5299.9449331962596</v>
      </c>
      <c r="E1804" s="1">
        <v>146894</v>
      </c>
      <c r="F1804" s="1">
        <v>211597</v>
      </c>
      <c r="G1804" s="1">
        <v>157149</v>
      </c>
      <c r="H1804" s="1">
        <v>0</v>
      </c>
      <c r="I1804" s="1">
        <v>0</v>
      </c>
      <c r="J1804" s="1">
        <v>0</v>
      </c>
      <c r="K1804" s="1">
        <v>223510</v>
      </c>
      <c r="L1804" s="1">
        <v>21170</v>
      </c>
      <c r="M1804" s="1"/>
      <c r="N1804" s="1">
        <v>1270473.46826515</v>
      </c>
      <c r="O1804" s="1">
        <v>880241.91805383004</v>
      </c>
      <c r="P1804" s="1">
        <v>259111</v>
      </c>
      <c r="Q1804" s="1">
        <v>16372</v>
      </c>
      <c r="R1804" s="1">
        <v>102079</v>
      </c>
      <c r="S1804" s="1">
        <v>9326</v>
      </c>
      <c r="T1804" s="1">
        <v>3634</v>
      </c>
      <c r="U1804" s="1">
        <v>0</v>
      </c>
      <c r="V1804" s="1">
        <v>264924</v>
      </c>
      <c r="W1804" s="1">
        <v>18387</v>
      </c>
    </row>
    <row r="1805" spans="1:23" x14ac:dyDescent="0.25">
      <c r="A1805" s="1" t="s">
        <v>53</v>
      </c>
      <c r="B1805" s="1" t="s">
        <v>33</v>
      </c>
      <c r="C1805" s="1">
        <v>412768.09820649901</v>
      </c>
      <c r="D1805" s="1">
        <v>712222.38719292695</v>
      </c>
      <c r="E1805" s="1">
        <v>1149535</v>
      </c>
      <c r="F1805" s="1">
        <v>1359800</v>
      </c>
      <c r="G1805" s="1">
        <v>1308048</v>
      </c>
      <c r="H1805" s="1">
        <v>394713</v>
      </c>
      <c r="I1805" s="1">
        <v>820028</v>
      </c>
      <c r="J1805" s="1">
        <v>2474635</v>
      </c>
      <c r="K1805" s="1">
        <v>3001995</v>
      </c>
      <c r="L1805" s="1">
        <v>1572111</v>
      </c>
      <c r="M1805" s="1"/>
      <c r="N1805" s="1">
        <v>372243.29504250101</v>
      </c>
      <c r="O1805" s="1">
        <v>868965.439472561</v>
      </c>
      <c r="P1805" s="1">
        <v>1043698</v>
      </c>
      <c r="Q1805" s="1">
        <v>4031988</v>
      </c>
      <c r="R1805" s="1">
        <v>13730815</v>
      </c>
      <c r="S1805" s="1">
        <v>19429238</v>
      </c>
      <c r="T1805" s="1">
        <v>12748789</v>
      </c>
      <c r="U1805" s="1">
        <v>11699033</v>
      </c>
      <c r="V1805" s="1">
        <v>8789390</v>
      </c>
      <c r="W1805" s="1">
        <v>3831360</v>
      </c>
    </row>
    <row r="1806" spans="1:23" x14ac:dyDescent="0.25">
      <c r="A1806" s="1" t="s">
        <v>0</v>
      </c>
      <c r="B1806" s="1" t="s">
        <v>34</v>
      </c>
      <c r="C1806" s="1">
        <v>0</v>
      </c>
      <c r="D1806" s="1">
        <v>0</v>
      </c>
      <c r="E1806" s="1">
        <v>0</v>
      </c>
      <c r="F1806" s="1">
        <v>0</v>
      </c>
      <c r="G1806" s="1">
        <v>0</v>
      </c>
      <c r="H1806" s="1">
        <v>0</v>
      </c>
      <c r="I1806" s="1">
        <v>0</v>
      </c>
      <c r="J1806" s="1">
        <v>0</v>
      </c>
      <c r="K1806" s="1">
        <v>0</v>
      </c>
      <c r="L1806" s="1">
        <v>0</v>
      </c>
      <c r="M1806" s="1"/>
      <c r="N1806" s="1">
        <v>0</v>
      </c>
      <c r="O1806" s="1">
        <v>0</v>
      </c>
      <c r="P1806" s="1">
        <v>0</v>
      </c>
      <c r="Q1806" s="1">
        <v>0</v>
      </c>
      <c r="R1806" s="1">
        <v>0</v>
      </c>
      <c r="S1806" s="1">
        <v>0</v>
      </c>
      <c r="T1806" s="1">
        <v>0</v>
      </c>
      <c r="U1806" s="1">
        <v>0</v>
      </c>
      <c r="V1806" s="1">
        <v>1807275.3523374801</v>
      </c>
      <c r="W1806" s="1">
        <v>20012.642734834</v>
      </c>
    </row>
    <row r="1807" spans="1:23" x14ac:dyDescent="0.25">
      <c r="A1807" s="1" t="s">
        <v>1</v>
      </c>
      <c r="B1807" s="1" t="s">
        <v>34</v>
      </c>
      <c r="C1807" s="1">
        <v>858891</v>
      </c>
      <c r="D1807" s="1">
        <v>642300</v>
      </c>
      <c r="E1807" s="1">
        <v>821200</v>
      </c>
      <c r="F1807" s="1">
        <v>1540429</v>
      </c>
      <c r="G1807" s="1">
        <v>3835400</v>
      </c>
      <c r="H1807" s="1">
        <v>7935600</v>
      </c>
      <c r="I1807" s="1">
        <v>8960877</v>
      </c>
      <c r="J1807" s="1">
        <v>2521581</v>
      </c>
      <c r="K1807" s="1">
        <v>2824170.72</v>
      </c>
      <c r="L1807" s="1">
        <v>2944371.9770686198</v>
      </c>
      <c r="M1807" s="1"/>
      <c r="N1807" s="1">
        <v>118000</v>
      </c>
      <c r="O1807" s="1">
        <v>95000</v>
      </c>
      <c r="P1807" s="1">
        <v>0</v>
      </c>
      <c r="Q1807" s="1">
        <v>0</v>
      </c>
      <c r="R1807" s="1">
        <v>154000</v>
      </c>
      <c r="S1807" s="1">
        <v>2987978.0737212398</v>
      </c>
      <c r="T1807" s="1">
        <v>92196.953544632604</v>
      </c>
      <c r="U1807" s="1">
        <v>231080.420783935</v>
      </c>
      <c r="V1807" s="1">
        <v>258810.071278007</v>
      </c>
      <c r="W1807" s="1">
        <v>269825.44499083899</v>
      </c>
    </row>
    <row r="1808" spans="1:23" x14ac:dyDescent="0.25">
      <c r="A1808" s="1" t="s">
        <v>3</v>
      </c>
      <c r="B1808" s="1" t="s">
        <v>34</v>
      </c>
      <c r="C1808" s="1">
        <v>0</v>
      </c>
      <c r="D1808" s="1">
        <v>0</v>
      </c>
      <c r="E1808" s="1">
        <v>0</v>
      </c>
      <c r="F1808" s="1">
        <v>0</v>
      </c>
      <c r="G1808" s="1">
        <v>0</v>
      </c>
      <c r="H1808" s="1">
        <v>0</v>
      </c>
      <c r="I1808" s="1">
        <v>0</v>
      </c>
      <c r="J1808" s="1">
        <v>0</v>
      </c>
      <c r="K1808" s="1">
        <v>0</v>
      </c>
      <c r="L1808" s="1">
        <v>0</v>
      </c>
      <c r="M1808" s="1"/>
      <c r="N1808" s="1">
        <v>0</v>
      </c>
      <c r="O1808" s="1">
        <v>0</v>
      </c>
      <c r="P1808" s="1">
        <v>0</v>
      </c>
      <c r="Q1808" s="1">
        <v>0</v>
      </c>
      <c r="R1808" s="1">
        <v>0</v>
      </c>
      <c r="S1808" s="1">
        <v>0</v>
      </c>
      <c r="T1808" s="1">
        <v>0</v>
      </c>
      <c r="U1808" s="1">
        <v>0</v>
      </c>
      <c r="V1808" s="1">
        <v>0</v>
      </c>
      <c r="W1808" s="1">
        <v>0</v>
      </c>
    </row>
    <row r="1809" spans="1:23" x14ac:dyDescent="0.25">
      <c r="A1809" s="1" t="s">
        <v>4</v>
      </c>
      <c r="B1809" s="1" t="s">
        <v>34</v>
      </c>
      <c r="C1809" s="1">
        <v>1744341</v>
      </c>
      <c r="D1809" s="1">
        <v>750900</v>
      </c>
      <c r="E1809" s="1">
        <v>0</v>
      </c>
      <c r="F1809" s="1">
        <v>0</v>
      </c>
      <c r="G1809" s="1">
        <v>69700</v>
      </c>
      <c r="H1809" s="1">
        <v>7462700</v>
      </c>
      <c r="I1809" s="1">
        <v>274884</v>
      </c>
      <c r="J1809" s="1">
        <v>50457</v>
      </c>
      <c r="K1809" s="1">
        <v>56511.839999999997</v>
      </c>
      <c r="L1809" s="1">
        <v>58917.074980717</v>
      </c>
      <c r="M1809" s="1"/>
      <c r="N1809" s="1">
        <v>209000</v>
      </c>
      <c r="O1809" s="1">
        <v>79000</v>
      </c>
      <c r="P1809" s="1">
        <v>2017000</v>
      </c>
      <c r="Q1809" s="1">
        <v>0</v>
      </c>
      <c r="R1809" s="1">
        <v>1577000</v>
      </c>
      <c r="S1809" s="1">
        <v>760306.71672896598</v>
      </c>
      <c r="T1809" s="1">
        <v>1139522.0664702801</v>
      </c>
      <c r="U1809" s="1">
        <v>925937.56675462704</v>
      </c>
      <c r="V1809" s="1">
        <v>1037050.07476518</v>
      </c>
      <c r="W1809" s="1">
        <v>1081188.5971806699</v>
      </c>
    </row>
    <row r="1810" spans="1:23" x14ac:dyDescent="0.25">
      <c r="A1810" s="1" t="s">
        <v>5</v>
      </c>
      <c r="B1810" s="1" t="s">
        <v>34</v>
      </c>
      <c r="C1810" s="1">
        <v>0</v>
      </c>
      <c r="D1810" s="1">
        <v>0</v>
      </c>
      <c r="E1810" s="1">
        <v>0</v>
      </c>
      <c r="F1810" s="1">
        <v>0</v>
      </c>
      <c r="G1810" s="1">
        <v>0</v>
      </c>
      <c r="H1810" s="1">
        <v>0</v>
      </c>
      <c r="I1810" s="1">
        <v>0</v>
      </c>
      <c r="J1810" s="1">
        <v>0</v>
      </c>
      <c r="K1810" s="1">
        <v>0</v>
      </c>
      <c r="L1810" s="1">
        <v>0</v>
      </c>
      <c r="M1810" s="1"/>
      <c r="N1810" s="1">
        <v>0</v>
      </c>
      <c r="O1810" s="1">
        <v>0</v>
      </c>
      <c r="P1810" s="1">
        <v>0</v>
      </c>
      <c r="Q1810" s="1">
        <v>0</v>
      </c>
      <c r="R1810" s="1">
        <v>0</v>
      </c>
      <c r="S1810" s="1">
        <v>0</v>
      </c>
      <c r="T1810" s="1">
        <v>0</v>
      </c>
      <c r="U1810" s="1">
        <v>0</v>
      </c>
      <c r="V1810" s="1">
        <v>0</v>
      </c>
      <c r="W1810" s="1">
        <v>0</v>
      </c>
    </row>
    <row r="1811" spans="1:23" x14ac:dyDescent="0.25">
      <c r="A1811" s="1" t="s">
        <v>6</v>
      </c>
      <c r="B1811" s="1" t="s">
        <v>34</v>
      </c>
      <c r="C1811" s="1">
        <v>0</v>
      </c>
      <c r="D1811" s="1">
        <v>0</v>
      </c>
      <c r="E1811" s="1">
        <v>0</v>
      </c>
      <c r="F1811" s="1">
        <v>0</v>
      </c>
      <c r="G1811" s="1">
        <v>0</v>
      </c>
      <c r="H1811" s="1">
        <v>0</v>
      </c>
      <c r="I1811" s="1">
        <v>0</v>
      </c>
      <c r="J1811" s="1">
        <v>0</v>
      </c>
      <c r="K1811" s="1">
        <v>0</v>
      </c>
      <c r="L1811" s="1">
        <v>0</v>
      </c>
      <c r="M1811" s="1"/>
      <c r="N1811" s="1">
        <v>0</v>
      </c>
      <c r="O1811" s="1">
        <v>0</v>
      </c>
      <c r="P1811" s="1">
        <v>0</v>
      </c>
      <c r="Q1811" s="1">
        <v>0</v>
      </c>
      <c r="R1811" s="1">
        <v>0</v>
      </c>
      <c r="S1811" s="1">
        <v>0</v>
      </c>
      <c r="T1811" s="1">
        <v>73187.083119428498</v>
      </c>
      <c r="U1811" s="1">
        <v>0</v>
      </c>
      <c r="V1811" s="1">
        <v>0</v>
      </c>
      <c r="W1811" s="1">
        <v>0</v>
      </c>
    </row>
    <row r="1812" spans="1:23" x14ac:dyDescent="0.25">
      <c r="A1812" s="1" t="s">
        <v>7</v>
      </c>
      <c r="B1812" s="1" t="s">
        <v>34</v>
      </c>
      <c r="C1812" s="1">
        <v>0</v>
      </c>
      <c r="D1812" s="1">
        <v>0</v>
      </c>
      <c r="E1812" s="1">
        <v>0</v>
      </c>
      <c r="F1812" s="1">
        <v>0</v>
      </c>
      <c r="G1812" s="1">
        <v>0</v>
      </c>
      <c r="H1812" s="1">
        <v>0</v>
      </c>
      <c r="I1812" s="1">
        <v>0</v>
      </c>
      <c r="J1812" s="1">
        <v>0</v>
      </c>
      <c r="K1812" s="1">
        <v>0</v>
      </c>
      <c r="L1812" s="1">
        <v>0</v>
      </c>
      <c r="M1812" s="1"/>
      <c r="N1812" s="1">
        <v>0</v>
      </c>
      <c r="O1812" s="1">
        <v>0</v>
      </c>
      <c r="P1812" s="1">
        <v>0</v>
      </c>
      <c r="Q1812" s="1">
        <v>0</v>
      </c>
      <c r="R1812" s="1">
        <v>0</v>
      </c>
      <c r="S1812" s="1">
        <v>0</v>
      </c>
      <c r="T1812" s="1">
        <v>0</v>
      </c>
      <c r="U1812" s="1">
        <v>0</v>
      </c>
      <c r="V1812" s="1">
        <v>163966.68362192399</v>
      </c>
      <c r="W1812" s="1">
        <v>170945.369913498</v>
      </c>
    </row>
    <row r="1813" spans="1:23" x14ac:dyDescent="0.25">
      <c r="A1813" s="1" t="s">
        <v>8</v>
      </c>
      <c r="B1813" s="1" t="s">
        <v>34</v>
      </c>
      <c r="C1813" s="1">
        <v>0</v>
      </c>
      <c r="D1813" s="1">
        <v>0</v>
      </c>
      <c r="E1813" s="1">
        <v>0</v>
      </c>
      <c r="F1813" s="1">
        <v>0</v>
      </c>
      <c r="G1813" s="1">
        <v>0</v>
      </c>
      <c r="H1813" s="1">
        <v>0</v>
      </c>
      <c r="I1813" s="1">
        <v>0</v>
      </c>
      <c r="J1813" s="1">
        <v>0</v>
      </c>
      <c r="K1813" s="1">
        <v>14048.5790205577</v>
      </c>
      <c r="L1813" s="1">
        <v>14646.5091833274</v>
      </c>
      <c r="M1813" s="1"/>
      <c r="N1813" s="1">
        <v>0</v>
      </c>
      <c r="O1813" s="1">
        <v>0</v>
      </c>
      <c r="P1813" s="1">
        <v>0</v>
      </c>
      <c r="Q1813" s="1">
        <v>0</v>
      </c>
      <c r="R1813" s="1">
        <v>0</v>
      </c>
      <c r="S1813" s="1">
        <v>0</v>
      </c>
      <c r="T1813" s="1">
        <v>0</v>
      </c>
      <c r="U1813" s="1">
        <v>0</v>
      </c>
      <c r="V1813" s="1">
        <v>0</v>
      </c>
      <c r="W1813" s="1">
        <v>0</v>
      </c>
    </row>
    <row r="1814" spans="1:23" x14ac:dyDescent="0.25">
      <c r="A1814" s="1" t="s">
        <v>9</v>
      </c>
      <c r="B1814" s="1" t="s">
        <v>34</v>
      </c>
      <c r="C1814" s="1">
        <v>0</v>
      </c>
      <c r="D1814" s="1">
        <v>0</v>
      </c>
      <c r="E1814" s="1">
        <v>0</v>
      </c>
      <c r="F1814" s="1">
        <v>0</v>
      </c>
      <c r="G1814" s="1">
        <v>0</v>
      </c>
      <c r="H1814" s="1">
        <v>0</v>
      </c>
      <c r="I1814" s="1">
        <v>0</v>
      </c>
      <c r="J1814" s="1">
        <v>0</v>
      </c>
      <c r="K1814" s="1">
        <v>0</v>
      </c>
      <c r="L1814" s="1">
        <v>0</v>
      </c>
      <c r="M1814" s="1"/>
      <c r="N1814" s="1">
        <v>0</v>
      </c>
      <c r="O1814" s="1">
        <v>0</v>
      </c>
      <c r="P1814" s="1">
        <v>0</v>
      </c>
      <c r="Q1814" s="1">
        <v>0</v>
      </c>
      <c r="R1814" s="1">
        <v>0</v>
      </c>
      <c r="S1814" s="1">
        <v>0</v>
      </c>
      <c r="T1814" s="1">
        <v>0</v>
      </c>
      <c r="U1814" s="1">
        <v>0</v>
      </c>
      <c r="V1814" s="1">
        <v>0</v>
      </c>
      <c r="W1814" s="1">
        <v>0</v>
      </c>
    </row>
    <row r="1815" spans="1:23" x14ac:dyDescent="0.25">
      <c r="A1815" s="1" t="s">
        <v>10</v>
      </c>
      <c r="B1815" s="1" t="s">
        <v>34</v>
      </c>
      <c r="C1815" s="1">
        <v>0</v>
      </c>
      <c r="D1815" s="1">
        <v>0</v>
      </c>
      <c r="E1815" s="1">
        <v>0</v>
      </c>
      <c r="F1815" s="1">
        <v>0</v>
      </c>
      <c r="G1815" s="1">
        <v>0</v>
      </c>
      <c r="H1815" s="1">
        <v>0</v>
      </c>
      <c r="I1815" s="1">
        <v>0</v>
      </c>
      <c r="J1815" s="1">
        <v>0</v>
      </c>
      <c r="K1815" s="1">
        <v>0</v>
      </c>
      <c r="L1815" s="1">
        <v>0</v>
      </c>
      <c r="M1815" s="1"/>
      <c r="N1815" s="1">
        <v>0</v>
      </c>
      <c r="O1815" s="1">
        <v>0</v>
      </c>
      <c r="P1815" s="1">
        <v>0</v>
      </c>
      <c r="Q1815" s="1">
        <v>0</v>
      </c>
      <c r="R1815" s="1">
        <v>0</v>
      </c>
      <c r="S1815" s="1">
        <v>0</v>
      </c>
      <c r="T1815" s="1">
        <v>0</v>
      </c>
      <c r="U1815" s="1">
        <v>0</v>
      </c>
      <c r="V1815" s="1">
        <v>0</v>
      </c>
      <c r="W1815" s="1">
        <v>0</v>
      </c>
    </row>
    <row r="1816" spans="1:23" x14ac:dyDescent="0.25">
      <c r="A1816" s="1" t="s">
        <v>11</v>
      </c>
      <c r="B1816" s="1" t="s">
        <v>34</v>
      </c>
      <c r="C1816" s="1">
        <v>1390196</v>
      </c>
      <c r="D1816" s="1">
        <v>0</v>
      </c>
      <c r="E1816" s="1">
        <v>0</v>
      </c>
      <c r="F1816" s="1">
        <v>0</v>
      </c>
      <c r="G1816" s="1">
        <v>1770000</v>
      </c>
      <c r="H1816" s="1">
        <v>2397900</v>
      </c>
      <c r="I1816" s="1">
        <v>417833</v>
      </c>
      <c r="J1816" s="1">
        <v>301142</v>
      </c>
      <c r="K1816" s="1">
        <v>337279.04000000103</v>
      </c>
      <c r="L1816" s="1">
        <v>351634.179476447</v>
      </c>
      <c r="M1816" s="1"/>
      <c r="N1816" s="1">
        <v>0</v>
      </c>
      <c r="O1816" s="1">
        <v>0</v>
      </c>
      <c r="P1816" s="1">
        <v>0</v>
      </c>
      <c r="Q1816" s="1">
        <v>0</v>
      </c>
      <c r="R1816" s="1">
        <v>0</v>
      </c>
      <c r="S1816" s="1">
        <v>34664.405542979999</v>
      </c>
      <c r="T1816" s="1">
        <v>135154.48978171099</v>
      </c>
      <c r="U1816" s="1">
        <v>201331.655579721</v>
      </c>
      <c r="V1816" s="1">
        <v>225491.45424928801</v>
      </c>
      <c r="W1816" s="1">
        <v>235088.73392754901</v>
      </c>
    </row>
    <row r="1817" spans="1:23" x14ac:dyDescent="0.25">
      <c r="A1817" s="1" t="s">
        <v>12</v>
      </c>
      <c r="B1817" s="1" t="s">
        <v>34</v>
      </c>
      <c r="C1817" s="1">
        <v>0</v>
      </c>
      <c r="D1817" s="1">
        <v>0</v>
      </c>
      <c r="E1817" s="1">
        <v>0</v>
      </c>
      <c r="F1817" s="1">
        <v>0</v>
      </c>
      <c r="G1817" s="1">
        <v>0</v>
      </c>
      <c r="H1817" s="1">
        <v>0</v>
      </c>
      <c r="I1817" s="1">
        <v>0</v>
      </c>
      <c r="J1817" s="1">
        <v>0</v>
      </c>
      <c r="K1817" s="1">
        <v>0</v>
      </c>
      <c r="L1817" s="1">
        <v>0</v>
      </c>
      <c r="M1817" s="1"/>
      <c r="N1817" s="1">
        <v>0</v>
      </c>
      <c r="O1817" s="1">
        <v>0</v>
      </c>
      <c r="P1817" s="1">
        <v>0</v>
      </c>
      <c r="Q1817" s="1">
        <v>0</v>
      </c>
      <c r="R1817" s="1">
        <v>0</v>
      </c>
      <c r="S1817" s="1">
        <v>0</v>
      </c>
      <c r="T1817" s="1">
        <v>0</v>
      </c>
      <c r="U1817" s="1">
        <v>0</v>
      </c>
      <c r="V1817" s="1">
        <v>0</v>
      </c>
      <c r="W1817" s="1">
        <v>0</v>
      </c>
    </row>
    <row r="1818" spans="1:23" x14ac:dyDescent="0.25">
      <c r="A1818" s="1" t="s">
        <v>13</v>
      </c>
      <c r="B1818" s="1" t="s">
        <v>34</v>
      </c>
      <c r="C1818" s="1">
        <v>0</v>
      </c>
      <c r="D1818" s="1">
        <v>0</v>
      </c>
      <c r="E1818" s="1">
        <v>0</v>
      </c>
      <c r="F1818" s="1">
        <v>0</v>
      </c>
      <c r="G1818" s="1">
        <v>0</v>
      </c>
      <c r="H1818" s="1">
        <v>0</v>
      </c>
      <c r="I1818" s="1">
        <v>0</v>
      </c>
      <c r="J1818" s="1">
        <v>0</v>
      </c>
      <c r="K1818" s="1">
        <v>0</v>
      </c>
      <c r="L1818" s="1">
        <v>0</v>
      </c>
      <c r="M1818" s="1"/>
      <c r="N1818" s="1">
        <v>0</v>
      </c>
      <c r="O1818" s="1">
        <v>0</v>
      </c>
      <c r="P1818" s="1">
        <v>0</v>
      </c>
      <c r="Q1818" s="1">
        <v>0</v>
      </c>
      <c r="R1818" s="1">
        <v>0</v>
      </c>
      <c r="S1818" s="1">
        <v>0</v>
      </c>
      <c r="T1818" s="1">
        <v>0</v>
      </c>
      <c r="U1818" s="1">
        <v>0</v>
      </c>
      <c r="V1818" s="1">
        <v>549462.84144399199</v>
      </c>
      <c r="W1818" s="1">
        <v>439979.12988328701</v>
      </c>
    </row>
    <row r="1819" spans="1:23" x14ac:dyDescent="0.25">
      <c r="A1819" s="1" t="s">
        <v>14</v>
      </c>
      <c r="B1819" s="1" t="s">
        <v>34</v>
      </c>
      <c r="C1819" s="1">
        <v>0</v>
      </c>
      <c r="D1819" s="1">
        <v>0</v>
      </c>
      <c r="E1819" s="1">
        <v>0</v>
      </c>
      <c r="F1819" s="1">
        <v>0</v>
      </c>
      <c r="G1819" s="1">
        <v>0</v>
      </c>
      <c r="H1819" s="1">
        <v>0</v>
      </c>
      <c r="I1819" s="1">
        <v>0</v>
      </c>
      <c r="J1819" s="1">
        <v>0</v>
      </c>
      <c r="K1819" s="1">
        <v>0</v>
      </c>
      <c r="L1819" s="1">
        <v>0</v>
      </c>
      <c r="M1819" s="1"/>
      <c r="N1819" s="1">
        <v>0</v>
      </c>
      <c r="O1819" s="1">
        <v>0</v>
      </c>
      <c r="P1819" s="1">
        <v>0</v>
      </c>
      <c r="Q1819" s="1">
        <v>0</v>
      </c>
      <c r="R1819" s="1">
        <v>0</v>
      </c>
      <c r="S1819" s="1">
        <v>0</v>
      </c>
      <c r="T1819" s="1">
        <v>0</v>
      </c>
      <c r="U1819" s="1">
        <v>0</v>
      </c>
      <c r="V1819" s="1">
        <v>0</v>
      </c>
      <c r="W1819" s="1">
        <v>0</v>
      </c>
    </row>
    <row r="1820" spans="1:23" x14ac:dyDescent="0.25">
      <c r="A1820" s="1" t="s">
        <v>15</v>
      </c>
      <c r="B1820" s="1" t="s">
        <v>34</v>
      </c>
      <c r="C1820" s="1">
        <v>0</v>
      </c>
      <c r="D1820" s="1">
        <v>0</v>
      </c>
      <c r="E1820" s="1">
        <v>0</v>
      </c>
      <c r="F1820" s="1">
        <v>0</v>
      </c>
      <c r="G1820" s="1">
        <v>0</v>
      </c>
      <c r="H1820" s="1">
        <v>0</v>
      </c>
      <c r="I1820" s="1">
        <v>0</v>
      </c>
      <c r="J1820" s="1">
        <v>0</v>
      </c>
      <c r="K1820" s="1">
        <v>19219.090909090901</v>
      </c>
      <c r="L1820" s="1">
        <v>24847.272727272699</v>
      </c>
      <c r="M1820" s="1"/>
      <c r="N1820" s="1">
        <v>0</v>
      </c>
      <c r="O1820" s="1">
        <v>0</v>
      </c>
      <c r="P1820" s="1">
        <v>0</v>
      </c>
      <c r="Q1820" s="1">
        <v>0</v>
      </c>
      <c r="R1820" s="1">
        <v>0</v>
      </c>
      <c r="S1820" s="1">
        <v>0</v>
      </c>
      <c r="T1820" s="1">
        <v>4279947.9153634598</v>
      </c>
      <c r="U1820" s="1">
        <v>10430763.1058318</v>
      </c>
      <c r="V1820" s="1">
        <v>5237160.5</v>
      </c>
      <c r="W1820" s="1">
        <v>3401054.8</v>
      </c>
    </row>
    <row r="1821" spans="1:23" x14ac:dyDescent="0.25">
      <c r="A1821" s="1" t="s">
        <v>16</v>
      </c>
      <c r="B1821" s="1" t="s">
        <v>34</v>
      </c>
      <c r="C1821" s="1">
        <v>0</v>
      </c>
      <c r="D1821" s="1">
        <v>0</v>
      </c>
      <c r="E1821" s="1">
        <v>0</v>
      </c>
      <c r="F1821" s="1">
        <v>0</v>
      </c>
      <c r="G1821" s="1">
        <v>0</v>
      </c>
      <c r="H1821" s="1">
        <v>0</v>
      </c>
      <c r="I1821" s="1">
        <v>0</v>
      </c>
      <c r="J1821" s="1">
        <v>0</v>
      </c>
      <c r="K1821" s="1">
        <v>0</v>
      </c>
      <c r="L1821" s="1">
        <v>0</v>
      </c>
      <c r="M1821" s="1"/>
      <c r="N1821" s="1">
        <v>0</v>
      </c>
      <c r="O1821" s="1">
        <v>0</v>
      </c>
      <c r="P1821" s="1">
        <v>0</v>
      </c>
      <c r="Q1821" s="1">
        <v>0</v>
      </c>
      <c r="R1821" s="1">
        <v>0</v>
      </c>
      <c r="S1821" s="1">
        <v>0</v>
      </c>
      <c r="T1821" s="1">
        <v>0</v>
      </c>
      <c r="U1821" s="1">
        <v>0</v>
      </c>
      <c r="V1821" s="1">
        <v>0</v>
      </c>
      <c r="W1821" s="1">
        <v>0</v>
      </c>
    </row>
    <row r="1822" spans="1:23" x14ac:dyDescent="0.25">
      <c r="A1822" s="1" t="s">
        <v>17</v>
      </c>
      <c r="B1822" s="1" t="s">
        <v>34</v>
      </c>
      <c r="C1822" s="1">
        <v>0</v>
      </c>
      <c r="D1822" s="1">
        <v>0</v>
      </c>
      <c r="E1822" s="1">
        <v>0</v>
      </c>
      <c r="F1822" s="1">
        <v>0</v>
      </c>
      <c r="G1822" s="1">
        <v>0</v>
      </c>
      <c r="H1822" s="1">
        <v>0</v>
      </c>
      <c r="I1822" s="1">
        <v>0</v>
      </c>
      <c r="J1822" s="1">
        <v>0</v>
      </c>
      <c r="K1822" s="1">
        <v>0</v>
      </c>
      <c r="L1822" s="1">
        <v>0</v>
      </c>
      <c r="M1822" s="1"/>
      <c r="N1822" s="1">
        <v>0</v>
      </c>
      <c r="O1822" s="1">
        <v>0</v>
      </c>
      <c r="P1822" s="1">
        <v>0</v>
      </c>
      <c r="Q1822" s="1">
        <v>0</v>
      </c>
      <c r="R1822" s="1">
        <v>0</v>
      </c>
      <c r="S1822" s="1">
        <v>0</v>
      </c>
      <c r="T1822" s="1">
        <v>0</v>
      </c>
      <c r="U1822" s="1">
        <v>0</v>
      </c>
      <c r="V1822" s="1">
        <v>0</v>
      </c>
      <c r="W1822" s="1">
        <v>0</v>
      </c>
    </row>
    <row r="1823" spans="1:23" x14ac:dyDescent="0.25">
      <c r="A1823" s="1" t="s">
        <v>18</v>
      </c>
      <c r="B1823" s="1" t="s">
        <v>34</v>
      </c>
      <c r="C1823" s="1">
        <v>0</v>
      </c>
      <c r="D1823" s="1">
        <v>0</v>
      </c>
      <c r="E1823" s="1">
        <v>0</v>
      </c>
      <c r="F1823" s="1">
        <v>0</v>
      </c>
      <c r="G1823" s="1">
        <v>0</v>
      </c>
      <c r="H1823" s="1">
        <v>0</v>
      </c>
      <c r="I1823" s="1">
        <v>6316</v>
      </c>
      <c r="J1823" s="1">
        <v>12446</v>
      </c>
      <c r="K1823" s="1">
        <v>13939.52</v>
      </c>
      <c r="L1823" s="1">
        <v>14532.808435103299</v>
      </c>
      <c r="M1823" s="1"/>
      <c r="N1823" s="1">
        <v>0</v>
      </c>
      <c r="O1823" s="1">
        <v>0</v>
      </c>
      <c r="P1823" s="1">
        <v>0</v>
      </c>
      <c r="Q1823" s="1">
        <v>0</v>
      </c>
      <c r="R1823" s="1">
        <v>0</v>
      </c>
      <c r="S1823" s="1">
        <v>0</v>
      </c>
      <c r="T1823" s="1">
        <v>5385.6732257783597</v>
      </c>
      <c r="U1823" s="1">
        <v>0</v>
      </c>
      <c r="V1823" s="1">
        <v>0</v>
      </c>
      <c r="W1823" s="1">
        <v>0</v>
      </c>
    </row>
    <row r="1824" spans="1:23" x14ac:dyDescent="0.25">
      <c r="A1824" s="1" t="s">
        <v>19</v>
      </c>
      <c r="B1824" s="1" t="s">
        <v>34</v>
      </c>
      <c r="C1824" s="1">
        <v>0</v>
      </c>
      <c r="D1824" s="1">
        <v>0</v>
      </c>
      <c r="E1824" s="1">
        <v>0</v>
      </c>
      <c r="F1824" s="1">
        <v>0</v>
      </c>
      <c r="G1824" s="1">
        <v>0</v>
      </c>
      <c r="H1824" s="1">
        <v>0</v>
      </c>
      <c r="I1824" s="1">
        <v>0</v>
      </c>
      <c r="J1824" s="1">
        <v>0</v>
      </c>
      <c r="K1824" s="1">
        <v>0</v>
      </c>
      <c r="L1824" s="1">
        <v>0</v>
      </c>
      <c r="M1824" s="1"/>
      <c r="N1824" s="1">
        <v>0</v>
      </c>
      <c r="O1824" s="1">
        <v>0</v>
      </c>
      <c r="P1824" s="1">
        <v>0</v>
      </c>
      <c r="Q1824" s="1">
        <v>0</v>
      </c>
      <c r="R1824" s="1">
        <v>0</v>
      </c>
      <c r="S1824" s="1">
        <v>0</v>
      </c>
      <c r="T1824" s="1">
        <v>0</v>
      </c>
      <c r="U1824" s="1">
        <v>0</v>
      </c>
      <c r="V1824" s="1">
        <v>0</v>
      </c>
      <c r="W1824" s="1">
        <v>0</v>
      </c>
    </row>
    <row r="1825" spans="1:23" x14ac:dyDescent="0.25">
      <c r="A1825" s="1" t="s">
        <v>20</v>
      </c>
      <c r="B1825" s="1" t="s">
        <v>34</v>
      </c>
      <c r="C1825" s="1">
        <v>0</v>
      </c>
      <c r="D1825" s="1">
        <v>0</v>
      </c>
      <c r="E1825" s="1">
        <v>0</v>
      </c>
      <c r="F1825" s="1">
        <v>0</v>
      </c>
      <c r="G1825" s="1">
        <v>0</v>
      </c>
      <c r="H1825" s="1">
        <v>0</v>
      </c>
      <c r="I1825" s="1">
        <v>0</v>
      </c>
      <c r="J1825" s="1">
        <v>0</v>
      </c>
      <c r="K1825" s="1">
        <v>0</v>
      </c>
      <c r="L1825" s="1">
        <v>0</v>
      </c>
      <c r="M1825" s="1"/>
      <c r="N1825" s="1">
        <v>0</v>
      </c>
      <c r="O1825" s="1">
        <v>0</v>
      </c>
      <c r="P1825" s="1">
        <v>0</v>
      </c>
      <c r="Q1825" s="1">
        <v>0</v>
      </c>
      <c r="R1825" s="1">
        <v>0</v>
      </c>
      <c r="S1825" s="1">
        <v>0</v>
      </c>
      <c r="T1825" s="1">
        <v>0</v>
      </c>
      <c r="U1825" s="1">
        <v>0</v>
      </c>
      <c r="V1825" s="1">
        <v>0</v>
      </c>
      <c r="W1825" s="1">
        <v>0</v>
      </c>
    </row>
    <row r="1826" spans="1:23" x14ac:dyDescent="0.25">
      <c r="A1826" s="1" t="s">
        <v>21</v>
      </c>
      <c r="B1826" s="1" t="s">
        <v>34</v>
      </c>
      <c r="C1826" s="1">
        <v>0</v>
      </c>
      <c r="D1826" s="1">
        <v>0</v>
      </c>
      <c r="E1826" s="1">
        <v>0</v>
      </c>
      <c r="F1826" s="1">
        <v>0</v>
      </c>
      <c r="G1826" s="1">
        <v>0</v>
      </c>
      <c r="H1826" s="1">
        <v>0</v>
      </c>
      <c r="I1826" s="1">
        <v>0</v>
      </c>
      <c r="J1826" s="1">
        <v>0</v>
      </c>
      <c r="K1826" s="1">
        <v>0</v>
      </c>
      <c r="L1826" s="1">
        <v>0</v>
      </c>
      <c r="M1826" s="1"/>
      <c r="N1826" s="1">
        <v>0</v>
      </c>
      <c r="O1826" s="1">
        <v>0</v>
      </c>
      <c r="P1826" s="1">
        <v>0</v>
      </c>
      <c r="Q1826" s="1">
        <v>0</v>
      </c>
      <c r="R1826" s="1">
        <v>0</v>
      </c>
      <c r="S1826" s="1">
        <v>0</v>
      </c>
      <c r="T1826" s="1">
        <v>0</v>
      </c>
      <c r="U1826" s="1">
        <v>0</v>
      </c>
      <c r="V1826" s="1">
        <v>0</v>
      </c>
      <c r="W1826" s="1">
        <v>0</v>
      </c>
    </row>
    <row r="1827" spans="1:23" x14ac:dyDescent="0.25">
      <c r="A1827" s="1" t="s">
        <v>22</v>
      </c>
      <c r="B1827" s="1" t="s">
        <v>34</v>
      </c>
      <c r="C1827" s="1">
        <v>0</v>
      </c>
      <c r="D1827" s="1">
        <v>0</v>
      </c>
      <c r="E1827" s="1">
        <v>0</v>
      </c>
      <c r="F1827" s="1">
        <v>0</v>
      </c>
      <c r="G1827" s="1">
        <v>0</v>
      </c>
      <c r="H1827" s="1">
        <v>0</v>
      </c>
      <c r="I1827" s="1">
        <v>0</v>
      </c>
      <c r="J1827" s="1">
        <v>0</v>
      </c>
      <c r="K1827" s="1">
        <v>373803.72211424698</v>
      </c>
      <c r="L1827" s="1">
        <v>389713.410921962</v>
      </c>
      <c r="M1827" s="1"/>
      <c r="N1827" s="1">
        <v>0</v>
      </c>
      <c r="O1827" s="1">
        <v>0</v>
      </c>
      <c r="P1827" s="1">
        <v>0</v>
      </c>
      <c r="Q1827" s="1">
        <v>0</v>
      </c>
      <c r="R1827" s="1">
        <v>0</v>
      </c>
      <c r="S1827" s="1">
        <v>0</v>
      </c>
      <c r="T1827" s="1">
        <v>0</v>
      </c>
      <c r="U1827" s="1">
        <v>0</v>
      </c>
      <c r="V1827" s="1">
        <v>0</v>
      </c>
      <c r="W1827" s="1">
        <v>0</v>
      </c>
    </row>
    <row r="1828" spans="1:23" x14ac:dyDescent="0.25">
      <c r="A1828" s="1" t="s">
        <v>23</v>
      </c>
      <c r="B1828" s="1" t="s">
        <v>34</v>
      </c>
      <c r="C1828" s="1">
        <v>0</v>
      </c>
      <c r="D1828" s="1">
        <v>0</v>
      </c>
      <c r="E1828" s="1">
        <v>0</v>
      </c>
      <c r="F1828" s="1">
        <v>0</v>
      </c>
      <c r="G1828" s="1">
        <v>0</v>
      </c>
      <c r="H1828" s="1">
        <v>0</v>
      </c>
      <c r="I1828" s="1">
        <v>0</v>
      </c>
      <c r="J1828" s="1">
        <v>0</v>
      </c>
      <c r="K1828" s="1">
        <v>0</v>
      </c>
      <c r="L1828" s="1">
        <v>0</v>
      </c>
      <c r="M1828" s="1"/>
      <c r="N1828" s="1">
        <v>0</v>
      </c>
      <c r="O1828" s="1">
        <v>0</v>
      </c>
      <c r="P1828" s="1">
        <v>0</v>
      </c>
      <c r="Q1828" s="1">
        <v>0</v>
      </c>
      <c r="R1828" s="1">
        <v>0</v>
      </c>
      <c r="S1828" s="1">
        <v>0</v>
      </c>
      <c r="T1828" s="1">
        <v>0</v>
      </c>
      <c r="U1828" s="1">
        <v>0</v>
      </c>
      <c r="V1828" s="1">
        <v>0</v>
      </c>
      <c r="W1828" s="1">
        <v>0</v>
      </c>
    </row>
    <row r="1829" spans="1:23" x14ac:dyDescent="0.25">
      <c r="A1829" s="1" t="s">
        <v>24</v>
      </c>
      <c r="B1829" s="1" t="s">
        <v>34</v>
      </c>
      <c r="C1829" s="1">
        <v>3233337</v>
      </c>
      <c r="D1829" s="1">
        <v>2645000</v>
      </c>
      <c r="E1829" s="1">
        <v>2107300</v>
      </c>
      <c r="F1829" s="1">
        <v>1402966</v>
      </c>
      <c r="G1829" s="1">
        <v>29387200</v>
      </c>
      <c r="H1829" s="1">
        <v>1402300</v>
      </c>
      <c r="I1829" s="1">
        <v>10130386</v>
      </c>
      <c r="J1829" s="1">
        <v>3579447</v>
      </c>
      <c r="K1829" s="1">
        <v>15166106.363636401</v>
      </c>
      <c r="L1829" s="1">
        <v>8233024.5454545496</v>
      </c>
      <c r="M1829" s="1"/>
      <c r="N1829" s="1">
        <v>1131000</v>
      </c>
      <c r="O1829" s="1">
        <v>3011000</v>
      </c>
      <c r="P1829" s="1">
        <v>3540000</v>
      </c>
      <c r="Q1829" s="1">
        <v>3099000</v>
      </c>
      <c r="R1829" s="1">
        <v>3378000</v>
      </c>
      <c r="S1829" s="1">
        <v>2956180.1184991202</v>
      </c>
      <c r="T1829" s="1">
        <v>5093852.7686632099</v>
      </c>
      <c r="U1829" s="1">
        <v>6819530.7105177399</v>
      </c>
      <c r="V1829" s="1">
        <v>9844346.5999999996</v>
      </c>
      <c r="W1829" s="1">
        <v>15945014.800000001</v>
      </c>
    </row>
    <row r="1830" spans="1:23" x14ac:dyDescent="0.25">
      <c r="A1830" s="1" t="s">
        <v>25</v>
      </c>
      <c r="B1830" s="1" t="s">
        <v>34</v>
      </c>
      <c r="C1830" s="1">
        <v>0</v>
      </c>
      <c r="D1830" s="1">
        <v>129000</v>
      </c>
      <c r="E1830" s="1">
        <v>128400</v>
      </c>
      <c r="F1830" s="1">
        <v>0</v>
      </c>
      <c r="G1830" s="1">
        <v>601600</v>
      </c>
      <c r="H1830" s="1">
        <v>22600</v>
      </c>
      <c r="I1830" s="1">
        <v>83603</v>
      </c>
      <c r="J1830" s="1">
        <v>0</v>
      </c>
      <c r="K1830" s="1">
        <v>0</v>
      </c>
      <c r="L1830" s="1">
        <v>0</v>
      </c>
      <c r="M1830" s="1"/>
      <c r="N1830" s="1">
        <v>0</v>
      </c>
      <c r="O1830" s="1">
        <v>0</v>
      </c>
      <c r="P1830" s="1">
        <v>0</v>
      </c>
      <c r="Q1830" s="1">
        <v>0</v>
      </c>
      <c r="R1830" s="1">
        <v>0</v>
      </c>
      <c r="S1830" s="1">
        <v>0</v>
      </c>
      <c r="T1830" s="1">
        <v>78289.143666386401</v>
      </c>
      <c r="U1830" s="1">
        <v>36348.596097530499</v>
      </c>
      <c r="V1830" s="1">
        <v>40710.427629234197</v>
      </c>
      <c r="W1830" s="1">
        <v>42443.129035059697</v>
      </c>
    </row>
    <row r="1831" spans="1:23" x14ac:dyDescent="0.25">
      <c r="A1831" s="1" t="s">
        <v>26</v>
      </c>
      <c r="B1831" s="1" t="s">
        <v>34</v>
      </c>
      <c r="C1831" s="1">
        <v>0</v>
      </c>
      <c r="D1831" s="1">
        <v>0</v>
      </c>
      <c r="E1831" s="1">
        <v>0</v>
      </c>
      <c r="F1831" s="1">
        <v>0</v>
      </c>
      <c r="G1831" s="1">
        <v>0</v>
      </c>
      <c r="H1831" s="1">
        <v>0</v>
      </c>
      <c r="I1831" s="1">
        <v>0</v>
      </c>
      <c r="J1831" s="1">
        <v>0</v>
      </c>
      <c r="K1831" s="1">
        <v>0</v>
      </c>
      <c r="L1831" s="1">
        <v>0</v>
      </c>
      <c r="M1831" s="1"/>
      <c r="N1831" s="1">
        <v>0</v>
      </c>
      <c r="O1831" s="1">
        <v>0</v>
      </c>
      <c r="P1831" s="1">
        <v>0</v>
      </c>
      <c r="Q1831" s="1">
        <v>0</v>
      </c>
      <c r="R1831" s="1">
        <v>0</v>
      </c>
      <c r="S1831" s="1">
        <v>0</v>
      </c>
      <c r="T1831" s="1">
        <v>0</v>
      </c>
      <c r="U1831" s="1">
        <v>0</v>
      </c>
      <c r="V1831" s="1">
        <v>0</v>
      </c>
      <c r="W1831" s="1">
        <v>0</v>
      </c>
    </row>
    <row r="1832" spans="1:23" x14ac:dyDescent="0.25">
      <c r="A1832" s="1" t="s">
        <v>27</v>
      </c>
      <c r="B1832" s="1" t="s">
        <v>34</v>
      </c>
      <c r="C1832" s="1">
        <v>0</v>
      </c>
      <c r="D1832" s="1">
        <v>0</v>
      </c>
      <c r="E1832" s="1">
        <v>0</v>
      </c>
      <c r="F1832" s="1">
        <v>0</v>
      </c>
      <c r="G1832" s="1">
        <v>0</v>
      </c>
      <c r="H1832" s="1">
        <v>0</v>
      </c>
      <c r="I1832" s="1">
        <v>0</v>
      </c>
      <c r="J1832" s="1">
        <v>0</v>
      </c>
      <c r="K1832" s="1">
        <v>0</v>
      </c>
      <c r="L1832" s="1">
        <v>0</v>
      </c>
      <c r="M1832" s="1"/>
      <c r="N1832" s="1">
        <v>0</v>
      </c>
      <c r="O1832" s="1">
        <v>0</v>
      </c>
      <c r="P1832" s="1">
        <v>0</v>
      </c>
      <c r="Q1832" s="1">
        <v>0</v>
      </c>
      <c r="R1832" s="1">
        <v>0</v>
      </c>
      <c r="S1832" s="1">
        <v>0</v>
      </c>
      <c r="T1832" s="1">
        <v>0</v>
      </c>
      <c r="U1832" s="1">
        <v>0</v>
      </c>
      <c r="V1832" s="1">
        <v>0</v>
      </c>
      <c r="W1832" s="1">
        <v>0</v>
      </c>
    </row>
    <row r="1833" spans="1:23" x14ac:dyDescent="0.25">
      <c r="A1833" s="1" t="s">
        <v>28</v>
      </c>
      <c r="B1833" s="1" t="s">
        <v>34</v>
      </c>
      <c r="C1833" s="1">
        <v>0</v>
      </c>
      <c r="D1833" s="1">
        <v>0</v>
      </c>
      <c r="E1833" s="1">
        <v>0</v>
      </c>
      <c r="F1833" s="1">
        <v>0</v>
      </c>
      <c r="G1833" s="1">
        <v>1801200</v>
      </c>
      <c r="H1833" s="1">
        <v>308800</v>
      </c>
      <c r="I1833" s="1">
        <v>529802</v>
      </c>
      <c r="J1833" s="1">
        <v>244653</v>
      </c>
      <c r="K1833" s="1">
        <v>274011.36</v>
      </c>
      <c r="L1833" s="1">
        <v>285673.72505811602</v>
      </c>
      <c r="M1833" s="1"/>
      <c r="N1833" s="1">
        <v>795000</v>
      </c>
      <c r="O1833" s="1">
        <v>0</v>
      </c>
      <c r="P1833" s="1">
        <v>0</v>
      </c>
      <c r="Q1833" s="1">
        <v>0</v>
      </c>
      <c r="R1833" s="1">
        <v>1086000</v>
      </c>
      <c r="S1833" s="1">
        <v>334478.979436611</v>
      </c>
      <c r="T1833" s="1">
        <v>89447.051341183105</v>
      </c>
      <c r="U1833" s="1">
        <v>109914.83352200199</v>
      </c>
      <c r="V1833" s="1">
        <v>123104.61354464199</v>
      </c>
      <c r="W1833" s="1">
        <v>128344.14428342599</v>
      </c>
    </row>
    <row r="1834" spans="1:23" x14ac:dyDescent="0.25">
      <c r="A1834" s="1" t="s">
        <v>29</v>
      </c>
      <c r="B1834" s="1" t="s">
        <v>34</v>
      </c>
      <c r="C1834" s="1">
        <v>32836908</v>
      </c>
      <c r="D1834" s="1">
        <v>49861300</v>
      </c>
      <c r="E1834" s="1">
        <v>48811500</v>
      </c>
      <c r="F1834" s="1">
        <v>24738387</v>
      </c>
      <c r="G1834" s="1">
        <v>15964100</v>
      </c>
      <c r="H1834" s="1">
        <v>37494900</v>
      </c>
      <c r="I1834" s="1">
        <v>46708698</v>
      </c>
      <c r="J1834" s="1">
        <v>26969616</v>
      </c>
      <c r="K1834" s="1">
        <v>30205969.920000002</v>
      </c>
      <c r="L1834" s="1">
        <v>31491584.677510399</v>
      </c>
      <c r="M1834" s="1"/>
      <c r="N1834" s="1">
        <v>19191000</v>
      </c>
      <c r="O1834" s="1">
        <v>24313000</v>
      </c>
      <c r="P1834" s="1">
        <v>29436000</v>
      </c>
      <c r="Q1834" s="1">
        <v>17667000</v>
      </c>
      <c r="R1834" s="1">
        <v>9660000</v>
      </c>
      <c r="S1834" s="1">
        <v>7886833.7909150803</v>
      </c>
      <c r="T1834" s="1">
        <v>14722172.807651</v>
      </c>
      <c r="U1834" s="1">
        <v>6358963.0919463998</v>
      </c>
      <c r="V1834" s="1">
        <v>7122038.6629799698</v>
      </c>
      <c r="W1834" s="1">
        <v>7425164.1058290796</v>
      </c>
    </row>
    <row r="1835" spans="1:23" x14ac:dyDescent="0.25">
      <c r="A1835" s="1" t="s">
        <v>30</v>
      </c>
      <c r="B1835" s="1" t="s">
        <v>34</v>
      </c>
      <c r="C1835" s="1">
        <v>0</v>
      </c>
      <c r="D1835" s="1">
        <v>0</v>
      </c>
      <c r="E1835" s="1">
        <v>0</v>
      </c>
      <c r="F1835" s="1">
        <v>0</v>
      </c>
      <c r="G1835" s="1">
        <v>0</v>
      </c>
      <c r="H1835" s="1">
        <v>0</v>
      </c>
      <c r="I1835" s="1">
        <v>0</v>
      </c>
      <c r="J1835" s="1">
        <v>0</v>
      </c>
      <c r="K1835" s="1">
        <v>0</v>
      </c>
      <c r="L1835" s="1">
        <v>0</v>
      </c>
      <c r="M1835" s="1"/>
      <c r="N1835" s="1">
        <v>0</v>
      </c>
      <c r="O1835" s="1">
        <v>0</v>
      </c>
      <c r="P1835" s="1">
        <v>0</v>
      </c>
      <c r="Q1835" s="1">
        <v>0</v>
      </c>
      <c r="R1835" s="1">
        <v>0</v>
      </c>
      <c r="S1835" s="1">
        <v>0</v>
      </c>
      <c r="T1835" s="1">
        <v>0</v>
      </c>
      <c r="U1835" s="1">
        <v>0</v>
      </c>
      <c r="V1835" s="1">
        <v>0</v>
      </c>
      <c r="W1835" s="1">
        <v>0</v>
      </c>
    </row>
    <row r="1836" spans="1:23" x14ac:dyDescent="0.25">
      <c r="A1836" s="1" t="s">
        <v>31</v>
      </c>
      <c r="B1836" s="1" t="s">
        <v>34</v>
      </c>
      <c r="C1836" s="1">
        <v>0</v>
      </c>
      <c r="D1836" s="1">
        <v>0</v>
      </c>
      <c r="E1836" s="1">
        <v>0</v>
      </c>
      <c r="F1836" s="1">
        <v>0</v>
      </c>
      <c r="G1836" s="1">
        <v>0</v>
      </c>
      <c r="H1836" s="1">
        <v>0</v>
      </c>
      <c r="I1836" s="1">
        <v>0</v>
      </c>
      <c r="J1836" s="1">
        <v>0</v>
      </c>
      <c r="K1836" s="1">
        <v>0</v>
      </c>
      <c r="L1836" s="1">
        <v>0</v>
      </c>
      <c r="M1836" s="1"/>
      <c r="N1836" s="1">
        <v>0</v>
      </c>
      <c r="O1836" s="1">
        <v>0</v>
      </c>
      <c r="P1836" s="1">
        <v>0</v>
      </c>
      <c r="Q1836" s="1">
        <v>0</v>
      </c>
      <c r="R1836" s="1">
        <v>0</v>
      </c>
      <c r="S1836" s="1">
        <v>0</v>
      </c>
      <c r="T1836" s="1">
        <v>0</v>
      </c>
      <c r="U1836" s="1">
        <v>0</v>
      </c>
      <c r="V1836" s="1">
        <v>0</v>
      </c>
      <c r="W1836" s="1">
        <v>0</v>
      </c>
    </row>
    <row r="1837" spans="1:23" x14ac:dyDescent="0.25">
      <c r="A1837" s="1" t="s">
        <v>32</v>
      </c>
      <c r="B1837" s="1" t="s">
        <v>34</v>
      </c>
      <c r="C1837" s="1">
        <v>612662</v>
      </c>
      <c r="D1837" s="1">
        <v>195400</v>
      </c>
      <c r="E1837" s="1">
        <v>576800</v>
      </c>
      <c r="F1837" s="1">
        <v>0</v>
      </c>
      <c r="G1837" s="1">
        <v>706700</v>
      </c>
      <c r="H1837" s="1">
        <v>333100</v>
      </c>
      <c r="I1837" s="1">
        <v>279721</v>
      </c>
      <c r="J1837" s="1">
        <v>1999521</v>
      </c>
      <c r="K1837" s="1">
        <v>22272145.454545502</v>
      </c>
      <c r="L1837" s="1">
        <v>24621197.0578533</v>
      </c>
      <c r="M1837" s="1"/>
      <c r="N1837" s="1">
        <v>920000</v>
      </c>
      <c r="O1837" s="1">
        <v>14132000</v>
      </c>
      <c r="P1837" s="1">
        <v>5613000</v>
      </c>
      <c r="Q1837" s="1">
        <v>3252000</v>
      </c>
      <c r="R1837" s="1">
        <v>5109000</v>
      </c>
      <c r="S1837" s="1">
        <v>7223835.70568767</v>
      </c>
      <c r="T1837" s="1">
        <v>29420718.2783885</v>
      </c>
      <c r="U1837" s="1">
        <v>14870188.4710641</v>
      </c>
      <c r="V1837" s="1">
        <v>1378378.1</v>
      </c>
      <c r="W1837" s="1">
        <v>811273.52121548995</v>
      </c>
    </row>
    <row r="1838" spans="1:23" x14ac:dyDescent="0.25">
      <c r="A1838" s="1" t="s">
        <v>33</v>
      </c>
      <c r="B1838" s="1" t="s">
        <v>34</v>
      </c>
      <c r="C1838" s="1">
        <v>0</v>
      </c>
      <c r="D1838" s="1">
        <v>0</v>
      </c>
      <c r="E1838" s="1">
        <v>0</v>
      </c>
      <c r="F1838" s="1">
        <v>0</v>
      </c>
      <c r="G1838" s="1">
        <v>0</v>
      </c>
      <c r="H1838" s="1">
        <v>0</v>
      </c>
      <c r="I1838" s="1">
        <v>2258779</v>
      </c>
      <c r="J1838" s="1">
        <v>51657</v>
      </c>
      <c r="K1838" s="1">
        <v>73629.090909090897</v>
      </c>
      <c r="L1838" s="1">
        <v>0</v>
      </c>
      <c r="M1838" s="1"/>
      <c r="N1838" s="1">
        <v>0</v>
      </c>
      <c r="O1838" s="1">
        <v>0</v>
      </c>
      <c r="P1838" s="1">
        <v>0</v>
      </c>
      <c r="Q1838" s="1">
        <v>0</v>
      </c>
      <c r="R1838" s="1">
        <v>0</v>
      </c>
      <c r="S1838" s="1">
        <v>0</v>
      </c>
      <c r="T1838" s="1">
        <v>0</v>
      </c>
      <c r="U1838" s="1">
        <v>6375987.0742096296</v>
      </c>
      <c r="V1838" s="1">
        <v>8650482.5</v>
      </c>
      <c r="W1838" s="1">
        <v>7127971.4000000004</v>
      </c>
    </row>
    <row r="1839" spans="1:23" x14ac:dyDescent="0.25">
      <c r="A1839" s="1" t="s">
        <v>34</v>
      </c>
      <c r="B1839" s="1" t="s">
        <v>34</v>
      </c>
      <c r="C1839" s="1">
        <v>0</v>
      </c>
      <c r="D1839" s="1">
        <v>0</v>
      </c>
      <c r="E1839" s="1">
        <v>0</v>
      </c>
      <c r="F1839" s="1">
        <v>0</v>
      </c>
      <c r="G1839" s="1">
        <v>0</v>
      </c>
      <c r="H1839" s="1">
        <v>0</v>
      </c>
      <c r="I1839" s="1">
        <v>0</v>
      </c>
      <c r="J1839" s="1">
        <v>0</v>
      </c>
      <c r="K1839" s="1">
        <v>0</v>
      </c>
      <c r="L1839" s="1">
        <v>0</v>
      </c>
      <c r="M1839" s="1"/>
      <c r="N1839" s="1">
        <v>0</v>
      </c>
      <c r="O1839" s="1">
        <v>0</v>
      </c>
      <c r="P1839" s="1">
        <v>0</v>
      </c>
      <c r="Q1839" s="1">
        <v>0</v>
      </c>
      <c r="R1839" s="1">
        <v>0</v>
      </c>
      <c r="S1839" s="1">
        <v>0</v>
      </c>
      <c r="T1839" s="1">
        <v>0</v>
      </c>
      <c r="U1839" s="1">
        <v>0</v>
      </c>
      <c r="V1839" s="1">
        <v>0</v>
      </c>
      <c r="W1839" s="1">
        <v>0</v>
      </c>
    </row>
    <row r="1840" spans="1:23" x14ac:dyDescent="0.25">
      <c r="A1840" s="1" t="s">
        <v>35</v>
      </c>
      <c r="B1840" s="1" t="s">
        <v>34</v>
      </c>
      <c r="C1840" s="1">
        <v>0</v>
      </c>
      <c r="D1840" s="1">
        <v>177400</v>
      </c>
      <c r="E1840" s="1">
        <v>0</v>
      </c>
      <c r="F1840" s="1">
        <v>0</v>
      </c>
      <c r="G1840" s="1">
        <v>0</v>
      </c>
      <c r="H1840" s="1">
        <v>324600</v>
      </c>
      <c r="I1840" s="1">
        <v>18416</v>
      </c>
      <c r="J1840" s="1">
        <v>147326</v>
      </c>
      <c r="K1840" s="1">
        <v>276236.00000000099</v>
      </c>
      <c r="L1840" s="1">
        <v>405146</v>
      </c>
      <c r="M1840" s="1"/>
      <c r="N1840" s="1">
        <v>6338000</v>
      </c>
      <c r="O1840" s="1">
        <v>16623000</v>
      </c>
      <c r="P1840" s="1">
        <v>22253000</v>
      </c>
      <c r="Q1840" s="1">
        <v>20044000</v>
      </c>
      <c r="R1840" s="1">
        <v>17283000</v>
      </c>
      <c r="S1840" s="1">
        <v>16464044.809713701</v>
      </c>
      <c r="T1840" s="1">
        <v>12668597.901093099</v>
      </c>
      <c r="U1840" s="1">
        <v>16649807.1524741</v>
      </c>
      <c r="V1840" s="1">
        <v>20631016.403855</v>
      </c>
      <c r="W1840" s="1">
        <v>24612225.655235998</v>
      </c>
    </row>
    <row r="1841" spans="1:23" x14ac:dyDescent="0.25">
      <c r="A1841" s="1" t="s">
        <v>36</v>
      </c>
      <c r="B1841" s="1" t="s">
        <v>34</v>
      </c>
      <c r="C1841" s="1">
        <v>0</v>
      </c>
      <c r="D1841" s="1">
        <v>0</v>
      </c>
      <c r="E1841" s="1">
        <v>0</v>
      </c>
      <c r="F1841" s="1">
        <v>0</v>
      </c>
      <c r="G1841" s="1">
        <v>0</v>
      </c>
      <c r="H1841" s="1">
        <v>0</v>
      </c>
      <c r="I1841" s="1">
        <v>0</v>
      </c>
      <c r="J1841" s="1">
        <v>0</v>
      </c>
      <c r="K1841" s="1">
        <v>0</v>
      </c>
      <c r="L1841" s="1">
        <v>0</v>
      </c>
      <c r="M1841" s="1"/>
      <c r="N1841" s="1">
        <v>0</v>
      </c>
      <c r="O1841" s="1">
        <v>0</v>
      </c>
      <c r="P1841" s="1">
        <v>0</v>
      </c>
      <c r="Q1841" s="1">
        <v>0</v>
      </c>
      <c r="R1841" s="1">
        <v>0</v>
      </c>
      <c r="S1841" s="1">
        <v>0</v>
      </c>
      <c r="T1841" s="1">
        <v>0</v>
      </c>
      <c r="U1841" s="1">
        <v>0</v>
      </c>
      <c r="V1841" s="1">
        <v>0</v>
      </c>
      <c r="W1841" s="1">
        <v>0</v>
      </c>
    </row>
    <row r="1842" spans="1:23" x14ac:dyDescent="0.25">
      <c r="A1842" s="1" t="s">
        <v>37</v>
      </c>
      <c r="B1842" s="1" t="s">
        <v>34</v>
      </c>
      <c r="C1842" s="1">
        <v>0</v>
      </c>
      <c r="D1842" s="1">
        <v>0</v>
      </c>
      <c r="E1842" s="1">
        <v>0</v>
      </c>
      <c r="F1842" s="1">
        <v>0</v>
      </c>
      <c r="G1842" s="1">
        <v>0</v>
      </c>
      <c r="H1842" s="1">
        <v>0</v>
      </c>
      <c r="I1842" s="1">
        <v>0</v>
      </c>
      <c r="J1842" s="1">
        <v>0</v>
      </c>
      <c r="K1842" s="1">
        <v>313326.13379784097</v>
      </c>
      <c r="L1842" s="1">
        <v>349447.21665307297</v>
      </c>
      <c r="M1842" s="1"/>
      <c r="N1842" s="1">
        <v>0</v>
      </c>
      <c r="O1842" s="1">
        <v>0</v>
      </c>
      <c r="P1842" s="1">
        <v>0</v>
      </c>
      <c r="Q1842" s="1">
        <v>0</v>
      </c>
      <c r="R1842" s="1">
        <v>0</v>
      </c>
      <c r="S1842" s="1">
        <v>0</v>
      </c>
      <c r="T1842" s="1">
        <v>0</v>
      </c>
      <c r="U1842" s="1">
        <v>0</v>
      </c>
      <c r="V1842" s="1">
        <v>0</v>
      </c>
      <c r="W1842" s="1">
        <v>0</v>
      </c>
    </row>
    <row r="1843" spans="1:23" x14ac:dyDescent="0.25">
      <c r="A1843" s="1" t="s">
        <v>38</v>
      </c>
      <c r="B1843" s="1" t="s">
        <v>34</v>
      </c>
      <c r="C1843" s="1">
        <v>0</v>
      </c>
      <c r="D1843" s="1">
        <v>0</v>
      </c>
      <c r="E1843" s="1">
        <v>0</v>
      </c>
      <c r="F1843" s="1">
        <v>0</v>
      </c>
      <c r="G1843" s="1">
        <v>0</v>
      </c>
      <c r="H1843" s="1">
        <v>0</v>
      </c>
      <c r="I1843" s="1">
        <v>0</v>
      </c>
      <c r="J1843" s="1">
        <v>0</v>
      </c>
      <c r="K1843" s="1">
        <v>0</v>
      </c>
      <c r="L1843" s="1">
        <v>0</v>
      </c>
      <c r="M1843" s="1"/>
      <c r="N1843" s="1">
        <v>0</v>
      </c>
      <c r="O1843" s="1">
        <v>0</v>
      </c>
      <c r="P1843" s="1">
        <v>0</v>
      </c>
      <c r="Q1843" s="1">
        <v>0</v>
      </c>
      <c r="R1843" s="1">
        <v>0</v>
      </c>
      <c r="S1843" s="1">
        <v>0</v>
      </c>
      <c r="T1843" s="1">
        <v>0</v>
      </c>
      <c r="U1843" s="1">
        <v>0</v>
      </c>
      <c r="V1843" s="1">
        <v>0</v>
      </c>
      <c r="W1843" s="1">
        <v>0</v>
      </c>
    </row>
    <row r="1844" spans="1:23" x14ac:dyDescent="0.25">
      <c r="A1844" s="1" t="s">
        <v>39</v>
      </c>
      <c r="B1844" s="1" t="s">
        <v>34</v>
      </c>
      <c r="C1844" s="1">
        <v>0</v>
      </c>
      <c r="D1844" s="1">
        <v>0</v>
      </c>
      <c r="E1844" s="1">
        <v>0</v>
      </c>
      <c r="F1844" s="1">
        <v>0</v>
      </c>
      <c r="G1844" s="1">
        <v>0</v>
      </c>
      <c r="H1844" s="1">
        <v>0</v>
      </c>
      <c r="I1844" s="1">
        <v>0</v>
      </c>
      <c r="J1844" s="1">
        <v>0</v>
      </c>
      <c r="K1844" s="1">
        <v>0</v>
      </c>
      <c r="L1844" s="1">
        <v>0</v>
      </c>
      <c r="M1844" s="1"/>
      <c r="N1844" s="1">
        <v>0</v>
      </c>
      <c r="O1844" s="1">
        <v>0</v>
      </c>
      <c r="P1844" s="1">
        <v>0</v>
      </c>
      <c r="Q1844" s="1">
        <v>0</v>
      </c>
      <c r="R1844" s="1">
        <v>0</v>
      </c>
      <c r="S1844" s="1">
        <v>0</v>
      </c>
      <c r="T1844" s="1">
        <v>0</v>
      </c>
      <c r="U1844" s="1">
        <v>0</v>
      </c>
      <c r="V1844" s="1">
        <v>0</v>
      </c>
      <c r="W1844" s="1">
        <v>0</v>
      </c>
    </row>
    <row r="1845" spans="1:23" x14ac:dyDescent="0.25">
      <c r="A1845" s="1" t="s">
        <v>40</v>
      </c>
      <c r="B1845" s="1" t="s">
        <v>34</v>
      </c>
      <c r="C1845" s="1">
        <v>0</v>
      </c>
      <c r="D1845" s="1">
        <v>0</v>
      </c>
      <c r="E1845" s="1">
        <v>0</v>
      </c>
      <c r="F1845" s="1">
        <v>0</v>
      </c>
      <c r="G1845" s="1">
        <v>0</v>
      </c>
      <c r="H1845" s="1">
        <v>0</v>
      </c>
      <c r="I1845" s="1">
        <v>0</v>
      </c>
      <c r="J1845" s="1">
        <v>0</v>
      </c>
      <c r="K1845" s="1">
        <v>1538481.81818182</v>
      </c>
      <c r="L1845" s="1">
        <v>76943.636363636397</v>
      </c>
      <c r="M1845" s="1"/>
      <c r="N1845" s="1">
        <v>0</v>
      </c>
      <c r="O1845" s="1">
        <v>0</v>
      </c>
      <c r="P1845" s="1">
        <v>0</v>
      </c>
      <c r="Q1845" s="1">
        <v>0</v>
      </c>
      <c r="R1845" s="1">
        <v>0</v>
      </c>
      <c r="S1845" s="1">
        <v>0</v>
      </c>
      <c r="T1845" s="1">
        <v>0</v>
      </c>
      <c r="U1845" s="1">
        <v>0</v>
      </c>
      <c r="V1845" s="1">
        <v>1491738.6</v>
      </c>
      <c r="W1845" s="1">
        <v>207872.5</v>
      </c>
    </row>
    <row r="1846" spans="1:23" x14ac:dyDescent="0.25">
      <c r="A1846" s="1" t="s">
        <v>41</v>
      </c>
      <c r="B1846" s="1" t="s">
        <v>34</v>
      </c>
      <c r="C1846" s="1">
        <v>0</v>
      </c>
      <c r="D1846" s="1">
        <v>0</v>
      </c>
      <c r="E1846" s="1">
        <v>0</v>
      </c>
      <c r="F1846" s="1">
        <v>0</v>
      </c>
      <c r="G1846" s="1">
        <v>0</v>
      </c>
      <c r="H1846" s="1">
        <v>0</v>
      </c>
      <c r="I1846" s="1">
        <v>0</v>
      </c>
      <c r="J1846" s="1">
        <v>7026</v>
      </c>
      <c r="K1846" s="1">
        <v>7869.12</v>
      </c>
      <c r="L1846" s="1">
        <v>8204.0424284939199</v>
      </c>
      <c r="M1846" s="1"/>
      <c r="N1846" s="1">
        <v>0</v>
      </c>
      <c r="O1846" s="1">
        <v>0</v>
      </c>
      <c r="P1846" s="1">
        <v>0</v>
      </c>
      <c r="Q1846" s="1">
        <v>0</v>
      </c>
      <c r="R1846" s="1">
        <v>0</v>
      </c>
      <c r="S1846" s="1">
        <v>0</v>
      </c>
      <c r="T1846" s="1">
        <v>100284.360322322</v>
      </c>
      <c r="U1846" s="1">
        <v>76542.448682139599</v>
      </c>
      <c r="V1846" s="1">
        <v>85727.542523996395</v>
      </c>
      <c r="W1846" s="1">
        <v>89376.244886008004</v>
      </c>
    </row>
    <row r="1847" spans="1:23" x14ac:dyDescent="0.25">
      <c r="A1847" s="1" t="s">
        <v>42</v>
      </c>
      <c r="B1847" s="1" t="s">
        <v>34</v>
      </c>
      <c r="C1847" s="1">
        <v>0</v>
      </c>
      <c r="D1847" s="1">
        <v>0</v>
      </c>
      <c r="E1847" s="1">
        <v>0</v>
      </c>
      <c r="F1847" s="1">
        <v>0</v>
      </c>
      <c r="G1847" s="1">
        <v>0</v>
      </c>
      <c r="H1847" s="1">
        <v>0</v>
      </c>
      <c r="I1847" s="1">
        <v>0</v>
      </c>
      <c r="J1847" s="1">
        <v>0</v>
      </c>
      <c r="K1847" s="1">
        <v>0</v>
      </c>
      <c r="L1847" s="1">
        <v>0</v>
      </c>
      <c r="M1847" s="1"/>
      <c r="N1847" s="1">
        <v>0</v>
      </c>
      <c r="O1847" s="1">
        <v>0</v>
      </c>
      <c r="P1847" s="1">
        <v>0</v>
      </c>
      <c r="Q1847" s="1">
        <v>0</v>
      </c>
      <c r="R1847" s="1">
        <v>0</v>
      </c>
      <c r="S1847" s="1">
        <v>0</v>
      </c>
      <c r="T1847" s="1">
        <v>0</v>
      </c>
      <c r="U1847" s="1">
        <v>0</v>
      </c>
      <c r="V1847" s="1">
        <v>0</v>
      </c>
      <c r="W1847" s="1">
        <v>0</v>
      </c>
    </row>
    <row r="1848" spans="1:23" x14ac:dyDescent="0.25">
      <c r="A1848" s="1" t="s">
        <v>43</v>
      </c>
      <c r="B1848" s="1" t="s">
        <v>34</v>
      </c>
      <c r="C1848" s="1">
        <v>0</v>
      </c>
      <c r="D1848" s="1">
        <v>0</v>
      </c>
      <c r="E1848" s="1">
        <v>0</v>
      </c>
      <c r="F1848" s="1">
        <v>0</v>
      </c>
      <c r="G1848" s="1">
        <v>0</v>
      </c>
      <c r="H1848" s="1">
        <v>0</v>
      </c>
      <c r="I1848" s="1">
        <v>0</v>
      </c>
      <c r="J1848" s="1">
        <v>42101</v>
      </c>
      <c r="K1848" s="1">
        <v>47153.120000000097</v>
      </c>
      <c r="L1848" s="1">
        <v>49160.0327756935</v>
      </c>
      <c r="M1848" s="1"/>
      <c r="N1848" s="1">
        <v>0</v>
      </c>
      <c r="O1848" s="1">
        <v>0</v>
      </c>
      <c r="P1848" s="1">
        <v>0</v>
      </c>
      <c r="Q1848" s="1">
        <v>0</v>
      </c>
      <c r="R1848" s="1">
        <v>0</v>
      </c>
      <c r="S1848" s="1">
        <v>0</v>
      </c>
      <c r="T1848" s="1">
        <v>0</v>
      </c>
      <c r="U1848" s="1">
        <v>0</v>
      </c>
      <c r="V1848" s="1">
        <v>0</v>
      </c>
      <c r="W1848" s="1">
        <v>0</v>
      </c>
    </row>
    <row r="1849" spans="1:23" x14ac:dyDescent="0.25">
      <c r="A1849" s="1" t="s">
        <v>44</v>
      </c>
      <c r="B1849" s="1" t="s">
        <v>34</v>
      </c>
      <c r="C1849" s="1">
        <v>169633510</v>
      </c>
      <c r="D1849" s="1">
        <v>193994400</v>
      </c>
      <c r="E1849" s="1">
        <v>282866600</v>
      </c>
      <c r="F1849" s="1">
        <v>361707189</v>
      </c>
      <c r="G1849" s="1">
        <v>414449400</v>
      </c>
      <c r="H1849" s="1">
        <v>244836000</v>
      </c>
      <c r="I1849" s="1">
        <v>460322624</v>
      </c>
      <c r="J1849" s="1">
        <v>466301068</v>
      </c>
      <c r="K1849" s="1">
        <v>1022404690.30282</v>
      </c>
      <c r="L1849" s="1">
        <v>1274962295.3137701</v>
      </c>
      <c r="M1849" s="1"/>
      <c r="N1849" s="1">
        <v>654376000</v>
      </c>
      <c r="O1849" s="1">
        <v>841946000</v>
      </c>
      <c r="P1849" s="1">
        <v>1059320000</v>
      </c>
      <c r="Q1849" s="1">
        <v>1056248000</v>
      </c>
      <c r="R1849" s="1">
        <v>1001761000</v>
      </c>
      <c r="S1849" s="1">
        <v>1164862684.40048</v>
      </c>
      <c r="T1849" s="1">
        <v>1334666550.4393799</v>
      </c>
      <c r="U1849" s="1">
        <v>1226794775.1632099</v>
      </c>
      <c r="V1849" s="1">
        <v>2678414538.74858</v>
      </c>
      <c r="W1849" s="1">
        <v>2563223218.7974601</v>
      </c>
    </row>
    <row r="1850" spans="1:23" x14ac:dyDescent="0.25">
      <c r="A1850" s="1" t="s">
        <v>45</v>
      </c>
      <c r="B1850" s="1" t="s">
        <v>34</v>
      </c>
      <c r="C1850" s="1">
        <v>0</v>
      </c>
      <c r="D1850" s="1">
        <v>0</v>
      </c>
      <c r="E1850" s="1">
        <v>0</v>
      </c>
      <c r="F1850" s="1">
        <v>0</v>
      </c>
      <c r="G1850" s="1">
        <v>0</v>
      </c>
      <c r="H1850" s="1">
        <v>0</v>
      </c>
      <c r="I1850" s="1">
        <v>0</v>
      </c>
      <c r="J1850" s="1">
        <v>49271</v>
      </c>
      <c r="K1850" s="1">
        <v>0</v>
      </c>
      <c r="L1850" s="1">
        <v>0</v>
      </c>
      <c r="M1850" s="1"/>
      <c r="N1850" s="1">
        <v>0</v>
      </c>
      <c r="O1850" s="1">
        <v>0</v>
      </c>
      <c r="P1850" s="1">
        <v>0</v>
      </c>
      <c r="Q1850" s="1">
        <v>0</v>
      </c>
      <c r="R1850" s="1">
        <v>0</v>
      </c>
      <c r="S1850" s="1">
        <v>0</v>
      </c>
      <c r="T1850" s="1">
        <v>21336.406820180699</v>
      </c>
      <c r="U1850" s="1">
        <v>64698.926498643901</v>
      </c>
      <c r="V1850" s="1">
        <v>0</v>
      </c>
      <c r="W1850" s="1">
        <v>0</v>
      </c>
    </row>
    <row r="1851" spans="1:23" x14ac:dyDescent="0.25">
      <c r="A1851" s="1" t="s">
        <v>46</v>
      </c>
      <c r="B1851" s="1" t="s">
        <v>34</v>
      </c>
      <c r="C1851" s="1">
        <v>17454361</v>
      </c>
      <c r="D1851" s="1">
        <v>2683700</v>
      </c>
      <c r="E1851" s="1">
        <v>3881300</v>
      </c>
      <c r="F1851" s="1">
        <v>8228603</v>
      </c>
      <c r="G1851" s="1">
        <v>3869600</v>
      </c>
      <c r="H1851" s="1">
        <v>269200</v>
      </c>
      <c r="I1851" s="1">
        <v>1297783</v>
      </c>
      <c r="J1851" s="1">
        <v>1960835</v>
      </c>
      <c r="K1851" s="1">
        <v>2196135.2000000002</v>
      </c>
      <c r="L1851" s="1">
        <v>2289606.2532416601</v>
      </c>
      <c r="M1851" s="1"/>
      <c r="N1851" s="1">
        <v>4178000</v>
      </c>
      <c r="O1851" s="1">
        <v>11403000</v>
      </c>
      <c r="P1851" s="1">
        <v>15571000</v>
      </c>
      <c r="Q1851" s="1">
        <v>16861000</v>
      </c>
      <c r="R1851" s="1">
        <v>12494000</v>
      </c>
      <c r="S1851" s="1">
        <v>17249188.103618801</v>
      </c>
      <c r="T1851" s="1">
        <v>18637805.561923899</v>
      </c>
      <c r="U1851" s="1">
        <v>18034309.570090201</v>
      </c>
      <c r="V1851" s="1">
        <v>20198426.718501002</v>
      </c>
      <c r="W1851" s="1">
        <v>21058104.309936501</v>
      </c>
    </row>
    <row r="1852" spans="1:23" x14ac:dyDescent="0.25">
      <c r="A1852" s="1" t="s">
        <v>47</v>
      </c>
      <c r="B1852" s="1" t="s">
        <v>34</v>
      </c>
      <c r="C1852" s="1">
        <v>1264576</v>
      </c>
      <c r="D1852" s="1">
        <v>2230800</v>
      </c>
      <c r="E1852" s="1">
        <v>452300</v>
      </c>
      <c r="F1852" s="1">
        <v>4522483</v>
      </c>
      <c r="G1852" s="1">
        <v>860300</v>
      </c>
      <c r="H1852" s="1">
        <v>958800</v>
      </c>
      <c r="I1852" s="1">
        <v>316576</v>
      </c>
      <c r="J1852" s="1">
        <v>3042936</v>
      </c>
      <c r="K1852" s="1">
        <v>3408088.32</v>
      </c>
      <c r="L1852" s="1">
        <v>3553142.0511231902</v>
      </c>
      <c r="M1852" s="1"/>
      <c r="N1852" s="1">
        <v>1605000</v>
      </c>
      <c r="O1852" s="1">
        <v>3453000</v>
      </c>
      <c r="P1852" s="1">
        <v>4362000</v>
      </c>
      <c r="Q1852" s="1">
        <v>8373000</v>
      </c>
      <c r="R1852" s="1">
        <v>10685000</v>
      </c>
      <c r="S1852" s="1">
        <v>8135903.0142120896</v>
      </c>
      <c r="T1852" s="1">
        <v>13564588.3001309</v>
      </c>
      <c r="U1852" s="1">
        <v>61709726.135445297</v>
      </c>
      <c r="V1852" s="1">
        <v>69114893.271698803</v>
      </c>
      <c r="W1852" s="1">
        <v>72056534.509811193</v>
      </c>
    </row>
    <row r="1853" spans="1:23" x14ac:dyDescent="0.25">
      <c r="A1853" s="1" t="s">
        <v>48</v>
      </c>
      <c r="B1853" s="1" t="s">
        <v>34</v>
      </c>
      <c r="C1853" s="1">
        <v>0</v>
      </c>
      <c r="D1853" s="1">
        <v>0</v>
      </c>
      <c r="E1853" s="1">
        <v>0</v>
      </c>
      <c r="F1853" s="1">
        <v>0</v>
      </c>
      <c r="G1853" s="1">
        <v>0</v>
      </c>
      <c r="H1853" s="1">
        <v>0</v>
      </c>
      <c r="I1853" s="1">
        <v>0</v>
      </c>
      <c r="J1853" s="1">
        <v>0</v>
      </c>
      <c r="K1853" s="1">
        <v>0</v>
      </c>
      <c r="L1853" s="1">
        <v>0</v>
      </c>
      <c r="M1853" s="1"/>
      <c r="N1853" s="1">
        <v>0</v>
      </c>
      <c r="O1853" s="1">
        <v>0</v>
      </c>
      <c r="P1853" s="1">
        <v>0</v>
      </c>
      <c r="Q1853" s="1">
        <v>0</v>
      </c>
      <c r="R1853" s="1">
        <v>0</v>
      </c>
      <c r="S1853" s="1">
        <v>0</v>
      </c>
      <c r="T1853" s="1">
        <v>159879.90605035701</v>
      </c>
      <c r="U1853" s="1">
        <v>839.29083434127301</v>
      </c>
      <c r="V1853" s="1">
        <v>33739.679806223001</v>
      </c>
      <c r="W1853" s="1">
        <v>35175.694951157697</v>
      </c>
    </row>
    <row r="1854" spans="1:23" x14ac:dyDescent="0.25">
      <c r="A1854" s="1" t="s">
        <v>49</v>
      </c>
      <c r="B1854" s="1" t="s">
        <v>34</v>
      </c>
      <c r="C1854" s="1">
        <v>0</v>
      </c>
      <c r="D1854" s="1">
        <v>0</v>
      </c>
      <c r="E1854" s="1">
        <v>0</v>
      </c>
      <c r="F1854" s="1">
        <v>0</v>
      </c>
      <c r="G1854" s="1">
        <v>0</v>
      </c>
      <c r="H1854" s="1">
        <v>0</v>
      </c>
      <c r="I1854" s="1">
        <v>0</v>
      </c>
      <c r="J1854" s="1">
        <v>0</v>
      </c>
      <c r="K1854" s="1">
        <v>0</v>
      </c>
      <c r="L1854" s="1">
        <v>0</v>
      </c>
      <c r="M1854" s="1"/>
      <c r="N1854" s="1">
        <v>0</v>
      </c>
      <c r="O1854" s="1">
        <v>0</v>
      </c>
      <c r="P1854" s="1">
        <v>0</v>
      </c>
      <c r="Q1854" s="1">
        <v>0</v>
      </c>
      <c r="R1854" s="1">
        <v>0</v>
      </c>
      <c r="S1854" s="1">
        <v>0</v>
      </c>
      <c r="T1854" s="1">
        <v>0</v>
      </c>
      <c r="U1854" s="1">
        <v>0</v>
      </c>
      <c r="V1854" s="1">
        <v>20004649.0852012</v>
      </c>
      <c r="W1854" s="1">
        <v>20856079.1882856</v>
      </c>
    </row>
    <row r="1855" spans="1:23" x14ac:dyDescent="0.25">
      <c r="A1855" s="1" t="s">
        <v>50</v>
      </c>
      <c r="B1855" s="1" t="s">
        <v>34</v>
      </c>
      <c r="C1855" s="1">
        <v>0</v>
      </c>
      <c r="D1855" s="1">
        <v>0</v>
      </c>
      <c r="E1855" s="1">
        <v>0</v>
      </c>
      <c r="F1855" s="1">
        <v>0</v>
      </c>
      <c r="G1855" s="1">
        <v>0</v>
      </c>
      <c r="H1855" s="1">
        <v>0</v>
      </c>
      <c r="I1855" s="1">
        <v>0</v>
      </c>
      <c r="J1855" s="1">
        <v>0</v>
      </c>
      <c r="K1855" s="1">
        <v>168033.75174961201</v>
      </c>
      <c r="L1855" s="1">
        <v>175185.53901488701</v>
      </c>
      <c r="M1855" s="1"/>
      <c r="N1855" s="1">
        <v>0</v>
      </c>
      <c r="O1855" s="1">
        <v>0</v>
      </c>
      <c r="P1855" s="1">
        <v>0</v>
      </c>
      <c r="Q1855" s="1">
        <v>0</v>
      </c>
      <c r="R1855" s="1">
        <v>0</v>
      </c>
      <c r="S1855" s="1">
        <v>0</v>
      </c>
      <c r="T1855" s="1">
        <v>0</v>
      </c>
      <c r="U1855" s="1">
        <v>0</v>
      </c>
      <c r="V1855" s="1">
        <v>30410.324420039899</v>
      </c>
      <c r="W1855" s="1">
        <v>31704.636834394802</v>
      </c>
    </row>
    <row r="1856" spans="1:23" x14ac:dyDescent="0.25">
      <c r="A1856" s="1" t="s">
        <v>51</v>
      </c>
      <c r="B1856" s="1" t="s">
        <v>34</v>
      </c>
      <c r="C1856" s="1">
        <v>808938</v>
      </c>
      <c r="D1856" s="1">
        <v>1036500</v>
      </c>
      <c r="E1856" s="1">
        <v>1340000</v>
      </c>
      <c r="F1856" s="1">
        <v>2116033</v>
      </c>
      <c r="G1856" s="1">
        <v>1587000</v>
      </c>
      <c r="H1856" s="1">
        <v>4880300</v>
      </c>
      <c r="I1856" s="1">
        <v>5681731</v>
      </c>
      <c r="J1856" s="1">
        <v>1876520</v>
      </c>
      <c r="K1856" s="1">
        <v>15483435.5375669</v>
      </c>
      <c r="L1856" s="1">
        <v>19176481.4668882</v>
      </c>
      <c r="M1856" s="1"/>
      <c r="N1856" s="1">
        <v>0</v>
      </c>
      <c r="O1856" s="1">
        <v>687000</v>
      </c>
      <c r="P1856" s="1">
        <v>2983000</v>
      </c>
      <c r="Q1856" s="1">
        <v>1544000</v>
      </c>
      <c r="R1856" s="1">
        <v>1055000</v>
      </c>
      <c r="S1856" s="1">
        <v>14616525.1515177</v>
      </c>
      <c r="T1856" s="1">
        <v>3784088.00365012</v>
      </c>
      <c r="U1856" s="1">
        <v>1124504.32180731</v>
      </c>
      <c r="V1856" s="1">
        <v>23957932.881955199</v>
      </c>
      <c r="W1856" s="1">
        <v>22258746.8958565</v>
      </c>
    </row>
    <row r="1857" spans="1:23" x14ac:dyDescent="0.25">
      <c r="A1857" s="1" t="s">
        <v>52</v>
      </c>
      <c r="B1857" s="1" t="s">
        <v>34</v>
      </c>
      <c r="C1857" s="1">
        <v>29467994</v>
      </c>
      <c r="D1857" s="1">
        <v>35025600</v>
      </c>
      <c r="E1857" s="1">
        <v>51197300</v>
      </c>
      <c r="F1857" s="1">
        <v>76128166</v>
      </c>
      <c r="G1857" s="1">
        <v>71109800</v>
      </c>
      <c r="H1857" s="1">
        <v>56857900</v>
      </c>
      <c r="I1857" s="1">
        <v>73797826</v>
      </c>
      <c r="J1857" s="1">
        <v>72069109</v>
      </c>
      <c r="K1857" s="1">
        <v>80717402.079999998</v>
      </c>
      <c r="L1857" s="1">
        <v>84152864.790741906</v>
      </c>
      <c r="M1857" s="1"/>
      <c r="N1857" s="1">
        <v>9803000</v>
      </c>
      <c r="O1857" s="1">
        <v>9354000</v>
      </c>
      <c r="P1857" s="1">
        <v>16964000</v>
      </c>
      <c r="Q1857" s="1">
        <v>24214000</v>
      </c>
      <c r="R1857" s="1">
        <v>13046000</v>
      </c>
      <c r="S1857" s="1">
        <v>15167040.836992901</v>
      </c>
      <c r="T1857" s="1">
        <v>7749493.7517056996</v>
      </c>
      <c r="U1857" s="1">
        <v>3245480.98559599</v>
      </c>
      <c r="V1857" s="1">
        <v>3634938.70386751</v>
      </c>
      <c r="W1857" s="1">
        <v>3789647.5529034701</v>
      </c>
    </row>
    <row r="1858" spans="1:23" x14ac:dyDescent="0.25">
      <c r="A1858" s="1" t="s">
        <v>53</v>
      </c>
      <c r="B1858" s="1" t="s">
        <v>34</v>
      </c>
      <c r="C1858" s="1">
        <v>0</v>
      </c>
      <c r="D1858" s="1">
        <v>0</v>
      </c>
      <c r="E1858" s="1">
        <v>0</v>
      </c>
      <c r="F1858" s="1">
        <v>0</v>
      </c>
      <c r="G1858" s="1">
        <v>0</v>
      </c>
      <c r="H1858" s="1">
        <v>0</v>
      </c>
      <c r="I1858" s="1">
        <v>0</v>
      </c>
      <c r="J1858" s="1">
        <v>0</v>
      </c>
      <c r="K1858" s="1">
        <v>0</v>
      </c>
      <c r="L1858" s="1">
        <v>0</v>
      </c>
      <c r="M1858" s="1"/>
      <c r="N1858" s="1">
        <v>0</v>
      </c>
      <c r="O1858" s="1">
        <v>0</v>
      </c>
      <c r="P1858" s="1">
        <v>0</v>
      </c>
      <c r="Q1858" s="1">
        <v>0</v>
      </c>
      <c r="R1858" s="1">
        <v>0</v>
      </c>
      <c r="S1858" s="1">
        <v>0</v>
      </c>
      <c r="T1858" s="1">
        <v>0</v>
      </c>
      <c r="U1858" s="1">
        <v>0</v>
      </c>
      <c r="V1858" s="1">
        <v>0</v>
      </c>
      <c r="W1858" s="1">
        <v>0</v>
      </c>
    </row>
    <row r="1859" spans="1:23" x14ac:dyDescent="0.25">
      <c r="A1859" s="1" t="s">
        <v>0</v>
      </c>
      <c r="B1859" s="1" t="s">
        <v>36</v>
      </c>
      <c r="C1859" s="1">
        <v>295939.27583493799</v>
      </c>
      <c r="D1859" s="1">
        <v>265008.56646660197</v>
      </c>
      <c r="E1859" s="1">
        <v>638654.80500472197</v>
      </c>
      <c r="F1859" s="1">
        <v>0</v>
      </c>
      <c r="G1859" s="1">
        <v>638576.60319038003</v>
      </c>
      <c r="H1859" s="1">
        <v>364763.19621830102</v>
      </c>
      <c r="I1859" s="1">
        <v>119356.055435452</v>
      </c>
      <c r="J1859" s="1">
        <v>1442.1094198892799</v>
      </c>
      <c r="K1859" s="1">
        <v>23644.6774770138</v>
      </c>
      <c r="L1859" s="1">
        <v>113341.980216493</v>
      </c>
      <c r="M1859" s="1"/>
      <c r="N1859" s="1">
        <v>4573294.1579608396</v>
      </c>
      <c r="O1859" s="1">
        <v>4588434.0365360202</v>
      </c>
      <c r="P1859" s="1">
        <v>212592.14779210699</v>
      </c>
      <c r="Q1859" s="1">
        <v>765107.11808088399</v>
      </c>
      <c r="R1859" s="1">
        <v>212566.11637177999</v>
      </c>
      <c r="S1859" s="1">
        <v>161952863.48417401</v>
      </c>
      <c r="T1859" s="1">
        <v>68563643.809311807</v>
      </c>
      <c r="U1859" s="1">
        <v>14911387.203547999</v>
      </c>
      <c r="V1859" s="1">
        <v>14686061.7178133</v>
      </c>
      <c r="W1859" s="1">
        <v>15347146.7998293</v>
      </c>
    </row>
    <row r="1860" spans="1:23" x14ac:dyDescent="0.25">
      <c r="A1860" s="1" t="s">
        <v>1</v>
      </c>
      <c r="B1860" s="1" t="s">
        <v>36</v>
      </c>
      <c r="C1860" s="1">
        <v>0</v>
      </c>
      <c r="D1860" s="1">
        <v>0</v>
      </c>
      <c r="E1860" s="1">
        <v>0</v>
      </c>
      <c r="F1860" s="1">
        <v>0</v>
      </c>
      <c r="G1860" s="1">
        <v>0</v>
      </c>
      <c r="H1860" s="1">
        <v>0</v>
      </c>
      <c r="I1860" s="1">
        <v>0</v>
      </c>
      <c r="J1860" s="1">
        <v>0</v>
      </c>
      <c r="K1860" s="1">
        <v>0</v>
      </c>
      <c r="L1860" s="1">
        <v>0</v>
      </c>
      <c r="M1860" s="1"/>
      <c r="N1860" s="1">
        <v>0</v>
      </c>
      <c r="O1860" s="1">
        <v>94645.916595214803</v>
      </c>
      <c r="P1860" s="1">
        <v>108140.557505634</v>
      </c>
      <c r="Q1860" s="1">
        <v>133653.687323138</v>
      </c>
      <c r="R1860" s="1">
        <v>165863.31727531401</v>
      </c>
      <c r="S1860" s="1">
        <v>189360.50560815699</v>
      </c>
      <c r="T1860" s="1">
        <v>165665.14299501301</v>
      </c>
      <c r="U1860" s="1">
        <v>210394.731603666</v>
      </c>
      <c r="V1860" s="1">
        <v>235642.099396106</v>
      </c>
      <c r="W1860" s="1">
        <v>245671.406889848</v>
      </c>
    </row>
    <row r="1861" spans="1:23" x14ac:dyDescent="0.25">
      <c r="A1861" s="1" t="s">
        <v>3</v>
      </c>
      <c r="B1861" s="1" t="s">
        <v>36</v>
      </c>
      <c r="C1861" s="1">
        <v>3592565.1624613302</v>
      </c>
      <c r="D1861" s="1">
        <v>1557871.7871572401</v>
      </c>
      <c r="E1861" s="1">
        <v>198934.53552479201</v>
      </c>
      <c r="F1861" s="1">
        <v>245868.29236033</v>
      </c>
      <c r="G1861" s="1">
        <v>305120.87919508602</v>
      </c>
      <c r="H1861" s="1">
        <v>348346.12562392303</v>
      </c>
      <c r="I1861" s="1">
        <v>304756.319317516</v>
      </c>
      <c r="J1861" s="1">
        <v>387040.52553324599</v>
      </c>
      <c r="K1861" s="1">
        <v>433485.38859723503</v>
      </c>
      <c r="L1861" s="1">
        <v>451935.22530904203</v>
      </c>
      <c r="M1861" s="1"/>
      <c r="N1861" s="1">
        <v>14096688.877416501</v>
      </c>
      <c r="O1861" s="1">
        <v>22862667.612740099</v>
      </c>
      <c r="P1861" s="1">
        <v>19699473.2740702</v>
      </c>
      <c r="Q1861" s="1">
        <v>24347084.037049901</v>
      </c>
      <c r="R1861" s="1">
        <v>30214565.757564601</v>
      </c>
      <c r="S1861" s="1">
        <v>34494941.633697197</v>
      </c>
      <c r="T1861" s="1">
        <v>30178465.250701699</v>
      </c>
      <c r="U1861" s="1">
        <v>38326650.868391201</v>
      </c>
      <c r="V1861" s="1">
        <v>42925848.972598098</v>
      </c>
      <c r="W1861" s="1">
        <v>44752842.281006902</v>
      </c>
    </row>
    <row r="1862" spans="1:23" x14ac:dyDescent="0.25">
      <c r="A1862" s="1" t="s">
        <v>4</v>
      </c>
      <c r="B1862" s="1" t="s">
        <v>36</v>
      </c>
      <c r="C1862" s="1">
        <v>0</v>
      </c>
      <c r="D1862" s="1">
        <v>0</v>
      </c>
      <c r="E1862" s="1">
        <v>0</v>
      </c>
      <c r="F1862" s="1">
        <v>0</v>
      </c>
      <c r="G1862" s="1">
        <v>0</v>
      </c>
      <c r="H1862" s="1">
        <v>0</v>
      </c>
      <c r="I1862" s="1">
        <v>0</v>
      </c>
      <c r="J1862" s="1">
        <v>0</v>
      </c>
      <c r="K1862" s="1">
        <v>0</v>
      </c>
      <c r="L1862" s="1">
        <v>0</v>
      </c>
      <c r="M1862" s="1"/>
      <c r="N1862" s="1">
        <v>0</v>
      </c>
      <c r="O1862" s="1">
        <v>0</v>
      </c>
      <c r="P1862" s="1">
        <v>0</v>
      </c>
      <c r="Q1862" s="1">
        <v>0</v>
      </c>
      <c r="R1862" s="1">
        <v>0</v>
      </c>
      <c r="S1862" s="1">
        <v>0</v>
      </c>
      <c r="T1862" s="1">
        <v>0</v>
      </c>
      <c r="U1862" s="1">
        <v>0</v>
      </c>
      <c r="V1862" s="1">
        <v>0</v>
      </c>
      <c r="W1862" s="1">
        <v>0</v>
      </c>
    </row>
    <row r="1863" spans="1:23" x14ac:dyDescent="0.25">
      <c r="A1863" s="1" t="s">
        <v>5</v>
      </c>
      <c r="B1863" s="1" t="s">
        <v>36</v>
      </c>
      <c r="C1863" s="1">
        <v>2045766.2730682599</v>
      </c>
      <c r="D1863" s="1">
        <v>1130072.24414687</v>
      </c>
      <c r="E1863" s="1">
        <v>0</v>
      </c>
      <c r="F1863" s="1">
        <v>0</v>
      </c>
      <c r="G1863" s="1">
        <v>0</v>
      </c>
      <c r="H1863" s="1">
        <v>0</v>
      </c>
      <c r="I1863" s="1">
        <v>0</v>
      </c>
      <c r="J1863" s="1">
        <v>0</v>
      </c>
      <c r="K1863" s="1">
        <v>0</v>
      </c>
      <c r="L1863" s="1">
        <v>0</v>
      </c>
      <c r="M1863" s="1"/>
      <c r="N1863" s="1">
        <v>10705431.245610399</v>
      </c>
      <c r="O1863" s="1">
        <v>14369143.0574855</v>
      </c>
      <c r="P1863" s="1">
        <v>7955722.1738657895</v>
      </c>
      <c r="Q1863" s="1">
        <v>14497807.2077938</v>
      </c>
      <c r="R1863" s="1">
        <v>13367314.8917438</v>
      </c>
      <c r="S1863" s="1">
        <v>19219560.050098602</v>
      </c>
      <c r="T1863" s="1">
        <v>16814547.224485502</v>
      </c>
      <c r="U1863" s="1">
        <v>21354474.975096699</v>
      </c>
      <c r="V1863" s="1">
        <v>23917011.972108301</v>
      </c>
      <c r="W1863" s="1">
        <v>24934958.544535302</v>
      </c>
    </row>
    <row r="1864" spans="1:23" x14ac:dyDescent="0.25">
      <c r="A1864" s="1" t="s">
        <v>6</v>
      </c>
      <c r="B1864" s="1" t="s">
        <v>36</v>
      </c>
      <c r="C1864" s="1">
        <v>0</v>
      </c>
      <c r="D1864" s="1">
        <v>11357.509991425801</v>
      </c>
      <c r="E1864" s="1">
        <v>0</v>
      </c>
      <c r="F1864" s="1">
        <v>0</v>
      </c>
      <c r="G1864" s="1">
        <v>0</v>
      </c>
      <c r="H1864" s="1">
        <v>0</v>
      </c>
      <c r="I1864" s="1">
        <v>0</v>
      </c>
      <c r="J1864" s="1">
        <v>0</v>
      </c>
      <c r="K1864" s="1">
        <v>0</v>
      </c>
      <c r="L1864" s="1">
        <v>0</v>
      </c>
      <c r="M1864" s="1"/>
      <c r="N1864" s="1">
        <v>0</v>
      </c>
      <c r="O1864" s="1">
        <v>1892.9183319043</v>
      </c>
      <c r="P1864" s="1">
        <v>0</v>
      </c>
      <c r="Q1864" s="1">
        <v>0</v>
      </c>
      <c r="R1864" s="1">
        <v>0</v>
      </c>
      <c r="S1864" s="1">
        <v>0</v>
      </c>
      <c r="T1864" s="1">
        <v>0</v>
      </c>
      <c r="U1864" s="1">
        <v>0</v>
      </c>
      <c r="V1864" s="1">
        <v>0</v>
      </c>
      <c r="W1864" s="1">
        <v>0</v>
      </c>
    </row>
    <row r="1865" spans="1:23" x14ac:dyDescent="0.25">
      <c r="A1865" s="1" t="s">
        <v>7</v>
      </c>
      <c r="B1865" s="1" t="s">
        <v>36</v>
      </c>
      <c r="C1865" s="1">
        <v>0</v>
      </c>
      <c r="D1865" s="1">
        <v>1892.9183319043</v>
      </c>
      <c r="E1865" s="1">
        <v>2162.81115011267</v>
      </c>
      <c r="F1865" s="1">
        <v>2673.07374646276</v>
      </c>
      <c r="G1865" s="1">
        <v>3317.2663455062798</v>
      </c>
      <c r="H1865" s="1">
        <v>3787.2101121631399</v>
      </c>
      <c r="I1865" s="1">
        <v>3313.30285990026</v>
      </c>
      <c r="J1865" s="1">
        <v>4207.8946320733303</v>
      </c>
      <c r="K1865" s="1">
        <v>4712.8419879221301</v>
      </c>
      <c r="L1865" s="1">
        <v>4913.4281377969501</v>
      </c>
      <c r="M1865" s="1"/>
      <c r="N1865" s="1">
        <v>359600.631683151</v>
      </c>
      <c r="O1865" s="1">
        <v>475122.501307978</v>
      </c>
      <c r="P1865" s="1">
        <v>542865.59867828002</v>
      </c>
      <c r="Q1865" s="1">
        <v>670941.51036215399</v>
      </c>
      <c r="R1865" s="1">
        <v>832633.852722076</v>
      </c>
      <c r="S1865" s="1">
        <v>950589.73815294902</v>
      </c>
      <c r="T1865" s="1">
        <v>831639.01783496502</v>
      </c>
      <c r="U1865" s="1">
        <v>1056181.55265041</v>
      </c>
      <c r="V1865" s="1">
        <v>1182923.33896845</v>
      </c>
      <c r="W1865" s="1">
        <v>1233270.4625870399</v>
      </c>
    </row>
    <row r="1866" spans="1:23" x14ac:dyDescent="0.25">
      <c r="A1866" s="1" t="s">
        <v>8</v>
      </c>
      <c r="B1866" s="1" t="s">
        <v>36</v>
      </c>
      <c r="C1866" s="1">
        <v>3441.15437017369</v>
      </c>
      <c r="D1866" s="1">
        <v>0</v>
      </c>
      <c r="E1866" s="1">
        <v>0</v>
      </c>
      <c r="F1866" s="1">
        <v>7446.4174678140598</v>
      </c>
      <c r="G1866" s="1">
        <v>0</v>
      </c>
      <c r="H1866" s="1">
        <v>0</v>
      </c>
      <c r="I1866" s="1">
        <v>35145.400250189101</v>
      </c>
      <c r="J1866" s="1">
        <v>0</v>
      </c>
      <c r="K1866" s="1">
        <v>0</v>
      </c>
      <c r="L1866" s="1">
        <v>0</v>
      </c>
      <c r="M1866" s="1"/>
      <c r="N1866" s="1">
        <v>0</v>
      </c>
      <c r="O1866" s="1">
        <v>0</v>
      </c>
      <c r="P1866" s="1">
        <v>0</v>
      </c>
      <c r="Q1866" s="1">
        <v>0</v>
      </c>
      <c r="R1866" s="1">
        <v>0</v>
      </c>
      <c r="S1866" s="1">
        <v>0</v>
      </c>
      <c r="T1866" s="1">
        <v>0</v>
      </c>
      <c r="U1866" s="1">
        <v>0</v>
      </c>
      <c r="V1866" s="1">
        <v>0</v>
      </c>
      <c r="W1866" s="1">
        <v>0</v>
      </c>
    </row>
    <row r="1867" spans="1:23" x14ac:dyDescent="0.25">
      <c r="A1867" s="1" t="s">
        <v>9</v>
      </c>
      <c r="B1867" s="1" t="s">
        <v>36</v>
      </c>
      <c r="C1867" s="1">
        <v>98072.899549950205</v>
      </c>
      <c r="D1867" s="1">
        <v>382369.503044668</v>
      </c>
      <c r="E1867" s="1">
        <v>436887.85232275998</v>
      </c>
      <c r="F1867" s="1">
        <v>539960.89678547799</v>
      </c>
      <c r="G1867" s="1">
        <v>670087.80179226794</v>
      </c>
      <c r="H1867" s="1">
        <v>765016.44265695498</v>
      </c>
      <c r="I1867" s="1">
        <v>669287.17769985297</v>
      </c>
      <c r="J1867" s="1">
        <v>849994.71567881305</v>
      </c>
      <c r="K1867" s="1">
        <v>951994.08156027005</v>
      </c>
      <c r="L1867" s="1">
        <v>992512.48383498495</v>
      </c>
      <c r="M1867" s="1"/>
      <c r="N1867" s="1">
        <v>0</v>
      </c>
      <c r="O1867" s="1">
        <v>5678.7549957128904</v>
      </c>
      <c r="P1867" s="1">
        <v>6488.4334503380096</v>
      </c>
      <c r="Q1867" s="1">
        <v>8019.2212393882901</v>
      </c>
      <c r="R1867" s="1">
        <v>9951.7990365188307</v>
      </c>
      <c r="S1867" s="1">
        <v>11361.630336489399</v>
      </c>
      <c r="T1867" s="1">
        <v>9939.9085797007792</v>
      </c>
      <c r="U1867" s="1">
        <v>12623.68389622</v>
      </c>
      <c r="V1867" s="1">
        <v>14138.5259637664</v>
      </c>
      <c r="W1867" s="1">
        <v>14740.2844133908</v>
      </c>
    </row>
    <row r="1868" spans="1:23" x14ac:dyDescent="0.25">
      <c r="A1868" s="1" t="s">
        <v>10</v>
      </c>
      <c r="B1868" s="1" t="s">
        <v>36</v>
      </c>
      <c r="C1868" s="1">
        <v>0</v>
      </c>
      <c r="D1868" s="1">
        <v>7571.6733276171899</v>
      </c>
      <c r="E1868" s="1">
        <v>8651.2446004506801</v>
      </c>
      <c r="F1868" s="1">
        <v>10692.2949858511</v>
      </c>
      <c r="G1868" s="1">
        <v>13269.065382025099</v>
      </c>
      <c r="H1868" s="1">
        <v>15148.8404486526</v>
      </c>
      <c r="I1868" s="1">
        <v>13253.211439601</v>
      </c>
      <c r="J1868" s="1">
        <v>16831.578528293299</v>
      </c>
      <c r="K1868" s="1">
        <v>18851.367951688499</v>
      </c>
      <c r="L1868" s="1">
        <v>19653.712551187698</v>
      </c>
      <c r="M1868" s="1"/>
      <c r="N1868" s="1">
        <v>0</v>
      </c>
      <c r="O1868" s="1">
        <v>0</v>
      </c>
      <c r="P1868" s="1">
        <v>0</v>
      </c>
      <c r="Q1868" s="1">
        <v>0</v>
      </c>
      <c r="R1868" s="1">
        <v>0</v>
      </c>
      <c r="S1868" s="1">
        <v>0</v>
      </c>
      <c r="T1868" s="1">
        <v>0</v>
      </c>
      <c r="U1868" s="1">
        <v>0</v>
      </c>
      <c r="V1868" s="1">
        <v>0</v>
      </c>
      <c r="W1868" s="1">
        <v>0</v>
      </c>
    </row>
    <row r="1869" spans="1:23" x14ac:dyDescent="0.25">
      <c r="A1869" s="1" t="s">
        <v>11</v>
      </c>
      <c r="B1869" s="1" t="s">
        <v>36</v>
      </c>
      <c r="C1869" s="1">
        <v>0</v>
      </c>
      <c r="D1869" s="1">
        <v>0</v>
      </c>
      <c r="E1869" s="1">
        <v>0</v>
      </c>
      <c r="F1869" s="1">
        <v>0</v>
      </c>
      <c r="G1869" s="1">
        <v>0</v>
      </c>
      <c r="H1869" s="1">
        <v>0</v>
      </c>
      <c r="I1869" s="1">
        <v>0</v>
      </c>
      <c r="J1869" s="1">
        <v>0</v>
      </c>
      <c r="K1869" s="1">
        <v>0</v>
      </c>
      <c r="L1869" s="1">
        <v>0</v>
      </c>
      <c r="M1869" s="1"/>
      <c r="N1869" s="1">
        <v>0</v>
      </c>
      <c r="O1869" s="1">
        <v>0</v>
      </c>
      <c r="P1869" s="1">
        <v>0</v>
      </c>
      <c r="Q1869" s="1">
        <v>0</v>
      </c>
      <c r="R1869" s="1">
        <v>0</v>
      </c>
      <c r="S1869" s="1">
        <v>0</v>
      </c>
      <c r="T1869" s="1">
        <v>0</v>
      </c>
      <c r="U1869" s="1">
        <v>0</v>
      </c>
      <c r="V1869" s="1">
        <v>0</v>
      </c>
      <c r="W1869" s="1">
        <v>0</v>
      </c>
    </row>
    <row r="1870" spans="1:23" x14ac:dyDescent="0.25">
      <c r="A1870" s="1" t="s">
        <v>12</v>
      </c>
      <c r="B1870" s="1" t="s">
        <v>36</v>
      </c>
      <c r="C1870" s="1">
        <v>0</v>
      </c>
      <c r="D1870" s="1">
        <v>0</v>
      </c>
      <c r="E1870" s="1">
        <v>0</v>
      </c>
      <c r="F1870" s="1">
        <v>0</v>
      </c>
      <c r="G1870" s="1">
        <v>0</v>
      </c>
      <c r="H1870" s="1">
        <v>0</v>
      </c>
      <c r="I1870" s="1">
        <v>0</v>
      </c>
      <c r="J1870" s="1">
        <v>0</v>
      </c>
      <c r="K1870" s="1">
        <v>0</v>
      </c>
      <c r="L1870" s="1">
        <v>0</v>
      </c>
      <c r="M1870" s="1"/>
      <c r="N1870" s="1">
        <v>113558.094215732</v>
      </c>
      <c r="O1870" s="1">
        <v>181720.159862812</v>
      </c>
      <c r="P1870" s="1">
        <v>207629.87041081599</v>
      </c>
      <c r="Q1870" s="1">
        <v>256615.07966042499</v>
      </c>
      <c r="R1870" s="1">
        <v>318457.56916860299</v>
      </c>
      <c r="S1870" s="1">
        <v>363572.170767662</v>
      </c>
      <c r="T1870" s="1">
        <v>318077.07455042499</v>
      </c>
      <c r="U1870" s="1">
        <v>403957.88467904</v>
      </c>
      <c r="V1870" s="1">
        <v>452432.83084052498</v>
      </c>
      <c r="W1870" s="1">
        <v>471689.10122850799</v>
      </c>
    </row>
    <row r="1871" spans="1:23" x14ac:dyDescent="0.25">
      <c r="A1871" s="1" t="s">
        <v>13</v>
      </c>
      <c r="B1871" s="1" t="s">
        <v>36</v>
      </c>
      <c r="C1871" s="1">
        <v>5197863.6761473604</v>
      </c>
      <c r="D1871" s="1">
        <v>4404820.9583412996</v>
      </c>
      <c r="E1871" s="1">
        <v>1604912.84148684</v>
      </c>
      <c r="F1871" s="1">
        <v>1185419.2287624299</v>
      </c>
      <c r="G1871" s="1">
        <v>1543670.0779870399</v>
      </c>
      <c r="H1871" s="1">
        <v>559532.04831723496</v>
      </c>
      <c r="I1871" s="1">
        <v>380681.98520517099</v>
      </c>
      <c r="J1871" s="1">
        <v>639191.73572834802</v>
      </c>
      <c r="K1871" s="1">
        <v>831682.65856828599</v>
      </c>
      <c r="L1871" s="1">
        <v>3372841.6363616898</v>
      </c>
      <c r="M1871" s="1"/>
      <c r="N1871" s="1">
        <v>68107327.294477701</v>
      </c>
      <c r="O1871" s="1">
        <v>44084175.0317192</v>
      </c>
      <c r="P1871" s="1">
        <v>42675877.6531642</v>
      </c>
      <c r="Q1871" s="1">
        <v>49793236.031491503</v>
      </c>
      <c r="R1871" s="1">
        <v>52980628.135692</v>
      </c>
      <c r="S1871" s="1">
        <v>61924530.319468103</v>
      </c>
      <c r="T1871" s="1">
        <v>65370702.905804902</v>
      </c>
      <c r="U1871" s="1">
        <v>57908024.678502098</v>
      </c>
      <c r="V1871" s="1">
        <v>51696626.243925899</v>
      </c>
      <c r="W1871" s="1">
        <v>70076092.881978795</v>
      </c>
    </row>
    <row r="1872" spans="1:23" x14ac:dyDescent="0.25">
      <c r="A1872" s="1" t="s">
        <v>14</v>
      </c>
      <c r="B1872" s="1" t="s">
        <v>36</v>
      </c>
      <c r="C1872" s="1">
        <v>0</v>
      </c>
      <c r="D1872" s="1">
        <v>0</v>
      </c>
      <c r="E1872" s="1">
        <v>0</v>
      </c>
      <c r="F1872" s="1">
        <v>0</v>
      </c>
      <c r="G1872" s="1">
        <v>0</v>
      </c>
      <c r="H1872" s="1">
        <v>0</v>
      </c>
      <c r="I1872" s="1">
        <v>0</v>
      </c>
      <c r="J1872" s="1">
        <v>0</v>
      </c>
      <c r="K1872" s="1">
        <v>0</v>
      </c>
      <c r="L1872" s="1">
        <v>0</v>
      </c>
      <c r="M1872" s="1"/>
      <c r="N1872" s="1">
        <v>39573.275256997498</v>
      </c>
      <c r="O1872" s="1">
        <v>0</v>
      </c>
      <c r="P1872" s="1">
        <v>0</v>
      </c>
      <c r="Q1872" s="1">
        <v>0</v>
      </c>
      <c r="R1872" s="1">
        <v>0</v>
      </c>
      <c r="S1872" s="1">
        <v>0</v>
      </c>
      <c r="T1872" s="1">
        <v>0</v>
      </c>
      <c r="U1872" s="1">
        <v>0</v>
      </c>
      <c r="V1872" s="1">
        <v>0</v>
      </c>
      <c r="W1872" s="1">
        <v>0</v>
      </c>
    </row>
    <row r="1873" spans="1:23" x14ac:dyDescent="0.25">
      <c r="A1873" s="1" t="s">
        <v>15</v>
      </c>
      <c r="B1873" s="1" t="s">
        <v>36</v>
      </c>
      <c r="C1873" s="1">
        <v>0</v>
      </c>
      <c r="D1873" s="1">
        <v>39751.2849699902</v>
      </c>
      <c r="E1873" s="1">
        <v>0</v>
      </c>
      <c r="F1873" s="1">
        <v>0</v>
      </c>
      <c r="G1873" s="1">
        <v>59948.181818181802</v>
      </c>
      <c r="H1873" s="1">
        <v>0</v>
      </c>
      <c r="I1873" s="1">
        <v>280</v>
      </c>
      <c r="J1873" s="1">
        <v>9883.6363636363603</v>
      </c>
      <c r="K1873" s="1">
        <v>0</v>
      </c>
      <c r="L1873" s="1">
        <v>152885.454545455</v>
      </c>
      <c r="M1873" s="1"/>
      <c r="N1873" s="1">
        <v>354438.90012789</v>
      </c>
      <c r="O1873" s="1">
        <v>1504870.0738639201</v>
      </c>
      <c r="P1873" s="1">
        <v>2451593.1</v>
      </c>
      <c r="Q1873" s="1">
        <v>760691.8</v>
      </c>
      <c r="R1873" s="1">
        <v>539852.5</v>
      </c>
      <c r="S1873" s="1">
        <v>1335351.6000000001</v>
      </c>
      <c r="T1873" s="1">
        <v>542418.80000000005</v>
      </c>
      <c r="U1873" s="1">
        <v>749339.8</v>
      </c>
      <c r="V1873" s="1">
        <v>4591576</v>
      </c>
      <c r="W1873" s="1">
        <v>2000566.7</v>
      </c>
    </row>
    <row r="1874" spans="1:23" x14ac:dyDescent="0.25">
      <c r="A1874" s="1" t="s">
        <v>16</v>
      </c>
      <c r="B1874" s="1" t="s">
        <v>36</v>
      </c>
      <c r="C1874" s="1">
        <v>0</v>
      </c>
      <c r="D1874" s="1">
        <v>123039.691573779</v>
      </c>
      <c r="E1874" s="1">
        <v>140582.724757324</v>
      </c>
      <c r="F1874" s="1">
        <v>173749.79352008001</v>
      </c>
      <c r="G1874" s="1">
        <v>215622.312457908</v>
      </c>
      <c r="H1874" s="1">
        <v>246168.65729060399</v>
      </c>
      <c r="I1874" s="1">
        <v>215364.68589351699</v>
      </c>
      <c r="J1874" s="1">
        <v>273513.15108476701</v>
      </c>
      <c r="K1874" s="1">
        <v>306334.72921493801</v>
      </c>
      <c r="L1874" s="1">
        <v>319372.82895680203</v>
      </c>
      <c r="M1874" s="1"/>
      <c r="N1874" s="1">
        <v>0</v>
      </c>
      <c r="O1874" s="1">
        <v>24607.938314755898</v>
      </c>
      <c r="P1874" s="1">
        <v>28116.544951464701</v>
      </c>
      <c r="Q1874" s="1">
        <v>34749.958704015902</v>
      </c>
      <c r="R1874" s="1">
        <v>43124.462491581602</v>
      </c>
      <c r="S1874" s="1">
        <v>49233.731458120797</v>
      </c>
      <c r="T1874" s="1">
        <v>43072.937178703403</v>
      </c>
      <c r="U1874" s="1">
        <v>54702.630216953403</v>
      </c>
      <c r="V1874" s="1">
        <v>61266.9458429878</v>
      </c>
      <c r="W1874" s="1">
        <v>63874.565791360503</v>
      </c>
    </row>
    <row r="1875" spans="1:23" x14ac:dyDescent="0.25">
      <c r="A1875" s="1" t="s">
        <v>17</v>
      </c>
      <c r="B1875" s="1" t="s">
        <v>36</v>
      </c>
      <c r="C1875" s="1">
        <v>0</v>
      </c>
      <c r="D1875" s="1">
        <v>0</v>
      </c>
      <c r="E1875" s="1">
        <v>0</v>
      </c>
      <c r="F1875" s="1">
        <v>0</v>
      </c>
      <c r="G1875" s="1">
        <v>0</v>
      </c>
      <c r="H1875" s="1">
        <v>0</v>
      </c>
      <c r="I1875" s="1">
        <v>0</v>
      </c>
      <c r="J1875" s="1">
        <v>0</v>
      </c>
      <c r="K1875" s="1">
        <v>0</v>
      </c>
      <c r="L1875" s="1">
        <v>0</v>
      </c>
      <c r="M1875" s="1"/>
      <c r="N1875" s="1">
        <v>0</v>
      </c>
      <c r="O1875" s="1">
        <v>0</v>
      </c>
      <c r="P1875" s="1">
        <v>0</v>
      </c>
      <c r="Q1875" s="1">
        <v>0</v>
      </c>
      <c r="R1875" s="1">
        <v>0</v>
      </c>
      <c r="S1875" s="1">
        <v>0</v>
      </c>
      <c r="T1875" s="1">
        <v>0</v>
      </c>
      <c r="U1875" s="1">
        <v>0</v>
      </c>
      <c r="V1875" s="1">
        <v>0</v>
      </c>
      <c r="W1875" s="1">
        <v>0</v>
      </c>
    </row>
    <row r="1876" spans="1:23" x14ac:dyDescent="0.25">
      <c r="A1876" s="1" t="s">
        <v>18</v>
      </c>
      <c r="B1876" s="1" t="s">
        <v>36</v>
      </c>
      <c r="C1876" s="1">
        <v>0</v>
      </c>
      <c r="D1876" s="1">
        <v>0</v>
      </c>
      <c r="E1876" s="1">
        <v>0</v>
      </c>
      <c r="F1876" s="1">
        <v>0</v>
      </c>
      <c r="G1876" s="1">
        <v>0</v>
      </c>
      <c r="H1876" s="1">
        <v>0</v>
      </c>
      <c r="I1876" s="1">
        <v>0</v>
      </c>
      <c r="J1876" s="1">
        <v>0</v>
      </c>
      <c r="K1876" s="1">
        <v>0</v>
      </c>
      <c r="L1876" s="1">
        <v>0</v>
      </c>
      <c r="M1876" s="1"/>
      <c r="N1876" s="1">
        <v>1720.57718508685</v>
      </c>
      <c r="O1876" s="1">
        <v>0</v>
      </c>
      <c r="P1876" s="1">
        <v>0</v>
      </c>
      <c r="Q1876" s="1">
        <v>0</v>
      </c>
      <c r="R1876" s="1">
        <v>0</v>
      </c>
      <c r="S1876" s="1">
        <v>0</v>
      </c>
      <c r="T1876" s="1">
        <v>0</v>
      </c>
      <c r="U1876" s="1">
        <v>0</v>
      </c>
      <c r="V1876" s="1">
        <v>0</v>
      </c>
      <c r="W1876" s="1">
        <v>0</v>
      </c>
    </row>
    <row r="1877" spans="1:23" x14ac:dyDescent="0.25">
      <c r="A1877" s="1" t="s">
        <v>19</v>
      </c>
      <c r="B1877" s="1" t="s">
        <v>36</v>
      </c>
      <c r="C1877" s="1">
        <v>0</v>
      </c>
      <c r="D1877" s="1">
        <v>1892.9183319043</v>
      </c>
      <c r="E1877" s="1">
        <v>2162.81115011267</v>
      </c>
      <c r="F1877" s="1">
        <v>2673.07374646276</v>
      </c>
      <c r="G1877" s="1">
        <v>3317.2663455062798</v>
      </c>
      <c r="H1877" s="1">
        <v>3787.2101121631399</v>
      </c>
      <c r="I1877" s="1">
        <v>3313.30285990026</v>
      </c>
      <c r="J1877" s="1">
        <v>4207.8946320733303</v>
      </c>
      <c r="K1877" s="1">
        <v>4712.8419879221301</v>
      </c>
      <c r="L1877" s="1">
        <v>4913.4281377969501</v>
      </c>
      <c r="M1877" s="1"/>
      <c r="N1877" s="1">
        <v>39573.275256997498</v>
      </c>
      <c r="O1877" s="1">
        <v>9464.5916595214803</v>
      </c>
      <c r="P1877" s="1">
        <v>10814.055750563401</v>
      </c>
      <c r="Q1877" s="1">
        <v>13365.3687323138</v>
      </c>
      <c r="R1877" s="1">
        <v>16586.3317275314</v>
      </c>
      <c r="S1877" s="1">
        <v>18936.0505608157</v>
      </c>
      <c r="T1877" s="1">
        <v>16566.514299501301</v>
      </c>
      <c r="U1877" s="1">
        <v>21039.473160366699</v>
      </c>
      <c r="V1877" s="1">
        <v>23564.209939610701</v>
      </c>
      <c r="W1877" s="1">
        <v>24567.140688984899</v>
      </c>
    </row>
    <row r="1878" spans="1:23" x14ac:dyDescent="0.25">
      <c r="A1878" s="1" t="s">
        <v>20</v>
      </c>
      <c r="B1878" s="1" t="s">
        <v>36</v>
      </c>
      <c r="C1878" s="1">
        <v>8602.8859254342296</v>
      </c>
      <c r="D1878" s="1">
        <v>0</v>
      </c>
      <c r="E1878" s="1">
        <v>0</v>
      </c>
      <c r="F1878" s="1">
        <v>0</v>
      </c>
      <c r="G1878" s="1">
        <v>0</v>
      </c>
      <c r="H1878" s="1">
        <v>0</v>
      </c>
      <c r="I1878" s="1">
        <v>0</v>
      </c>
      <c r="J1878" s="1">
        <v>0</v>
      </c>
      <c r="K1878" s="1">
        <v>0</v>
      </c>
      <c r="L1878" s="1">
        <v>0</v>
      </c>
      <c r="M1878" s="1"/>
      <c r="N1878" s="1">
        <v>27529.234961389498</v>
      </c>
      <c r="O1878" s="1">
        <v>0</v>
      </c>
      <c r="P1878" s="1">
        <v>0</v>
      </c>
      <c r="Q1878" s="1">
        <v>0</v>
      </c>
      <c r="R1878" s="1">
        <v>0</v>
      </c>
      <c r="S1878" s="1">
        <v>0</v>
      </c>
      <c r="T1878" s="1">
        <v>0</v>
      </c>
      <c r="U1878" s="1">
        <v>0</v>
      </c>
      <c r="V1878" s="1">
        <v>0</v>
      </c>
      <c r="W1878" s="1">
        <v>0</v>
      </c>
    </row>
    <row r="1879" spans="1:23" x14ac:dyDescent="0.25">
      <c r="A1879" s="1" t="s">
        <v>21</v>
      </c>
      <c r="B1879" s="1" t="s">
        <v>36</v>
      </c>
      <c r="C1879" s="1">
        <v>10366477.5401482</v>
      </c>
      <c r="D1879" s="1">
        <v>8940253.2815839909</v>
      </c>
      <c r="E1879" s="1">
        <v>10214957.061982101</v>
      </c>
      <c r="F1879" s="1">
        <v>12624927.304543599</v>
      </c>
      <c r="G1879" s="1">
        <v>15667448.949826101</v>
      </c>
      <c r="H1879" s="1">
        <v>17886993.359746501</v>
      </c>
      <c r="I1879" s="1">
        <v>15648729.407308901</v>
      </c>
      <c r="J1879" s="1">
        <v>19873886.347282302</v>
      </c>
      <c r="K1879" s="1">
        <v>22258752.708956201</v>
      </c>
      <c r="L1879" s="1">
        <v>23206121.094815001</v>
      </c>
      <c r="M1879" s="1"/>
      <c r="N1879" s="1">
        <v>7912934.4742144104</v>
      </c>
      <c r="O1879" s="1">
        <v>5071128.2111716103</v>
      </c>
      <c r="P1879" s="1">
        <v>5794171.0711518498</v>
      </c>
      <c r="Q1879" s="1">
        <v>7161164.5667737396</v>
      </c>
      <c r="R1879" s="1">
        <v>8886956.5396113191</v>
      </c>
      <c r="S1879" s="1">
        <v>10145935.8904851</v>
      </c>
      <c r="T1879" s="1">
        <v>8876338.3616728</v>
      </c>
      <c r="U1879" s="1">
        <v>11272949.719324499</v>
      </c>
      <c r="V1879" s="1">
        <v>12625703.685643399</v>
      </c>
      <c r="W1879" s="1">
        <v>13163073.9811581</v>
      </c>
    </row>
    <row r="1880" spans="1:23" x14ac:dyDescent="0.25">
      <c r="A1880" s="1" t="s">
        <v>22</v>
      </c>
      <c r="B1880" s="1" t="s">
        <v>36</v>
      </c>
      <c r="C1880" s="1">
        <v>22367.503406128999</v>
      </c>
      <c r="D1880" s="1">
        <v>314224.44309611298</v>
      </c>
      <c r="E1880" s="1">
        <v>359026.650918703</v>
      </c>
      <c r="F1880" s="1">
        <v>443730.24191281898</v>
      </c>
      <c r="G1880" s="1">
        <v>550666.21335404203</v>
      </c>
      <c r="H1880" s="1">
        <v>628676.87861908099</v>
      </c>
      <c r="I1880" s="1">
        <v>550008.27474344301</v>
      </c>
      <c r="J1880" s="1">
        <v>698510.50892417203</v>
      </c>
      <c r="K1880" s="1">
        <v>782331.76999507402</v>
      </c>
      <c r="L1880" s="1">
        <v>815629.07087429403</v>
      </c>
      <c r="M1880" s="1"/>
      <c r="N1880" s="1">
        <v>3441.15437017369</v>
      </c>
      <c r="O1880" s="1">
        <v>22715.019982851602</v>
      </c>
      <c r="P1880" s="1">
        <v>25953.733801351998</v>
      </c>
      <c r="Q1880" s="1">
        <v>32076.8849575532</v>
      </c>
      <c r="R1880" s="1">
        <v>39807.196146075301</v>
      </c>
      <c r="S1880" s="1">
        <v>45446.521345957699</v>
      </c>
      <c r="T1880" s="1">
        <v>39759.634318803102</v>
      </c>
      <c r="U1880" s="1">
        <v>50494.73558488</v>
      </c>
      <c r="V1880" s="1">
        <v>56554.103855065601</v>
      </c>
      <c r="W1880" s="1">
        <v>58961.137653563499</v>
      </c>
    </row>
    <row r="1881" spans="1:23" x14ac:dyDescent="0.25">
      <c r="A1881" s="1" t="s">
        <v>23</v>
      </c>
      <c r="B1881" s="1" t="s">
        <v>36</v>
      </c>
      <c r="C1881" s="1">
        <v>0</v>
      </c>
      <c r="D1881" s="1">
        <v>1892.9183319043</v>
      </c>
      <c r="E1881" s="1">
        <v>2162.81115011267</v>
      </c>
      <c r="F1881" s="1">
        <v>2673.07374646276</v>
      </c>
      <c r="G1881" s="1">
        <v>3317.2663455062798</v>
      </c>
      <c r="H1881" s="1">
        <v>3787.2101121631399</v>
      </c>
      <c r="I1881" s="1">
        <v>3313.30285990026</v>
      </c>
      <c r="J1881" s="1">
        <v>4207.8946320733303</v>
      </c>
      <c r="K1881" s="1">
        <v>4712.8419879221301</v>
      </c>
      <c r="L1881" s="1">
        <v>4913.4281377969501</v>
      </c>
      <c r="M1881" s="1"/>
      <c r="N1881" s="1">
        <v>0</v>
      </c>
      <c r="O1881" s="1">
        <v>0</v>
      </c>
      <c r="P1881" s="1">
        <v>0</v>
      </c>
      <c r="Q1881" s="1">
        <v>0</v>
      </c>
      <c r="R1881" s="1">
        <v>0</v>
      </c>
      <c r="S1881" s="1">
        <v>0</v>
      </c>
      <c r="T1881" s="1">
        <v>0</v>
      </c>
      <c r="U1881" s="1">
        <v>0</v>
      </c>
      <c r="V1881" s="1">
        <v>0</v>
      </c>
      <c r="W1881" s="1">
        <v>0</v>
      </c>
    </row>
    <row r="1882" spans="1:23" x14ac:dyDescent="0.25">
      <c r="A1882" s="1" t="s">
        <v>24</v>
      </c>
      <c r="B1882" s="1" t="s">
        <v>36</v>
      </c>
      <c r="C1882" s="1">
        <v>0</v>
      </c>
      <c r="D1882" s="1">
        <v>0</v>
      </c>
      <c r="E1882" s="1">
        <v>0</v>
      </c>
      <c r="F1882" s="1">
        <v>1142263.63636364</v>
      </c>
      <c r="G1882" s="1">
        <v>1465829.0909090899</v>
      </c>
      <c r="H1882" s="1">
        <v>300551.818181818</v>
      </c>
      <c r="I1882" s="1">
        <v>8174.5454545454504</v>
      </c>
      <c r="J1882" s="1">
        <v>49983.636363636302</v>
      </c>
      <c r="K1882" s="1">
        <v>518728.18181818101</v>
      </c>
      <c r="L1882" s="1">
        <v>85255.4545454545</v>
      </c>
      <c r="M1882" s="1"/>
      <c r="N1882" s="1">
        <v>20646.926221042198</v>
      </c>
      <c r="O1882" s="1">
        <v>0</v>
      </c>
      <c r="P1882" s="1">
        <v>0</v>
      </c>
      <c r="Q1882" s="1">
        <v>60684.800000000003</v>
      </c>
      <c r="R1882" s="1">
        <v>396529.1</v>
      </c>
      <c r="S1882" s="1">
        <v>116414.1</v>
      </c>
      <c r="T1882" s="1">
        <v>444196.5</v>
      </c>
      <c r="U1882" s="1">
        <v>917713.5</v>
      </c>
      <c r="V1882" s="1">
        <v>1139045.6000000001</v>
      </c>
      <c r="W1882" s="1">
        <v>345843.3</v>
      </c>
    </row>
    <row r="1883" spans="1:23" x14ac:dyDescent="0.25">
      <c r="A1883" s="1" t="s">
        <v>25</v>
      </c>
      <c r="B1883" s="1" t="s">
        <v>36</v>
      </c>
      <c r="C1883" s="1">
        <v>0</v>
      </c>
      <c r="D1883" s="1">
        <v>0</v>
      </c>
      <c r="E1883" s="1">
        <v>0</v>
      </c>
      <c r="F1883" s="1">
        <v>0</v>
      </c>
      <c r="G1883" s="1">
        <v>0</v>
      </c>
      <c r="H1883" s="1">
        <v>0</v>
      </c>
      <c r="I1883" s="1">
        <v>0</v>
      </c>
      <c r="J1883" s="1">
        <v>0</v>
      </c>
      <c r="K1883" s="1">
        <v>0</v>
      </c>
      <c r="L1883" s="1">
        <v>0</v>
      </c>
      <c r="M1883" s="1"/>
      <c r="N1883" s="1">
        <v>0</v>
      </c>
      <c r="O1883" s="1">
        <v>0</v>
      </c>
      <c r="P1883" s="1">
        <v>0</v>
      </c>
      <c r="Q1883" s="1">
        <v>0</v>
      </c>
      <c r="R1883" s="1">
        <v>0</v>
      </c>
      <c r="S1883" s="1">
        <v>0</v>
      </c>
      <c r="T1883" s="1">
        <v>0</v>
      </c>
      <c r="U1883" s="1">
        <v>0</v>
      </c>
      <c r="V1883" s="1">
        <v>0</v>
      </c>
      <c r="W1883" s="1">
        <v>0</v>
      </c>
    </row>
    <row r="1884" spans="1:23" x14ac:dyDescent="0.25">
      <c r="A1884" s="1" t="s">
        <v>26</v>
      </c>
      <c r="B1884" s="1" t="s">
        <v>36</v>
      </c>
      <c r="C1884" s="1">
        <v>0</v>
      </c>
      <c r="D1884" s="1">
        <v>0</v>
      </c>
      <c r="E1884" s="1">
        <v>0</v>
      </c>
      <c r="F1884" s="1">
        <v>0</v>
      </c>
      <c r="G1884" s="1">
        <v>0</v>
      </c>
      <c r="H1884" s="1">
        <v>0</v>
      </c>
      <c r="I1884" s="1">
        <v>0</v>
      </c>
      <c r="J1884" s="1">
        <v>0</v>
      </c>
      <c r="K1884" s="1">
        <v>0</v>
      </c>
      <c r="L1884" s="1">
        <v>0</v>
      </c>
      <c r="M1884" s="1"/>
      <c r="N1884" s="1">
        <v>5161.7315552605396</v>
      </c>
      <c r="O1884" s="1">
        <v>51108.794961416002</v>
      </c>
      <c r="P1884" s="1">
        <v>58395.9010530421</v>
      </c>
      <c r="Q1884" s="1">
        <v>72172.991154494594</v>
      </c>
      <c r="R1884" s="1">
        <v>89566.191328669505</v>
      </c>
      <c r="S1884" s="1">
        <v>102254.673028405</v>
      </c>
      <c r="T1884" s="1">
        <v>89459.177217307006</v>
      </c>
      <c r="U1884" s="1">
        <v>113613.15506598</v>
      </c>
      <c r="V1884" s="1">
        <v>127246.73367389799</v>
      </c>
      <c r="W1884" s="1">
        <v>132662.55972051801</v>
      </c>
    </row>
    <row r="1885" spans="1:23" x14ac:dyDescent="0.25">
      <c r="A1885" s="1" t="s">
        <v>27</v>
      </c>
      <c r="B1885" s="1" t="s">
        <v>36</v>
      </c>
      <c r="C1885" s="1">
        <v>645216.44440756703</v>
      </c>
      <c r="D1885" s="1">
        <v>344511.13640658202</v>
      </c>
      <c r="E1885" s="1">
        <v>438667.26092479099</v>
      </c>
      <c r="F1885" s="1">
        <v>541536.10407229804</v>
      </c>
      <c r="G1885" s="1">
        <v>701515.46885122894</v>
      </c>
      <c r="H1885" s="1">
        <v>886151.66857634496</v>
      </c>
      <c r="I1885" s="1">
        <v>830482.59129423497</v>
      </c>
      <c r="J1885" s="1">
        <v>955054.97998836997</v>
      </c>
      <c r="K1885" s="1">
        <v>1098313.2269866299</v>
      </c>
      <c r="L1885" s="1">
        <v>1224929.7418368601</v>
      </c>
      <c r="M1885" s="1"/>
      <c r="N1885" s="1">
        <v>1011699.38483107</v>
      </c>
      <c r="O1885" s="1">
        <v>151433.46655234401</v>
      </c>
      <c r="P1885" s="1">
        <v>205993.60966514601</v>
      </c>
      <c r="Q1885" s="1">
        <v>258972.186959952</v>
      </c>
      <c r="R1885" s="1">
        <v>312419.19996394799</v>
      </c>
      <c r="S1885" s="1">
        <v>410659.48333617899</v>
      </c>
      <c r="T1885" s="1">
        <v>286014.63572680799</v>
      </c>
      <c r="U1885" s="1">
        <v>374679.17280211899</v>
      </c>
      <c r="V1885" s="1">
        <v>475842.54945868999</v>
      </c>
      <c r="W1885" s="1">
        <v>520491.31058770302</v>
      </c>
    </row>
    <row r="1886" spans="1:23" x14ac:dyDescent="0.25">
      <c r="A1886" s="1" t="s">
        <v>28</v>
      </c>
      <c r="B1886" s="1" t="s">
        <v>36</v>
      </c>
      <c r="C1886" s="1">
        <v>237439.65154198499</v>
      </c>
      <c r="D1886" s="1">
        <v>0</v>
      </c>
      <c r="E1886" s="1">
        <v>4290.5542035816197</v>
      </c>
      <c r="F1886" s="1">
        <v>0</v>
      </c>
      <c r="G1886" s="1">
        <v>17471.461285977701</v>
      </c>
      <c r="H1886" s="1">
        <v>0</v>
      </c>
      <c r="I1886" s="1">
        <v>139.41644998704001</v>
      </c>
      <c r="J1886" s="1">
        <v>177.058891483541</v>
      </c>
      <c r="K1886" s="1">
        <v>198.30595846156601</v>
      </c>
      <c r="L1886" s="1">
        <v>206.746179628959</v>
      </c>
      <c r="M1886" s="1"/>
      <c r="N1886" s="1">
        <v>0</v>
      </c>
      <c r="O1886" s="1">
        <v>0</v>
      </c>
      <c r="P1886" s="1">
        <v>94646.118310173202</v>
      </c>
      <c r="Q1886" s="1">
        <v>0</v>
      </c>
      <c r="R1886" s="1">
        <v>184843.21629136</v>
      </c>
      <c r="S1886" s="1">
        <v>83969.667007309603</v>
      </c>
      <c r="T1886" s="1">
        <v>323036.45620114199</v>
      </c>
      <c r="U1886" s="1">
        <v>410256.29937545001</v>
      </c>
      <c r="V1886" s="1">
        <v>459487.05530050502</v>
      </c>
      <c r="W1886" s="1">
        <v>479043.56484957301</v>
      </c>
    </row>
    <row r="1887" spans="1:23" x14ac:dyDescent="0.25">
      <c r="A1887" s="1" t="s">
        <v>29</v>
      </c>
      <c r="B1887" s="1" t="s">
        <v>36</v>
      </c>
      <c r="C1887" s="1">
        <v>0</v>
      </c>
      <c r="D1887" s="1">
        <v>0</v>
      </c>
      <c r="E1887" s="1">
        <v>0</v>
      </c>
      <c r="F1887" s="1">
        <v>0</v>
      </c>
      <c r="G1887" s="1">
        <v>0</v>
      </c>
      <c r="H1887" s="1">
        <v>0</v>
      </c>
      <c r="I1887" s="1">
        <v>0</v>
      </c>
      <c r="J1887" s="1">
        <v>0</v>
      </c>
      <c r="K1887" s="1">
        <v>0</v>
      </c>
      <c r="L1887" s="1">
        <v>0</v>
      </c>
      <c r="M1887" s="1"/>
      <c r="N1887" s="1">
        <v>0</v>
      </c>
      <c r="O1887" s="1">
        <v>0</v>
      </c>
      <c r="P1887" s="1">
        <v>0</v>
      </c>
      <c r="Q1887" s="1">
        <v>0</v>
      </c>
      <c r="R1887" s="1">
        <v>0</v>
      </c>
      <c r="S1887" s="1">
        <v>0</v>
      </c>
      <c r="T1887" s="1">
        <v>0</v>
      </c>
      <c r="U1887" s="1">
        <v>0</v>
      </c>
      <c r="V1887" s="1">
        <v>0</v>
      </c>
      <c r="W1887" s="1">
        <v>0</v>
      </c>
    </row>
    <row r="1888" spans="1:23" x14ac:dyDescent="0.25">
      <c r="A1888" s="1" t="s">
        <v>30</v>
      </c>
      <c r="B1888" s="1" t="s">
        <v>36</v>
      </c>
      <c r="C1888" s="1">
        <v>378526.98071910598</v>
      </c>
      <c r="D1888" s="1">
        <v>1285291.54736302</v>
      </c>
      <c r="E1888" s="1">
        <v>1468548.7709265</v>
      </c>
      <c r="F1888" s="1">
        <v>1815017.0738482201</v>
      </c>
      <c r="G1888" s="1">
        <v>2252423.8485987601</v>
      </c>
      <c r="H1888" s="1">
        <v>2571515.6661587702</v>
      </c>
      <c r="I1888" s="1">
        <v>2249732.6418722798</v>
      </c>
      <c r="J1888" s="1">
        <v>2857160.45517779</v>
      </c>
      <c r="K1888" s="1">
        <v>3200019.7097991202</v>
      </c>
      <c r="L1888" s="1">
        <v>3336217.7055641301</v>
      </c>
      <c r="M1888" s="1"/>
      <c r="N1888" s="1">
        <v>473158.72589888301</v>
      </c>
      <c r="O1888" s="1">
        <v>482694.17463559599</v>
      </c>
      <c r="P1888" s="1">
        <v>551516.84327873099</v>
      </c>
      <c r="Q1888" s="1">
        <v>681633.80534800503</v>
      </c>
      <c r="R1888" s="1">
        <v>845902.91810410097</v>
      </c>
      <c r="S1888" s="1">
        <v>965738.57860160095</v>
      </c>
      <c r="T1888" s="1">
        <v>844892.22927456605</v>
      </c>
      <c r="U1888" s="1">
        <v>1073013.1311786999</v>
      </c>
      <c r="V1888" s="1">
        <v>1201774.70692014</v>
      </c>
      <c r="W1888" s="1">
        <v>1252924.17513822</v>
      </c>
    </row>
    <row r="1889" spans="1:23" x14ac:dyDescent="0.25">
      <c r="A1889" s="1" t="s">
        <v>31</v>
      </c>
      <c r="B1889" s="1" t="s">
        <v>36</v>
      </c>
      <c r="C1889" s="1">
        <v>12044.0402956079</v>
      </c>
      <c r="D1889" s="1">
        <v>3785.8366638085899</v>
      </c>
      <c r="E1889" s="1">
        <v>4325.62230022534</v>
      </c>
      <c r="F1889" s="1">
        <v>5346.1474929255301</v>
      </c>
      <c r="G1889" s="1">
        <v>6634.5326910125596</v>
      </c>
      <c r="H1889" s="1">
        <v>7574.4202243262798</v>
      </c>
      <c r="I1889" s="1">
        <v>6626.6057198005201</v>
      </c>
      <c r="J1889" s="1">
        <v>8415.7892641466606</v>
      </c>
      <c r="K1889" s="1">
        <v>9425.6839758442693</v>
      </c>
      <c r="L1889" s="1">
        <v>9826.8562755939201</v>
      </c>
      <c r="M1889" s="1"/>
      <c r="N1889" s="1">
        <v>18926.3490359553</v>
      </c>
      <c r="O1889" s="1">
        <v>179827.24153090801</v>
      </c>
      <c r="P1889" s="1">
        <v>205467.059260704</v>
      </c>
      <c r="Q1889" s="1">
        <v>253942.005913962</v>
      </c>
      <c r="R1889" s="1">
        <v>315140.30282309599</v>
      </c>
      <c r="S1889" s="1">
        <v>359784.96065549803</v>
      </c>
      <c r="T1889" s="1">
        <v>314763.771690525</v>
      </c>
      <c r="U1889" s="1">
        <v>399749.99004696601</v>
      </c>
      <c r="V1889" s="1">
        <v>447719.98885260202</v>
      </c>
      <c r="W1889" s="1">
        <v>466775.673090711</v>
      </c>
    </row>
    <row r="1890" spans="1:23" x14ac:dyDescent="0.25">
      <c r="A1890" s="1" t="s">
        <v>32</v>
      </c>
      <c r="B1890" s="1" t="s">
        <v>36</v>
      </c>
      <c r="C1890" s="1">
        <v>0</v>
      </c>
      <c r="D1890" s="1">
        <v>0</v>
      </c>
      <c r="E1890" s="1">
        <v>0</v>
      </c>
      <c r="F1890" s="1">
        <v>3721.45048263218</v>
      </c>
      <c r="G1890" s="1">
        <v>3728.1818181818198</v>
      </c>
      <c r="H1890" s="1">
        <v>4925.4545454545496</v>
      </c>
      <c r="I1890" s="1">
        <v>25545.4545454545</v>
      </c>
      <c r="J1890" s="1">
        <v>47732.727272727301</v>
      </c>
      <c r="K1890" s="1">
        <v>173314.545454545</v>
      </c>
      <c r="L1890" s="1">
        <v>6003.2332794123504</v>
      </c>
      <c r="M1890" s="1"/>
      <c r="N1890" s="1">
        <v>0</v>
      </c>
      <c r="O1890" s="1">
        <v>3785.8366638085899</v>
      </c>
      <c r="P1890" s="1">
        <v>69260.294252260501</v>
      </c>
      <c r="Q1890" s="1">
        <v>0</v>
      </c>
      <c r="R1890" s="1">
        <v>0</v>
      </c>
      <c r="S1890" s="1">
        <v>31661.3</v>
      </c>
      <c r="T1890" s="1">
        <v>154</v>
      </c>
      <c r="U1890" s="1">
        <v>0</v>
      </c>
      <c r="V1890" s="1">
        <v>1664.3</v>
      </c>
      <c r="W1890" s="1">
        <v>5027.2050870011799</v>
      </c>
    </row>
    <row r="1891" spans="1:23" x14ac:dyDescent="0.25">
      <c r="A1891" s="1" t="s">
        <v>33</v>
      </c>
      <c r="B1891" s="1" t="s">
        <v>36</v>
      </c>
      <c r="C1891" s="1">
        <v>0</v>
      </c>
      <c r="D1891" s="1">
        <v>0</v>
      </c>
      <c r="E1891" s="1">
        <v>38234.5454545455</v>
      </c>
      <c r="F1891" s="1">
        <v>56069.090909090897</v>
      </c>
      <c r="G1891" s="1">
        <v>16705.4545454545</v>
      </c>
      <c r="H1891" s="1">
        <v>1706.3636363636399</v>
      </c>
      <c r="I1891" s="1">
        <v>79671.818181818206</v>
      </c>
      <c r="J1891" s="1">
        <v>517.27272727272702</v>
      </c>
      <c r="K1891" s="1">
        <v>14360.909090909099</v>
      </c>
      <c r="L1891" s="1">
        <v>40.909090909090899</v>
      </c>
      <c r="M1891" s="1"/>
      <c r="N1891" s="1">
        <v>3171023.7521150601</v>
      </c>
      <c r="O1891" s="1">
        <v>3494327.2406953298</v>
      </c>
      <c r="P1891" s="1">
        <v>5312244.3</v>
      </c>
      <c r="Q1891" s="1">
        <v>4440786.9000000004</v>
      </c>
      <c r="R1891" s="1">
        <v>5348080.0999999996</v>
      </c>
      <c r="S1891" s="1">
        <v>10479502</v>
      </c>
      <c r="T1891" s="1">
        <v>8253066.7999999998</v>
      </c>
      <c r="U1891" s="1">
        <v>12690740.699999999</v>
      </c>
      <c r="V1891" s="1">
        <v>10081134.800000001</v>
      </c>
      <c r="W1891" s="1">
        <v>13020164.300000001</v>
      </c>
    </row>
    <row r="1892" spans="1:23" x14ac:dyDescent="0.25">
      <c r="A1892" s="1" t="s">
        <v>34</v>
      </c>
      <c r="B1892" s="1" t="s">
        <v>36</v>
      </c>
      <c r="C1892" s="1">
        <v>0</v>
      </c>
      <c r="D1892" s="1">
        <v>0</v>
      </c>
      <c r="E1892" s="1">
        <v>0</v>
      </c>
      <c r="F1892" s="1">
        <v>0</v>
      </c>
      <c r="G1892" s="1">
        <v>0</v>
      </c>
      <c r="H1892" s="1">
        <v>0</v>
      </c>
      <c r="I1892" s="1">
        <v>0</v>
      </c>
      <c r="J1892" s="1">
        <v>0</v>
      </c>
      <c r="K1892" s="1">
        <v>0</v>
      </c>
      <c r="L1892" s="1">
        <v>0</v>
      </c>
      <c r="M1892" s="1"/>
      <c r="N1892" s="1">
        <v>43014.429627171201</v>
      </c>
      <c r="O1892" s="1">
        <v>0</v>
      </c>
      <c r="P1892" s="1">
        <v>0</v>
      </c>
      <c r="Q1892" s="1">
        <v>0</v>
      </c>
      <c r="R1892" s="1">
        <v>0</v>
      </c>
      <c r="S1892" s="1">
        <v>0</v>
      </c>
      <c r="T1892" s="1">
        <v>0</v>
      </c>
      <c r="U1892" s="1">
        <v>0</v>
      </c>
      <c r="V1892" s="1">
        <v>0</v>
      </c>
      <c r="W1892" s="1">
        <v>0</v>
      </c>
    </row>
    <row r="1893" spans="1:23" x14ac:dyDescent="0.25">
      <c r="A1893" s="1" t="s">
        <v>35</v>
      </c>
      <c r="B1893" s="1" t="s">
        <v>36</v>
      </c>
      <c r="C1893" s="1">
        <v>0</v>
      </c>
      <c r="D1893" s="1">
        <v>0</v>
      </c>
      <c r="E1893" s="1">
        <v>0</v>
      </c>
      <c r="F1893" s="1">
        <v>0</v>
      </c>
      <c r="G1893" s="1">
        <v>0</v>
      </c>
      <c r="H1893" s="1">
        <v>0</v>
      </c>
      <c r="I1893" s="1">
        <v>0</v>
      </c>
      <c r="J1893" s="1">
        <v>0</v>
      </c>
      <c r="K1893" s="1">
        <v>0</v>
      </c>
      <c r="L1893" s="1">
        <v>0</v>
      </c>
      <c r="M1893" s="1"/>
      <c r="N1893" s="1">
        <v>0</v>
      </c>
      <c r="O1893" s="1">
        <v>1892.9183319043</v>
      </c>
      <c r="P1893" s="1">
        <v>3785.8366638085899</v>
      </c>
      <c r="Q1893" s="1">
        <v>5678.7549957128904</v>
      </c>
      <c r="R1893" s="1">
        <v>7571.6733276171899</v>
      </c>
      <c r="S1893" s="1">
        <v>9464.5916595214803</v>
      </c>
      <c r="T1893" s="1">
        <v>11357.509991425801</v>
      </c>
      <c r="U1893" s="1">
        <v>13250.428323330099</v>
      </c>
      <c r="V1893" s="1">
        <v>15143.3466552345</v>
      </c>
      <c r="W1893" s="1">
        <v>17036.264987138798</v>
      </c>
    </row>
    <row r="1894" spans="1:23" x14ac:dyDescent="0.25">
      <c r="A1894" s="1" t="s">
        <v>36</v>
      </c>
      <c r="B1894" s="1" t="s">
        <v>36</v>
      </c>
      <c r="C1894" s="1">
        <v>0</v>
      </c>
      <c r="D1894" s="1">
        <v>0</v>
      </c>
      <c r="E1894" s="1">
        <v>0</v>
      </c>
      <c r="F1894" s="1">
        <v>0</v>
      </c>
      <c r="G1894" s="1">
        <v>0</v>
      </c>
      <c r="H1894" s="1">
        <v>0</v>
      </c>
      <c r="I1894" s="1">
        <v>0</v>
      </c>
      <c r="J1894" s="1">
        <v>0</v>
      </c>
      <c r="K1894" s="1">
        <v>0</v>
      </c>
      <c r="L1894" s="1">
        <v>0</v>
      </c>
      <c r="M1894" s="1"/>
      <c r="N1894" s="1">
        <v>0</v>
      </c>
      <c r="O1894" s="1">
        <v>0</v>
      </c>
      <c r="P1894" s="1">
        <v>0</v>
      </c>
      <c r="Q1894" s="1">
        <v>0</v>
      </c>
      <c r="R1894" s="1">
        <v>0</v>
      </c>
      <c r="S1894" s="1">
        <v>0</v>
      </c>
      <c r="T1894" s="1">
        <v>0</v>
      </c>
      <c r="U1894" s="1">
        <v>0</v>
      </c>
      <c r="V1894" s="1">
        <v>0</v>
      </c>
      <c r="W1894" s="1">
        <v>0</v>
      </c>
    </row>
    <row r="1895" spans="1:23" x14ac:dyDescent="0.25">
      <c r="A1895" s="1" t="s">
        <v>37</v>
      </c>
      <c r="B1895" s="1" t="s">
        <v>36</v>
      </c>
      <c r="C1895" s="1">
        <v>59199899.207283102</v>
      </c>
      <c r="D1895" s="1">
        <v>49899220.147329196</v>
      </c>
      <c r="E1895" s="1">
        <v>63536855.303507797</v>
      </c>
      <c r="F1895" s="1">
        <v>78436446.370603502</v>
      </c>
      <c r="G1895" s="1">
        <v>101607963.046084</v>
      </c>
      <c r="H1895" s="1">
        <v>128350791.95242301</v>
      </c>
      <c r="I1895" s="1">
        <v>120287646.093996</v>
      </c>
      <c r="J1895" s="1">
        <v>138330793.008095</v>
      </c>
      <c r="K1895" s="1">
        <v>159080411.95930901</v>
      </c>
      <c r="L1895" s="1">
        <v>177419631.45363399</v>
      </c>
      <c r="M1895" s="1"/>
      <c r="N1895" s="1">
        <v>38325856.797809497</v>
      </c>
      <c r="O1895" s="1">
        <v>45734799.8171397</v>
      </c>
      <c r="P1895" s="1">
        <v>62212645.038994797</v>
      </c>
      <c r="Q1895" s="1">
        <v>78212837.614242494</v>
      </c>
      <c r="R1895" s="1">
        <v>94354503.629111901</v>
      </c>
      <c r="S1895" s="1">
        <v>124024297.211068</v>
      </c>
      <c r="T1895" s="1">
        <v>86379995.1724426</v>
      </c>
      <c r="U1895" s="1">
        <v>113157793.6759</v>
      </c>
      <c r="V1895" s="1">
        <v>143710397.968393</v>
      </c>
      <c r="W1895" s="1">
        <v>157194881.938869</v>
      </c>
    </row>
    <row r="1896" spans="1:23" x14ac:dyDescent="0.25">
      <c r="A1896" s="1" t="s">
        <v>38</v>
      </c>
      <c r="B1896" s="1" t="s">
        <v>36</v>
      </c>
      <c r="C1896" s="1">
        <v>0</v>
      </c>
      <c r="D1896" s="1">
        <v>0</v>
      </c>
      <c r="E1896" s="1">
        <v>0</v>
      </c>
      <c r="F1896" s="1">
        <v>0</v>
      </c>
      <c r="G1896" s="1">
        <v>0</v>
      </c>
      <c r="H1896" s="1">
        <v>0</v>
      </c>
      <c r="I1896" s="1">
        <v>0</v>
      </c>
      <c r="J1896" s="1">
        <v>0</v>
      </c>
      <c r="K1896" s="1">
        <v>0</v>
      </c>
      <c r="L1896" s="1">
        <v>0</v>
      </c>
      <c r="M1896" s="1"/>
      <c r="N1896" s="1">
        <v>5161.7315552605396</v>
      </c>
      <c r="O1896" s="1">
        <v>17036.2649871387</v>
      </c>
      <c r="P1896" s="1">
        <v>19465.300351014001</v>
      </c>
      <c r="Q1896" s="1">
        <v>24057.663718164898</v>
      </c>
      <c r="R1896" s="1">
        <v>29855.397109556499</v>
      </c>
      <c r="S1896" s="1">
        <v>0</v>
      </c>
      <c r="T1896" s="1">
        <v>0</v>
      </c>
      <c r="U1896" s="1">
        <v>0</v>
      </c>
      <c r="V1896" s="1">
        <v>0</v>
      </c>
      <c r="W1896" s="1">
        <v>0</v>
      </c>
    </row>
    <row r="1897" spans="1:23" x14ac:dyDescent="0.25">
      <c r="A1897" s="1" t="s">
        <v>39</v>
      </c>
      <c r="B1897" s="1" t="s">
        <v>36</v>
      </c>
      <c r="C1897" s="1">
        <v>0</v>
      </c>
      <c r="D1897" s="1">
        <v>0</v>
      </c>
      <c r="E1897" s="1">
        <v>0</v>
      </c>
      <c r="F1897" s="1">
        <v>0</v>
      </c>
      <c r="G1897" s="1">
        <v>0</v>
      </c>
      <c r="H1897" s="1">
        <v>0</v>
      </c>
      <c r="I1897" s="1">
        <v>0</v>
      </c>
      <c r="J1897" s="1">
        <v>0</v>
      </c>
      <c r="K1897" s="1">
        <v>0</v>
      </c>
      <c r="L1897" s="1">
        <v>0</v>
      </c>
      <c r="M1897" s="1"/>
      <c r="N1897" s="1">
        <v>0</v>
      </c>
      <c r="O1897" s="1">
        <v>0</v>
      </c>
      <c r="P1897" s="1">
        <v>0</v>
      </c>
      <c r="Q1897" s="1">
        <v>0</v>
      </c>
      <c r="R1897" s="1">
        <v>0</v>
      </c>
      <c r="S1897" s="1">
        <v>0</v>
      </c>
      <c r="T1897" s="1">
        <v>0</v>
      </c>
      <c r="U1897" s="1">
        <v>0</v>
      </c>
      <c r="V1897" s="1">
        <v>0</v>
      </c>
      <c r="W1897" s="1">
        <v>0</v>
      </c>
    </row>
    <row r="1898" spans="1:23" x14ac:dyDescent="0.25">
      <c r="A1898" s="1" t="s">
        <v>40</v>
      </c>
      <c r="B1898" s="1" t="s">
        <v>36</v>
      </c>
      <c r="C1898" s="1">
        <v>22367.503406128999</v>
      </c>
      <c r="D1898" s="1">
        <v>210113.93484137699</v>
      </c>
      <c r="E1898" s="1">
        <v>1139.69829953673</v>
      </c>
      <c r="F1898" s="1">
        <v>2154.1220042341301</v>
      </c>
      <c r="G1898" s="1">
        <v>0</v>
      </c>
      <c r="H1898" s="1">
        <v>2839.0909090909099</v>
      </c>
      <c r="I1898" s="1">
        <v>3749.0909090909099</v>
      </c>
      <c r="J1898" s="1">
        <v>25583.6363636364</v>
      </c>
      <c r="K1898" s="1">
        <v>89360</v>
      </c>
      <c r="L1898" s="1">
        <v>337111.818181818</v>
      </c>
      <c r="M1898" s="1"/>
      <c r="N1898" s="1">
        <v>2532689.6164478399</v>
      </c>
      <c r="O1898" s="1">
        <v>3785836.6638085898</v>
      </c>
      <c r="P1898" s="1">
        <v>5385889.7682504002</v>
      </c>
      <c r="Q1898" s="1">
        <v>4079678.40429737</v>
      </c>
      <c r="R1898" s="1">
        <v>6536952.4000000004</v>
      </c>
      <c r="S1898" s="1">
        <v>7524237.5999999996</v>
      </c>
      <c r="T1898" s="1">
        <v>10946939.300000001</v>
      </c>
      <c r="U1898" s="1">
        <v>10750549.699999999</v>
      </c>
      <c r="V1898" s="1">
        <v>12387028.5</v>
      </c>
      <c r="W1898" s="1">
        <v>11104311.9</v>
      </c>
    </row>
    <row r="1899" spans="1:23" x14ac:dyDescent="0.25">
      <c r="A1899" s="1" t="s">
        <v>41</v>
      </c>
      <c r="B1899" s="1" t="s">
        <v>36</v>
      </c>
      <c r="C1899" s="1">
        <v>0</v>
      </c>
      <c r="D1899" s="1">
        <v>0</v>
      </c>
      <c r="E1899" s="1">
        <v>0</v>
      </c>
      <c r="F1899" s="1">
        <v>0</v>
      </c>
      <c r="G1899" s="1">
        <v>0</v>
      </c>
      <c r="H1899" s="1">
        <v>0</v>
      </c>
      <c r="I1899" s="1">
        <v>0</v>
      </c>
      <c r="J1899" s="1">
        <v>0</v>
      </c>
      <c r="K1899" s="1">
        <v>0</v>
      </c>
      <c r="L1899" s="1">
        <v>0</v>
      </c>
      <c r="M1899" s="1"/>
      <c r="N1899" s="1">
        <v>0</v>
      </c>
      <c r="O1899" s="1">
        <v>0</v>
      </c>
      <c r="P1899" s="1">
        <v>0</v>
      </c>
      <c r="Q1899" s="1">
        <v>0</v>
      </c>
      <c r="R1899" s="1">
        <v>0</v>
      </c>
      <c r="S1899" s="1">
        <v>0</v>
      </c>
      <c r="T1899" s="1">
        <v>0</v>
      </c>
      <c r="U1899" s="1">
        <v>0</v>
      </c>
      <c r="V1899" s="1">
        <v>0</v>
      </c>
      <c r="W1899" s="1">
        <v>0</v>
      </c>
    </row>
    <row r="1900" spans="1:23" x14ac:dyDescent="0.25">
      <c r="A1900" s="1" t="s">
        <v>42</v>
      </c>
      <c r="B1900" s="1" t="s">
        <v>36</v>
      </c>
      <c r="C1900" s="1">
        <v>0</v>
      </c>
      <c r="D1900" s="1">
        <v>603840.94787747099</v>
      </c>
      <c r="E1900" s="1">
        <v>689936.75688594196</v>
      </c>
      <c r="F1900" s="1">
        <v>852710.52512162097</v>
      </c>
      <c r="G1900" s="1">
        <v>1058207.9642165001</v>
      </c>
      <c r="H1900" s="1">
        <v>1208120.0257800401</v>
      </c>
      <c r="I1900" s="1">
        <v>1056943.61230818</v>
      </c>
      <c r="J1900" s="1">
        <v>1342318.38763139</v>
      </c>
      <c r="K1900" s="1">
        <v>1503396.5941471499</v>
      </c>
      <c r="L1900" s="1">
        <v>1567383.57595722</v>
      </c>
      <c r="M1900" s="1"/>
      <c r="N1900" s="1">
        <v>49896.738367518497</v>
      </c>
      <c r="O1900" s="1">
        <v>0</v>
      </c>
      <c r="P1900" s="1">
        <v>0</v>
      </c>
      <c r="Q1900" s="1">
        <v>0</v>
      </c>
      <c r="R1900" s="1">
        <v>0</v>
      </c>
      <c r="S1900" s="1">
        <v>0</v>
      </c>
      <c r="T1900" s="1">
        <v>0</v>
      </c>
      <c r="U1900" s="1">
        <v>0</v>
      </c>
      <c r="V1900" s="1">
        <v>0</v>
      </c>
      <c r="W1900" s="1">
        <v>0</v>
      </c>
    </row>
    <row r="1901" spans="1:23" x14ac:dyDescent="0.25">
      <c r="A1901" s="1" t="s">
        <v>43</v>
      </c>
      <c r="B1901" s="1" t="s">
        <v>36</v>
      </c>
      <c r="C1901" s="1">
        <v>0</v>
      </c>
      <c r="D1901" s="1">
        <v>0</v>
      </c>
      <c r="E1901" s="1">
        <v>0</v>
      </c>
      <c r="F1901" s="1">
        <v>0</v>
      </c>
      <c r="G1901" s="1">
        <v>0</v>
      </c>
      <c r="H1901" s="1">
        <v>0</v>
      </c>
      <c r="I1901" s="1">
        <v>0</v>
      </c>
      <c r="J1901" s="1">
        <v>0</v>
      </c>
      <c r="K1901" s="1">
        <v>0</v>
      </c>
      <c r="L1901" s="1">
        <v>0</v>
      </c>
      <c r="M1901" s="1"/>
      <c r="N1901" s="1">
        <v>0</v>
      </c>
      <c r="O1901" s="1">
        <v>0</v>
      </c>
      <c r="P1901" s="1">
        <v>0</v>
      </c>
      <c r="Q1901" s="1">
        <v>0</v>
      </c>
      <c r="R1901" s="1">
        <v>0</v>
      </c>
      <c r="S1901" s="1">
        <v>0</v>
      </c>
      <c r="T1901" s="1">
        <v>0</v>
      </c>
      <c r="U1901" s="1">
        <v>0</v>
      </c>
      <c r="V1901" s="1">
        <v>0</v>
      </c>
      <c r="W1901" s="1">
        <v>0</v>
      </c>
    </row>
    <row r="1902" spans="1:23" x14ac:dyDescent="0.25">
      <c r="A1902" s="1" t="s">
        <v>44</v>
      </c>
      <c r="B1902" s="1" t="s">
        <v>36</v>
      </c>
      <c r="C1902" s="1">
        <v>0</v>
      </c>
      <c r="D1902" s="1">
        <v>11357.509991425801</v>
      </c>
      <c r="E1902" s="1">
        <v>287556.74711524002</v>
      </c>
      <c r="F1902" s="1">
        <v>315059.86020214501</v>
      </c>
      <c r="G1902" s="1">
        <v>233185.561333032</v>
      </c>
      <c r="H1902" s="1">
        <v>3479284.8069279501</v>
      </c>
      <c r="I1902" s="1">
        <v>291716.31085499201</v>
      </c>
      <c r="J1902" s="1">
        <v>370479.71478584001</v>
      </c>
      <c r="K1902" s="1">
        <v>203254.39244237501</v>
      </c>
      <c r="L1902" s="1">
        <v>231371.61376401799</v>
      </c>
      <c r="M1902" s="1"/>
      <c r="N1902" s="1">
        <v>10313139.6474106</v>
      </c>
      <c r="O1902" s="1">
        <v>17106302.965419099</v>
      </c>
      <c r="P1902" s="1">
        <v>6108754.7395098396</v>
      </c>
      <c r="Q1902" s="1">
        <v>8381260.4530635197</v>
      </c>
      <c r="R1902" s="1">
        <v>9516929.8566101808</v>
      </c>
      <c r="S1902" s="1">
        <v>8563754.0025816206</v>
      </c>
      <c r="T1902" s="1">
        <v>4267379.95785705</v>
      </c>
      <c r="U1902" s="1">
        <v>5419572.5464784596</v>
      </c>
      <c r="V1902" s="1">
        <v>8281873.0611262396</v>
      </c>
      <c r="W1902" s="1">
        <v>8793455.9067450706</v>
      </c>
    </row>
    <row r="1903" spans="1:23" x14ac:dyDescent="0.25">
      <c r="A1903" s="1" t="s">
        <v>45</v>
      </c>
      <c r="B1903" s="1" t="s">
        <v>36</v>
      </c>
      <c r="C1903" s="1">
        <v>0</v>
      </c>
      <c r="D1903" s="1">
        <v>0</v>
      </c>
      <c r="E1903" s="1">
        <v>0</v>
      </c>
      <c r="F1903" s="1">
        <v>0</v>
      </c>
      <c r="G1903" s="1">
        <v>0</v>
      </c>
      <c r="H1903" s="1">
        <v>0</v>
      </c>
      <c r="I1903" s="1">
        <v>0</v>
      </c>
      <c r="J1903" s="1">
        <v>0</v>
      </c>
      <c r="K1903" s="1">
        <v>0</v>
      </c>
      <c r="L1903" s="1">
        <v>0</v>
      </c>
      <c r="M1903" s="1"/>
      <c r="N1903" s="1">
        <v>0</v>
      </c>
      <c r="O1903" s="1">
        <v>0</v>
      </c>
      <c r="P1903" s="1">
        <v>0</v>
      </c>
      <c r="Q1903" s="1">
        <v>0</v>
      </c>
      <c r="R1903" s="1">
        <v>0</v>
      </c>
      <c r="S1903" s="1">
        <v>0</v>
      </c>
      <c r="T1903" s="1">
        <v>0</v>
      </c>
      <c r="U1903" s="1">
        <v>0</v>
      </c>
      <c r="V1903" s="1">
        <v>0</v>
      </c>
      <c r="W1903" s="1">
        <v>0</v>
      </c>
    </row>
    <row r="1904" spans="1:23" x14ac:dyDescent="0.25">
      <c r="A1904" s="1" t="s">
        <v>46</v>
      </c>
      <c r="B1904" s="1" t="s">
        <v>36</v>
      </c>
      <c r="C1904" s="1">
        <v>0</v>
      </c>
      <c r="D1904" s="1">
        <v>0</v>
      </c>
      <c r="E1904" s="1">
        <v>0</v>
      </c>
      <c r="F1904" s="1">
        <v>0</v>
      </c>
      <c r="G1904" s="1">
        <v>0</v>
      </c>
      <c r="H1904" s="1">
        <v>0</v>
      </c>
      <c r="I1904" s="1">
        <v>0</v>
      </c>
      <c r="J1904" s="1">
        <v>0</v>
      </c>
      <c r="K1904" s="1">
        <v>0</v>
      </c>
      <c r="L1904" s="1">
        <v>0</v>
      </c>
      <c r="M1904" s="1"/>
      <c r="N1904" s="1">
        <v>0</v>
      </c>
      <c r="O1904" s="1">
        <v>0</v>
      </c>
      <c r="P1904" s="1">
        <v>0</v>
      </c>
      <c r="Q1904" s="1">
        <v>0</v>
      </c>
      <c r="R1904" s="1">
        <v>0</v>
      </c>
      <c r="S1904" s="1">
        <v>0</v>
      </c>
      <c r="T1904" s="1">
        <v>0</v>
      </c>
      <c r="U1904" s="1">
        <v>0</v>
      </c>
      <c r="V1904" s="1">
        <v>0</v>
      </c>
      <c r="W1904" s="1">
        <v>0</v>
      </c>
    </row>
    <row r="1905" spans="1:23" x14ac:dyDescent="0.25">
      <c r="A1905" s="1" t="s">
        <v>47</v>
      </c>
      <c r="B1905" s="1" t="s">
        <v>36</v>
      </c>
      <c r="C1905" s="1">
        <v>0</v>
      </c>
      <c r="D1905" s="1">
        <v>0</v>
      </c>
      <c r="E1905" s="1">
        <v>0</v>
      </c>
      <c r="F1905" s="1">
        <v>0</v>
      </c>
      <c r="G1905" s="1">
        <v>0</v>
      </c>
      <c r="H1905" s="1">
        <v>0</v>
      </c>
      <c r="I1905" s="1">
        <v>0</v>
      </c>
      <c r="J1905" s="1">
        <v>0</v>
      </c>
      <c r="K1905" s="1">
        <v>0</v>
      </c>
      <c r="L1905" s="1">
        <v>0</v>
      </c>
      <c r="M1905" s="1"/>
      <c r="N1905" s="1">
        <v>0</v>
      </c>
      <c r="O1905" s="1">
        <v>0</v>
      </c>
      <c r="P1905" s="1">
        <v>0</v>
      </c>
      <c r="Q1905" s="1">
        <v>0</v>
      </c>
      <c r="R1905" s="1">
        <v>0</v>
      </c>
      <c r="S1905" s="1">
        <v>0</v>
      </c>
      <c r="T1905" s="1">
        <v>0</v>
      </c>
      <c r="U1905" s="1">
        <v>0</v>
      </c>
      <c r="V1905" s="1">
        <v>0</v>
      </c>
      <c r="W1905" s="1">
        <v>0</v>
      </c>
    </row>
    <row r="1906" spans="1:23" x14ac:dyDescent="0.25">
      <c r="A1906" s="1" t="s">
        <v>48</v>
      </c>
      <c r="B1906" s="1" t="s">
        <v>36</v>
      </c>
      <c r="C1906" s="1">
        <v>743289.34395751799</v>
      </c>
      <c r="D1906" s="1">
        <v>465657.90964845702</v>
      </c>
      <c r="E1906" s="1">
        <v>121092.302322335</v>
      </c>
      <c r="F1906" s="1">
        <v>89979.198042758304</v>
      </c>
      <c r="G1906" s="1">
        <v>255571.73221329899</v>
      </c>
      <c r="H1906" s="1">
        <v>94039.986081148105</v>
      </c>
      <c r="I1906" s="1">
        <v>88091.216448618899</v>
      </c>
      <c r="J1906" s="1">
        <v>277854.24392164301</v>
      </c>
      <c r="K1906" s="1">
        <v>113240.11429609</v>
      </c>
      <c r="L1906" s="1">
        <v>118059.796049955</v>
      </c>
      <c r="M1906" s="1"/>
      <c r="N1906" s="1">
        <v>14821051.872338099</v>
      </c>
      <c r="O1906" s="1">
        <v>8315590.2320555802</v>
      </c>
      <c r="P1906" s="1">
        <v>11919096.7184288</v>
      </c>
      <c r="Q1906" s="1">
        <v>26280048.1403776</v>
      </c>
      <c r="R1906" s="1">
        <v>39145877.040570296</v>
      </c>
      <c r="S1906" s="1">
        <v>53550174.506707199</v>
      </c>
      <c r="T1906" s="1">
        <v>44267476.026740797</v>
      </c>
      <c r="U1906" s="1">
        <v>51989244.0080764</v>
      </c>
      <c r="V1906" s="1">
        <v>76323099.3035146</v>
      </c>
      <c r="W1906" s="1">
        <v>79571533.406554803</v>
      </c>
    </row>
    <row r="1907" spans="1:23" x14ac:dyDescent="0.25">
      <c r="A1907" s="1" t="s">
        <v>49</v>
      </c>
      <c r="B1907" s="1" t="s">
        <v>36</v>
      </c>
      <c r="C1907" s="1">
        <v>0</v>
      </c>
      <c r="D1907" s="1">
        <v>0</v>
      </c>
      <c r="E1907" s="1">
        <v>0</v>
      </c>
      <c r="F1907" s="1">
        <v>330.57230330008798</v>
      </c>
      <c r="G1907" s="1">
        <v>6852.81303635524</v>
      </c>
      <c r="H1907" s="1">
        <v>7839.2697612619504</v>
      </c>
      <c r="I1907" s="1">
        <v>3237.7243019519601</v>
      </c>
      <c r="J1907" s="1">
        <v>4111.9098634789998</v>
      </c>
      <c r="K1907" s="1">
        <v>4605.3390470964696</v>
      </c>
      <c r="L1907" s="1">
        <v>4801.3496985659403</v>
      </c>
      <c r="M1907" s="1"/>
      <c r="N1907" s="1">
        <v>9384027.9674636591</v>
      </c>
      <c r="O1907" s="1">
        <v>4474858.93662176</v>
      </c>
      <c r="P1907" s="1">
        <v>10912751.458006799</v>
      </c>
      <c r="Q1907" s="1">
        <v>10137664.9574576</v>
      </c>
      <c r="R1907" s="1">
        <v>12471235.3166887</v>
      </c>
      <c r="S1907" s="1">
        <v>14630286.4253975</v>
      </c>
      <c r="T1907" s="1">
        <v>16060840.717631601</v>
      </c>
      <c r="U1907" s="1">
        <v>20397267.711392101</v>
      </c>
      <c r="V1907" s="1">
        <v>22844939.836759198</v>
      </c>
      <c r="W1907" s="1">
        <v>23817257.2914332</v>
      </c>
    </row>
    <row r="1908" spans="1:23" x14ac:dyDescent="0.25">
      <c r="A1908" s="1" t="s">
        <v>50</v>
      </c>
      <c r="B1908" s="1" t="s">
        <v>36</v>
      </c>
      <c r="C1908" s="1">
        <v>0</v>
      </c>
      <c r="D1908" s="1">
        <v>0</v>
      </c>
      <c r="E1908" s="1">
        <v>21321.463636363598</v>
      </c>
      <c r="F1908" s="1">
        <v>14406.945454545499</v>
      </c>
      <c r="G1908" s="1">
        <v>113037.781818182</v>
      </c>
      <c r="H1908" s="1">
        <v>55639.445454545501</v>
      </c>
      <c r="I1908" s="1">
        <v>48677.081093479297</v>
      </c>
      <c r="J1908" s="1">
        <v>61819.892988718799</v>
      </c>
      <c r="K1908" s="1">
        <v>69238.280147365003</v>
      </c>
      <c r="L1908" s="1">
        <v>72185.172929747001</v>
      </c>
      <c r="M1908" s="1"/>
      <c r="N1908" s="1">
        <v>36132.120886823803</v>
      </c>
      <c r="O1908" s="1">
        <v>0</v>
      </c>
      <c r="P1908" s="1">
        <v>0</v>
      </c>
      <c r="Q1908" s="1">
        <v>2442.5169999999998</v>
      </c>
      <c r="R1908" s="1">
        <v>2498.4079999999999</v>
      </c>
      <c r="S1908" s="1">
        <v>631331.25</v>
      </c>
      <c r="T1908" s="1">
        <v>552330.495065836</v>
      </c>
      <c r="U1908" s="1">
        <v>701459.72873361094</v>
      </c>
      <c r="V1908" s="1">
        <v>785634.89618164499</v>
      </c>
      <c r="W1908" s="1">
        <v>819072.78343444096</v>
      </c>
    </row>
    <row r="1909" spans="1:23" x14ac:dyDescent="0.25">
      <c r="A1909" s="1" t="s">
        <v>51</v>
      </c>
      <c r="B1909" s="1" t="s">
        <v>36</v>
      </c>
      <c r="C1909" s="1">
        <v>0</v>
      </c>
      <c r="D1909" s="1">
        <v>0</v>
      </c>
      <c r="E1909" s="1">
        <v>315126.60617256799</v>
      </c>
      <c r="F1909" s="1">
        <v>26777.4219496527</v>
      </c>
      <c r="G1909" s="1">
        <v>63161.273117939803</v>
      </c>
      <c r="H1909" s="1">
        <v>0</v>
      </c>
      <c r="I1909" s="1">
        <v>0</v>
      </c>
      <c r="J1909" s="1">
        <v>0</v>
      </c>
      <c r="K1909" s="1">
        <v>42335.548553519802</v>
      </c>
      <c r="L1909" s="1">
        <v>119087.00838798301</v>
      </c>
      <c r="M1909" s="1"/>
      <c r="N1909" s="1">
        <v>0</v>
      </c>
      <c r="O1909" s="1">
        <v>0</v>
      </c>
      <c r="P1909" s="1">
        <v>42024.652652508899</v>
      </c>
      <c r="Q1909" s="1">
        <v>112529.986509453</v>
      </c>
      <c r="R1909" s="1">
        <v>41848.614693506097</v>
      </c>
      <c r="S1909" s="1">
        <v>0</v>
      </c>
      <c r="T1909" s="1">
        <v>0</v>
      </c>
      <c r="U1909" s="1">
        <v>0</v>
      </c>
      <c r="V1909" s="1">
        <v>0</v>
      </c>
      <c r="W1909" s="1">
        <v>126665.258633412</v>
      </c>
    </row>
    <row r="1910" spans="1:23" x14ac:dyDescent="0.25">
      <c r="A1910" s="1" t="s">
        <v>52</v>
      </c>
      <c r="B1910" s="1" t="s">
        <v>36</v>
      </c>
      <c r="C1910" s="1">
        <v>0</v>
      </c>
      <c r="D1910" s="1">
        <v>0</v>
      </c>
      <c r="E1910" s="1">
        <v>34036.3573506311</v>
      </c>
      <c r="F1910" s="1">
        <v>0</v>
      </c>
      <c r="G1910" s="1">
        <v>0</v>
      </c>
      <c r="H1910" s="1">
        <v>0</v>
      </c>
      <c r="I1910" s="1">
        <v>0</v>
      </c>
      <c r="J1910" s="1">
        <v>0</v>
      </c>
      <c r="K1910" s="1">
        <v>0</v>
      </c>
      <c r="L1910" s="1">
        <v>0</v>
      </c>
      <c r="M1910" s="1"/>
      <c r="N1910" s="1">
        <v>0</v>
      </c>
      <c r="O1910" s="1">
        <v>0</v>
      </c>
      <c r="P1910" s="1">
        <v>1531275.9724365701</v>
      </c>
      <c r="Q1910" s="1">
        <v>1.6057383455987799</v>
      </c>
      <c r="R1910" s="1">
        <v>1.99271036969797</v>
      </c>
      <c r="S1910" s="1">
        <v>2.27500962440226</v>
      </c>
      <c r="T1910" s="1">
        <v>1.9903294698712299</v>
      </c>
      <c r="U1910" s="1">
        <v>2.5277184267364698</v>
      </c>
      <c r="V1910" s="1">
        <v>2.83104463794484</v>
      </c>
      <c r="W1910" s="1">
        <v>2.9515384600386998</v>
      </c>
    </row>
    <row r="1911" spans="1:23" x14ac:dyDescent="0.25">
      <c r="A1911" s="1" t="s">
        <v>53</v>
      </c>
      <c r="B1911" s="1" t="s">
        <v>36</v>
      </c>
      <c r="C1911" s="1">
        <v>0</v>
      </c>
      <c r="D1911" s="1">
        <v>0</v>
      </c>
      <c r="E1911" s="1">
        <v>0</v>
      </c>
      <c r="F1911" s="1">
        <v>0</v>
      </c>
      <c r="G1911" s="1">
        <v>0</v>
      </c>
      <c r="H1911" s="1">
        <v>0</v>
      </c>
      <c r="I1911" s="1">
        <v>0</v>
      </c>
      <c r="J1911" s="1">
        <v>0</v>
      </c>
      <c r="K1911" s="1">
        <v>0</v>
      </c>
      <c r="L1911" s="1">
        <v>0</v>
      </c>
      <c r="M1911" s="1"/>
      <c r="N1911" s="1">
        <v>106675.78547538399</v>
      </c>
      <c r="O1911" s="1">
        <v>0</v>
      </c>
      <c r="P1911" s="1">
        <v>0</v>
      </c>
      <c r="Q1911" s="1">
        <v>0</v>
      </c>
      <c r="R1911" s="1">
        <v>0</v>
      </c>
      <c r="S1911" s="1">
        <v>0</v>
      </c>
      <c r="T1911" s="1">
        <v>0</v>
      </c>
      <c r="U1911" s="1">
        <v>0</v>
      </c>
      <c r="V1911" s="1">
        <v>0</v>
      </c>
      <c r="W1911" s="1">
        <v>0</v>
      </c>
    </row>
    <row r="1912" spans="1:23" x14ac:dyDescent="0.25">
      <c r="A1912" s="1" t="s">
        <v>0</v>
      </c>
      <c r="B1912" s="1" t="s">
        <v>37</v>
      </c>
      <c r="C1912" s="1">
        <v>474192.111503931</v>
      </c>
      <c r="D1912" s="1">
        <v>2709481.0220254501</v>
      </c>
      <c r="E1912" s="1">
        <v>2980981.3025610298</v>
      </c>
      <c r="F1912" s="1">
        <v>1356629.5902386899</v>
      </c>
      <c r="G1912" s="1">
        <v>2980616.2882456998</v>
      </c>
      <c r="H1912" s="1">
        <v>1104409.1499791299</v>
      </c>
      <c r="I1912" s="1">
        <v>340423.79241623601</v>
      </c>
      <c r="J1912" s="1">
        <v>467561.204967155</v>
      </c>
      <c r="K1912" s="1">
        <v>559340.42090568505</v>
      </c>
      <c r="L1912" s="1">
        <v>959540.18055120006</v>
      </c>
      <c r="M1912" s="1"/>
      <c r="N1912" s="1">
        <v>666162.31634852604</v>
      </c>
      <c r="O1912" s="1">
        <v>15934491.427520299</v>
      </c>
      <c r="P1912" s="1">
        <v>17867751.203207701</v>
      </c>
      <c r="Q1912" s="1">
        <v>1399172.72699086</v>
      </c>
      <c r="R1912" s="1">
        <v>17865563.3381023</v>
      </c>
      <c r="S1912" s="1">
        <v>116978574.01916599</v>
      </c>
      <c r="T1912" s="1">
        <v>1219612.5349719999</v>
      </c>
      <c r="U1912" s="1">
        <v>11196634.939512599</v>
      </c>
      <c r="V1912" s="1">
        <v>11859973.6127066</v>
      </c>
      <c r="W1912" s="1">
        <v>807857.06805314904</v>
      </c>
    </row>
    <row r="1913" spans="1:23" x14ac:dyDescent="0.25">
      <c r="A1913" s="1" t="s">
        <v>1</v>
      </c>
      <c r="B1913" s="1" t="s">
        <v>37</v>
      </c>
      <c r="C1913" s="1">
        <v>423620.27157066902</v>
      </c>
      <c r="D1913" s="1">
        <v>487714.21820161497</v>
      </c>
      <c r="E1913" s="1">
        <v>647391.36552660598</v>
      </c>
      <c r="F1913" s="1">
        <v>775049.91949725</v>
      </c>
      <c r="G1913" s="1">
        <v>914268.713528277</v>
      </c>
      <c r="H1913" s="1">
        <v>1197029.68548142</v>
      </c>
      <c r="I1913" s="1">
        <v>813808.41022025002</v>
      </c>
      <c r="J1913" s="1">
        <v>1066089.0173885301</v>
      </c>
      <c r="K1913" s="1">
        <v>1375254.8324312</v>
      </c>
      <c r="L1913" s="1">
        <v>1461292.4318633899</v>
      </c>
      <c r="M1913" s="1"/>
      <c r="N1913" s="1">
        <v>2426701.1008544602</v>
      </c>
      <c r="O1913" s="1">
        <v>2793862.1204882399</v>
      </c>
      <c r="P1913" s="1">
        <v>3708569.7848739699</v>
      </c>
      <c r="Q1913" s="1">
        <v>4439859.5135393003</v>
      </c>
      <c r="R1913" s="1">
        <v>5237371.8693151399</v>
      </c>
      <c r="S1913" s="1">
        <v>6857163.0076693604</v>
      </c>
      <c r="T1913" s="1">
        <v>4661886.8300230596</v>
      </c>
      <c r="U1913" s="1">
        <v>6107071.7473302102</v>
      </c>
      <c r="V1913" s="1">
        <v>7878122.5540559702</v>
      </c>
      <c r="W1913" s="1">
        <v>8370987.3937928304</v>
      </c>
    </row>
    <row r="1914" spans="1:23" x14ac:dyDescent="0.25">
      <c r="A1914" s="1" t="s">
        <v>3</v>
      </c>
      <c r="B1914" s="1" t="s">
        <v>37</v>
      </c>
      <c r="C1914" s="1">
        <v>15189548.619105</v>
      </c>
      <c r="D1914" s="1">
        <v>24302064.412047599</v>
      </c>
      <c r="E1914" s="1">
        <v>32622950.428275101</v>
      </c>
      <c r="F1914" s="1">
        <v>41013101.480331898</v>
      </c>
      <c r="G1914" s="1">
        <v>49477438.110012099</v>
      </c>
      <c r="H1914" s="1">
        <v>65035628.967105702</v>
      </c>
      <c r="I1914" s="1">
        <v>45295780.282914102</v>
      </c>
      <c r="J1914" s="1">
        <v>59337472.170617498</v>
      </c>
      <c r="K1914" s="1">
        <v>75358589.656684205</v>
      </c>
      <c r="L1914" s="1">
        <v>82429558.136548296</v>
      </c>
      <c r="M1914" s="1"/>
      <c r="N1914" s="1">
        <v>12618252.067076599</v>
      </c>
      <c r="O1914" s="1">
        <v>18347986.556819301</v>
      </c>
      <c r="P1914" s="1">
        <v>15080015.474247901</v>
      </c>
      <c r="Q1914" s="1">
        <v>18616326.215131599</v>
      </c>
      <c r="R1914" s="1">
        <v>24115918.984696101</v>
      </c>
      <c r="S1914" s="1">
        <v>30463137.017542198</v>
      </c>
      <c r="T1914" s="1">
        <v>28549407.360394999</v>
      </c>
      <c r="U1914" s="1">
        <v>32831818.4644542</v>
      </c>
      <c r="V1914" s="1">
        <v>37756591.234122299</v>
      </c>
      <c r="W1914" s="1">
        <v>42109273.034928598</v>
      </c>
    </row>
    <row r="1915" spans="1:23" x14ac:dyDescent="0.25">
      <c r="A1915" s="1" t="s">
        <v>4</v>
      </c>
      <c r="B1915" s="1" t="s">
        <v>37</v>
      </c>
      <c r="C1915" s="1">
        <v>8784.5871863497305</v>
      </c>
      <c r="D1915" s="1">
        <v>11624.04846147</v>
      </c>
      <c r="E1915" s="1">
        <v>15812.0906561504</v>
      </c>
      <c r="F1915" s="1">
        <v>19878.7316960403</v>
      </c>
      <c r="G1915" s="1">
        <v>23981.3299091277</v>
      </c>
      <c r="H1915" s="1">
        <v>31522.2641608878</v>
      </c>
      <c r="I1915" s="1">
        <v>21954.512843625002</v>
      </c>
      <c r="J1915" s="1">
        <v>28760.4118251488</v>
      </c>
      <c r="K1915" s="1">
        <v>36525.723017938901</v>
      </c>
      <c r="L1915" s="1">
        <v>39952.966512552099</v>
      </c>
      <c r="M1915" s="1"/>
      <c r="N1915" s="1">
        <v>759118.01634933904</v>
      </c>
      <c r="O1915" s="1">
        <v>987260.45153778698</v>
      </c>
      <c r="P1915" s="1">
        <v>1257082.2604246601</v>
      </c>
      <c r="Q1915" s="1">
        <v>1551871.97780297</v>
      </c>
      <c r="R1915" s="1">
        <v>2010322.46958033</v>
      </c>
      <c r="S1915" s="1">
        <v>2539431.68739009</v>
      </c>
      <c r="T1915" s="1">
        <v>2379901.6386738601</v>
      </c>
      <c r="U1915" s="1">
        <v>2736886.8844749401</v>
      </c>
      <c r="V1915" s="1">
        <v>3147419.9171461798</v>
      </c>
      <c r="W1915" s="1">
        <v>3510262.9849408199</v>
      </c>
    </row>
    <row r="1916" spans="1:23" x14ac:dyDescent="0.25">
      <c r="A1916" s="1" t="s">
        <v>5</v>
      </c>
      <c r="B1916" s="1" t="s">
        <v>37</v>
      </c>
      <c r="C1916" s="1">
        <v>99879.587393357302</v>
      </c>
      <c r="D1916" s="1">
        <v>2791882.45607412</v>
      </c>
      <c r="E1916" s="1">
        <v>12223056.150006</v>
      </c>
      <c r="F1916" s="1">
        <v>3423803.00251836</v>
      </c>
      <c r="G1916" s="1">
        <v>8341719.55194744</v>
      </c>
      <c r="H1916" s="1">
        <v>24850087.983145099</v>
      </c>
      <c r="I1916" s="1">
        <v>17307499.6455396</v>
      </c>
      <c r="J1916" s="1">
        <v>22672824.535656899</v>
      </c>
      <c r="K1916" s="1">
        <v>28794487.160284199</v>
      </c>
      <c r="L1916" s="1">
        <v>31496301.406434499</v>
      </c>
      <c r="M1916" s="1"/>
      <c r="N1916" s="1">
        <v>1559655.3769529799</v>
      </c>
      <c r="O1916" s="1">
        <v>490360.493879808</v>
      </c>
      <c r="P1916" s="1">
        <v>605192.94735270995</v>
      </c>
      <c r="Q1916" s="1">
        <v>815811.95008160896</v>
      </c>
      <c r="R1916" s="1">
        <v>562317.29339764302</v>
      </c>
      <c r="S1916" s="1">
        <v>3235111.6517956802</v>
      </c>
      <c r="T1916" s="1">
        <v>3031878.1795285698</v>
      </c>
      <c r="U1916" s="1">
        <v>3486659.9064578498</v>
      </c>
      <c r="V1916" s="1">
        <v>4009658.8924265299</v>
      </c>
      <c r="W1916" s="1">
        <v>4471903.1978057995</v>
      </c>
    </row>
    <row r="1917" spans="1:23" x14ac:dyDescent="0.25">
      <c r="A1917" s="1" t="s">
        <v>6</v>
      </c>
      <c r="B1917" s="1" t="s">
        <v>37</v>
      </c>
      <c r="C1917" s="1">
        <v>0</v>
      </c>
      <c r="D1917" s="1">
        <v>0</v>
      </c>
      <c r="E1917" s="1">
        <v>0</v>
      </c>
      <c r="F1917" s="1">
        <v>0</v>
      </c>
      <c r="G1917" s="1">
        <v>0</v>
      </c>
      <c r="H1917" s="1">
        <v>0</v>
      </c>
      <c r="I1917" s="1">
        <v>0</v>
      </c>
      <c r="J1917" s="1">
        <v>0</v>
      </c>
      <c r="K1917" s="1">
        <v>0</v>
      </c>
      <c r="L1917" s="1">
        <v>0</v>
      </c>
      <c r="M1917" s="1"/>
      <c r="N1917" s="1">
        <v>115286.58935547899</v>
      </c>
      <c r="O1917" s="1">
        <v>0</v>
      </c>
      <c r="P1917" s="1">
        <v>0</v>
      </c>
      <c r="Q1917" s="1">
        <v>0</v>
      </c>
      <c r="R1917" s="1">
        <v>0</v>
      </c>
      <c r="S1917" s="1">
        <v>0</v>
      </c>
      <c r="T1917" s="1">
        <v>0</v>
      </c>
      <c r="U1917" s="1">
        <v>0</v>
      </c>
      <c r="V1917" s="1">
        <v>0</v>
      </c>
      <c r="W1917" s="1">
        <v>0</v>
      </c>
    </row>
    <row r="1918" spans="1:23" x14ac:dyDescent="0.25">
      <c r="A1918" s="1" t="s">
        <v>7</v>
      </c>
      <c r="B1918" s="1" t="s">
        <v>37</v>
      </c>
      <c r="C1918" s="1">
        <v>312925484.38408703</v>
      </c>
      <c r="D1918" s="1">
        <v>414073071.18105602</v>
      </c>
      <c r="E1918" s="1">
        <v>563259948.67346799</v>
      </c>
      <c r="F1918" s="1">
        <v>708122261.52081203</v>
      </c>
      <c r="G1918" s="1">
        <v>854265444.55604196</v>
      </c>
      <c r="H1918" s="1">
        <v>1122889393.90991</v>
      </c>
      <c r="I1918" s="1">
        <v>782065954.867342</v>
      </c>
      <c r="J1918" s="1">
        <v>1024506400.87622</v>
      </c>
      <c r="K1918" s="1">
        <v>1301123129.1127999</v>
      </c>
      <c r="L1918" s="1">
        <v>1423208755.6656899</v>
      </c>
      <c r="M1918" s="1"/>
      <c r="N1918" s="1">
        <v>808293.34089652402</v>
      </c>
      <c r="O1918" s="1">
        <v>1051214.7406883</v>
      </c>
      <c r="P1918" s="1">
        <v>1338515.48530868</v>
      </c>
      <c r="Q1918" s="1">
        <v>1652401.5483315999</v>
      </c>
      <c r="R1918" s="1">
        <v>2140550.2572984099</v>
      </c>
      <c r="S1918" s="1">
        <v>2703934.9328714199</v>
      </c>
      <c r="T1918" s="1">
        <v>2534070.59916696</v>
      </c>
      <c r="U1918" s="1">
        <v>2914181.1890420099</v>
      </c>
      <c r="V1918" s="1">
        <v>3351308.36739831</v>
      </c>
      <c r="W1918" s="1">
        <v>3737656.2463477599</v>
      </c>
    </row>
    <row r="1919" spans="1:23" x14ac:dyDescent="0.25">
      <c r="A1919" s="1" t="s">
        <v>8</v>
      </c>
      <c r="B1919" s="1" t="s">
        <v>37</v>
      </c>
      <c r="C1919" s="1">
        <v>16290.3862992741</v>
      </c>
      <c r="D1919" s="1">
        <v>3777.3180553427401</v>
      </c>
      <c r="E1919" s="1">
        <v>0</v>
      </c>
      <c r="F1919" s="1">
        <v>11345.444391933401</v>
      </c>
      <c r="G1919" s="1">
        <v>0</v>
      </c>
      <c r="H1919" s="1">
        <v>136558.82586372801</v>
      </c>
      <c r="I1919" s="1">
        <v>1054366.6458924499</v>
      </c>
      <c r="J1919" s="1">
        <v>286817.93545557401</v>
      </c>
      <c r="K1919" s="1">
        <v>364258.77802857902</v>
      </c>
      <c r="L1919" s="1">
        <v>398437.52725528198</v>
      </c>
      <c r="M1919" s="1"/>
      <c r="N1919" s="1">
        <v>31947.8867239297</v>
      </c>
      <c r="O1919" s="1">
        <v>0</v>
      </c>
      <c r="P1919" s="1">
        <v>0</v>
      </c>
      <c r="Q1919" s="1">
        <v>0</v>
      </c>
      <c r="R1919" s="1">
        <v>0</v>
      </c>
      <c r="S1919" s="1">
        <v>0</v>
      </c>
      <c r="T1919" s="1">
        <v>0</v>
      </c>
      <c r="U1919" s="1">
        <v>0</v>
      </c>
      <c r="V1919" s="1">
        <v>0</v>
      </c>
      <c r="W1919" s="1">
        <v>0</v>
      </c>
    </row>
    <row r="1920" spans="1:23" x14ac:dyDescent="0.25">
      <c r="A1920" s="1" t="s">
        <v>9</v>
      </c>
      <c r="B1920" s="1" t="s">
        <v>37</v>
      </c>
      <c r="C1920" s="1">
        <v>6754467.7139829099</v>
      </c>
      <c r="D1920" s="1">
        <v>8937729.0444306806</v>
      </c>
      <c r="E1920" s="1">
        <v>12157914.0330575</v>
      </c>
      <c r="F1920" s="1">
        <v>15284753.6927488</v>
      </c>
      <c r="G1920" s="1">
        <v>18439240.8172892</v>
      </c>
      <c r="H1920" s="1">
        <v>24237463.984329902</v>
      </c>
      <c r="I1920" s="1">
        <v>16880821.4925473</v>
      </c>
      <c r="J1920" s="1">
        <v>22113876.155237</v>
      </c>
      <c r="K1920" s="1">
        <v>28084622.717151001</v>
      </c>
      <c r="L1920" s="1">
        <v>30719829.7042583</v>
      </c>
      <c r="M1920" s="1"/>
      <c r="N1920" s="1">
        <v>445602.304864445</v>
      </c>
      <c r="O1920" s="1">
        <v>579521.92311597196</v>
      </c>
      <c r="P1920" s="1">
        <v>737907.33533539798</v>
      </c>
      <c r="Q1920" s="1">
        <v>910948.91080192395</v>
      </c>
      <c r="R1920" s="1">
        <v>1180059.36715055</v>
      </c>
      <c r="S1920" s="1">
        <v>1490646.4984044</v>
      </c>
      <c r="T1920" s="1">
        <v>1397002.35365737</v>
      </c>
      <c r="U1920" s="1">
        <v>1606552.70670598</v>
      </c>
      <c r="V1920" s="1">
        <v>1847535.6127118701</v>
      </c>
      <c r="W1920" s="1">
        <v>2060524.50749655</v>
      </c>
    </row>
    <row r="1921" spans="1:23" x14ac:dyDescent="0.25">
      <c r="A1921" s="1" t="s">
        <v>10</v>
      </c>
      <c r="B1921" s="1" t="s">
        <v>37</v>
      </c>
      <c r="C1921" s="1">
        <v>0</v>
      </c>
      <c r="D1921" s="1">
        <v>0</v>
      </c>
      <c r="E1921" s="1">
        <v>0</v>
      </c>
      <c r="F1921" s="1">
        <v>0</v>
      </c>
      <c r="G1921" s="1">
        <v>0</v>
      </c>
      <c r="H1921" s="1">
        <v>0</v>
      </c>
      <c r="I1921" s="1">
        <v>0</v>
      </c>
      <c r="J1921" s="1">
        <v>0</v>
      </c>
      <c r="K1921" s="1">
        <v>0</v>
      </c>
      <c r="L1921" s="1">
        <v>0</v>
      </c>
      <c r="M1921" s="1"/>
      <c r="N1921" s="1">
        <v>38677.334067984397</v>
      </c>
      <c r="O1921" s="1">
        <v>50301.272626710903</v>
      </c>
      <c r="P1921" s="1">
        <v>64048.790162038102</v>
      </c>
      <c r="Q1921" s="1">
        <v>79068.431552818496</v>
      </c>
      <c r="R1921" s="1">
        <v>102426.647854123</v>
      </c>
      <c r="S1921" s="1">
        <v>129384.95148402901</v>
      </c>
      <c r="T1921" s="1">
        <v>121256.83852242101</v>
      </c>
      <c r="U1921" s="1">
        <v>139445.36430078399</v>
      </c>
      <c r="V1921" s="1">
        <v>160362.168945902</v>
      </c>
      <c r="W1921" s="1">
        <v>178849.15284708099</v>
      </c>
    </row>
    <row r="1922" spans="1:23" x14ac:dyDescent="0.25">
      <c r="A1922" s="1" t="s">
        <v>11</v>
      </c>
      <c r="B1922" s="1" t="s">
        <v>37</v>
      </c>
      <c r="C1922" s="1">
        <v>198605.44247957101</v>
      </c>
      <c r="D1922" s="1">
        <v>262801.11280374398</v>
      </c>
      <c r="E1922" s="1">
        <v>357486.03715512302</v>
      </c>
      <c r="F1922" s="1">
        <v>449426.27589370997</v>
      </c>
      <c r="G1922" s="1">
        <v>542179.44871123496</v>
      </c>
      <c r="H1922" s="1">
        <v>712667.89079846197</v>
      </c>
      <c r="I1922" s="1">
        <v>496356.36202768597</v>
      </c>
      <c r="J1922" s="1">
        <v>650226.83425626799</v>
      </c>
      <c r="K1922" s="1">
        <v>825788.07950546104</v>
      </c>
      <c r="L1922" s="1">
        <v>903272.56412535999</v>
      </c>
      <c r="M1922" s="1"/>
      <c r="N1922" s="1">
        <v>491611.737443252</v>
      </c>
      <c r="O1922" s="1">
        <v>639358.85519300797</v>
      </c>
      <c r="P1922" s="1">
        <v>814097.914746447</v>
      </c>
      <c r="Q1922" s="1">
        <v>1005006.41911537</v>
      </c>
      <c r="R1922" s="1">
        <v>1301903.1307469199</v>
      </c>
      <c r="S1922" s="1">
        <v>1644559.0765452001</v>
      </c>
      <c r="T1922" s="1">
        <v>1541245.9648357001</v>
      </c>
      <c r="U1922" s="1">
        <v>1772432.8595610501</v>
      </c>
      <c r="V1922" s="1">
        <v>2038297.78849521</v>
      </c>
      <c r="W1922" s="1">
        <v>2273278.26206584</v>
      </c>
    </row>
    <row r="1923" spans="1:23" x14ac:dyDescent="0.25">
      <c r="A1923" s="1" t="s">
        <v>12</v>
      </c>
      <c r="B1923" s="1" t="s">
        <v>37</v>
      </c>
      <c r="C1923" s="1">
        <v>117298.90378870199</v>
      </c>
      <c r="D1923" s="1">
        <v>832884.06603789097</v>
      </c>
      <c r="E1923" s="1">
        <v>1105569.4763746299</v>
      </c>
      <c r="F1923" s="1">
        <v>1323575.78319842</v>
      </c>
      <c r="G1923" s="1">
        <v>1561323.8555614101</v>
      </c>
      <c r="H1923" s="1">
        <v>2044203.1714558001</v>
      </c>
      <c r="I1923" s="1">
        <v>1389764.80976791</v>
      </c>
      <c r="J1923" s="1">
        <v>1820591.9007959601</v>
      </c>
      <c r="K1923" s="1">
        <v>2348563.5520267901</v>
      </c>
      <c r="L1923" s="1">
        <v>2495492.5177466199</v>
      </c>
      <c r="M1923" s="1"/>
      <c r="N1923" s="1">
        <v>303268.39745601302</v>
      </c>
      <c r="O1923" s="1">
        <v>410195.40252366097</v>
      </c>
      <c r="P1923" s="1">
        <v>544492.96711450501</v>
      </c>
      <c r="Q1923" s="1">
        <v>651861.07322522299</v>
      </c>
      <c r="R1923" s="1">
        <v>768951.99886399298</v>
      </c>
      <c r="S1923" s="1">
        <v>1006770.06194198</v>
      </c>
      <c r="T1923" s="1">
        <v>684459.16881069494</v>
      </c>
      <c r="U1923" s="1">
        <v>896641.51114200999</v>
      </c>
      <c r="V1923" s="1">
        <v>1156667.5493731899</v>
      </c>
      <c r="W1923" s="1">
        <v>1229030.0649902101</v>
      </c>
    </row>
    <row r="1924" spans="1:23" x14ac:dyDescent="0.25">
      <c r="A1924" s="1" t="s">
        <v>13</v>
      </c>
      <c r="B1924" s="1" t="s">
        <v>37</v>
      </c>
      <c r="C1924" s="1">
        <v>360057999.27798897</v>
      </c>
      <c r="D1924" s="1">
        <v>871230155.16071999</v>
      </c>
      <c r="E1924" s="1">
        <v>1300579281.48437</v>
      </c>
      <c r="F1924" s="1">
        <v>1460051364.0862501</v>
      </c>
      <c r="G1924" s="1">
        <v>1462877981.7989099</v>
      </c>
      <c r="H1924" s="1">
        <v>2113191086.04369</v>
      </c>
      <c r="I1924" s="1">
        <v>1321130643.1444199</v>
      </c>
      <c r="J1924" s="1">
        <v>1896972870.9137001</v>
      </c>
      <c r="K1924" s="1">
        <v>1428816240.6233301</v>
      </c>
      <c r="L1924" s="1">
        <v>2263736693.5073299</v>
      </c>
      <c r="M1924" s="1"/>
      <c r="N1924" s="1">
        <v>10582774.721246</v>
      </c>
      <c r="O1924" s="1">
        <v>544970077.37409794</v>
      </c>
      <c r="P1924" s="1">
        <v>631972212.54714203</v>
      </c>
      <c r="Q1924" s="1">
        <v>646875309.58042598</v>
      </c>
      <c r="R1924" s="1">
        <v>707157478.73183596</v>
      </c>
      <c r="S1924" s="1">
        <v>686972828.16479504</v>
      </c>
      <c r="T1924" s="1">
        <v>791992744.42960203</v>
      </c>
      <c r="U1924" s="1">
        <v>730737804.307621</v>
      </c>
      <c r="V1924" s="1">
        <v>725567180.69768703</v>
      </c>
      <c r="W1924" s="1">
        <v>950041408.02625501</v>
      </c>
    </row>
    <row r="1925" spans="1:23" x14ac:dyDescent="0.25">
      <c r="A1925" s="1" t="s">
        <v>14</v>
      </c>
      <c r="B1925" s="1" t="s">
        <v>37</v>
      </c>
      <c r="C1925" s="1">
        <v>0</v>
      </c>
      <c r="D1925" s="1">
        <v>0</v>
      </c>
      <c r="E1925" s="1">
        <v>0</v>
      </c>
      <c r="F1925" s="1">
        <v>0</v>
      </c>
      <c r="G1925" s="1">
        <v>0</v>
      </c>
      <c r="H1925" s="1">
        <v>0</v>
      </c>
      <c r="I1925" s="1">
        <v>0</v>
      </c>
      <c r="J1925" s="1">
        <v>0</v>
      </c>
      <c r="K1925" s="1">
        <v>0</v>
      </c>
      <c r="L1925" s="1">
        <v>0</v>
      </c>
      <c r="M1925" s="1"/>
      <c r="N1925" s="1">
        <v>46098.039541921302</v>
      </c>
      <c r="O1925" s="1">
        <v>59952.168639112402</v>
      </c>
      <c r="P1925" s="1">
        <v>76337.310537280297</v>
      </c>
      <c r="Q1925" s="1">
        <v>94238.648347188893</v>
      </c>
      <c r="R1925" s="1">
        <v>122078.41560709399</v>
      </c>
      <c r="S1925" s="1">
        <v>154208.98966708899</v>
      </c>
      <c r="T1925" s="1">
        <v>144521.40178818299</v>
      </c>
      <c r="U1925" s="1">
        <v>166199.61205641</v>
      </c>
      <c r="V1925" s="1">
        <v>191129.55386487101</v>
      </c>
      <c r="W1925" s="1">
        <v>213163.484988187</v>
      </c>
    </row>
    <row r="1926" spans="1:23" x14ac:dyDescent="0.25">
      <c r="A1926" s="1" t="s">
        <v>15</v>
      </c>
      <c r="B1926" s="1" t="s">
        <v>37</v>
      </c>
      <c r="C1926" s="1">
        <v>0</v>
      </c>
      <c r="D1926" s="1">
        <v>87445.4545454545</v>
      </c>
      <c r="E1926" s="1">
        <v>548599.09090909106</v>
      </c>
      <c r="F1926" s="1">
        <v>99530</v>
      </c>
      <c r="G1926" s="1">
        <v>1438506.36363637</v>
      </c>
      <c r="H1926" s="1">
        <v>130341.818181818</v>
      </c>
      <c r="I1926" s="1">
        <v>603200</v>
      </c>
      <c r="J1926" s="1">
        <v>1101738.18181818</v>
      </c>
      <c r="K1926" s="1">
        <v>1408678.18181818</v>
      </c>
      <c r="L1926" s="1">
        <v>5255092.7272727201</v>
      </c>
      <c r="M1926" s="1"/>
      <c r="N1926" s="1">
        <v>7069646.3576153796</v>
      </c>
      <c r="O1926" s="1">
        <v>33812515</v>
      </c>
      <c r="P1926" s="1">
        <v>20032007.600000001</v>
      </c>
      <c r="Q1926" s="1">
        <v>8367955.2000000002</v>
      </c>
      <c r="R1926" s="1">
        <v>26842442</v>
      </c>
      <c r="S1926" s="1">
        <v>514268027.89999998</v>
      </c>
      <c r="T1926" s="1">
        <v>98947566.299999997</v>
      </c>
      <c r="U1926" s="1">
        <v>157985256</v>
      </c>
      <c r="V1926" s="1">
        <v>127134808.90000001</v>
      </c>
      <c r="W1926" s="1">
        <v>96478605.299999997</v>
      </c>
    </row>
    <row r="1927" spans="1:23" x14ac:dyDescent="0.25">
      <c r="A1927" s="1" t="s">
        <v>16</v>
      </c>
      <c r="B1927" s="1" t="s">
        <v>37</v>
      </c>
      <c r="C1927" s="1">
        <v>0</v>
      </c>
      <c r="D1927" s="1">
        <v>0</v>
      </c>
      <c r="E1927" s="1">
        <v>0</v>
      </c>
      <c r="F1927" s="1">
        <v>0</v>
      </c>
      <c r="G1927" s="1">
        <v>0</v>
      </c>
      <c r="H1927" s="1">
        <v>0</v>
      </c>
      <c r="I1927" s="1">
        <v>0</v>
      </c>
      <c r="J1927" s="1">
        <v>0</v>
      </c>
      <c r="K1927" s="1">
        <v>0</v>
      </c>
      <c r="L1927" s="1">
        <v>0</v>
      </c>
      <c r="M1927" s="1"/>
      <c r="N1927" s="1">
        <v>40474.778550305004</v>
      </c>
      <c r="O1927" s="1">
        <v>46598.631610226003</v>
      </c>
      <c r="P1927" s="1">
        <v>61854.977000782397</v>
      </c>
      <c r="Q1927" s="1">
        <v>74052.107423404406</v>
      </c>
      <c r="R1927" s="1">
        <v>87353.760428709895</v>
      </c>
      <c r="S1927" s="1">
        <v>114370.14394604899</v>
      </c>
      <c r="T1927" s="1">
        <v>77755.285562498</v>
      </c>
      <c r="U1927" s="1">
        <v>101859.42408687199</v>
      </c>
      <c r="V1927" s="1">
        <v>131398.65707206499</v>
      </c>
      <c r="W1927" s="1">
        <v>139619.115387495</v>
      </c>
    </row>
    <row r="1928" spans="1:23" x14ac:dyDescent="0.25">
      <c r="A1928" s="1" t="s">
        <v>17</v>
      </c>
      <c r="B1928" s="1" t="s">
        <v>37</v>
      </c>
      <c r="C1928" s="1">
        <v>0</v>
      </c>
      <c r="D1928" s="1">
        <v>0</v>
      </c>
      <c r="E1928" s="1">
        <v>0</v>
      </c>
      <c r="F1928" s="1">
        <v>0</v>
      </c>
      <c r="G1928" s="1">
        <v>0</v>
      </c>
      <c r="H1928" s="1">
        <v>0</v>
      </c>
      <c r="I1928" s="1">
        <v>0</v>
      </c>
      <c r="J1928" s="1">
        <v>0</v>
      </c>
      <c r="K1928" s="1">
        <v>0</v>
      </c>
      <c r="L1928" s="1">
        <v>0</v>
      </c>
      <c r="M1928" s="1"/>
      <c r="N1928" s="1">
        <v>0</v>
      </c>
      <c r="O1928" s="1">
        <v>0</v>
      </c>
      <c r="P1928" s="1">
        <v>0</v>
      </c>
      <c r="Q1928" s="1">
        <v>0</v>
      </c>
      <c r="R1928" s="1">
        <v>0</v>
      </c>
      <c r="S1928" s="1">
        <v>0</v>
      </c>
      <c r="T1928" s="1">
        <v>0</v>
      </c>
      <c r="U1928" s="1">
        <v>0</v>
      </c>
      <c r="V1928" s="1">
        <v>0</v>
      </c>
      <c r="W1928" s="1">
        <v>0</v>
      </c>
    </row>
    <row r="1929" spans="1:23" x14ac:dyDescent="0.25">
      <c r="A1929" s="1" t="s">
        <v>18</v>
      </c>
      <c r="B1929" s="1" t="s">
        <v>37</v>
      </c>
      <c r="C1929" s="1">
        <v>0</v>
      </c>
      <c r="D1929" s="1">
        <v>126131.711900286</v>
      </c>
      <c r="E1929" s="1">
        <v>26182.2409200658</v>
      </c>
      <c r="F1929" s="1">
        <v>438539.99098027899</v>
      </c>
      <c r="G1929" s="1">
        <v>57007.835198724097</v>
      </c>
      <c r="H1929" s="1">
        <v>199390.372502749</v>
      </c>
      <c r="I1929" s="1">
        <v>138870.68745011999</v>
      </c>
      <c r="J1929" s="1">
        <v>181920.600559657</v>
      </c>
      <c r="K1929" s="1">
        <v>231039.162710765</v>
      </c>
      <c r="L1929" s="1">
        <v>252717.78812804801</v>
      </c>
      <c r="M1929" s="1"/>
      <c r="N1929" s="1">
        <v>2264904.6623900598</v>
      </c>
      <c r="O1929" s="1">
        <v>28749.650187692401</v>
      </c>
      <c r="P1929" s="1">
        <v>0</v>
      </c>
      <c r="Q1929" s="1">
        <v>0</v>
      </c>
      <c r="R1929" s="1">
        <v>208170.57868937499</v>
      </c>
      <c r="S1929" s="1">
        <v>366189.54155884503</v>
      </c>
      <c r="T1929" s="1">
        <v>343185.089147566</v>
      </c>
      <c r="U1929" s="1">
        <v>394662.85251970001</v>
      </c>
      <c r="V1929" s="1">
        <v>453862.28039765602</v>
      </c>
      <c r="W1929" s="1">
        <v>506184.74975696602</v>
      </c>
    </row>
    <row r="1930" spans="1:23" x14ac:dyDescent="0.25">
      <c r="A1930" s="1" t="s">
        <v>19</v>
      </c>
      <c r="B1930" s="1" t="s">
        <v>37</v>
      </c>
      <c r="C1930" s="1">
        <v>5734793.9036861695</v>
      </c>
      <c r="D1930" s="1">
        <v>6602470.9226340698</v>
      </c>
      <c r="E1930" s="1">
        <v>8764113.3002335392</v>
      </c>
      <c r="F1930" s="1">
        <v>10492301.364392599</v>
      </c>
      <c r="G1930" s="1">
        <v>12376987.1192255</v>
      </c>
      <c r="H1930" s="1">
        <v>16204886.790185301</v>
      </c>
      <c r="I1930" s="1">
        <v>11016997.587003</v>
      </c>
      <c r="J1930" s="1">
        <v>14432266.838974001</v>
      </c>
      <c r="K1930" s="1">
        <v>18617624.222276401</v>
      </c>
      <c r="L1930" s="1">
        <v>19782365.226955101</v>
      </c>
      <c r="M1930" s="1"/>
      <c r="N1930" s="1">
        <v>11125571.776089801</v>
      </c>
      <c r="O1930" s="1">
        <v>12808876.0264071</v>
      </c>
      <c r="P1930" s="1">
        <v>17002489.228576802</v>
      </c>
      <c r="Q1930" s="1">
        <v>20355195.650689799</v>
      </c>
      <c r="R1930" s="1">
        <v>24011509.546693798</v>
      </c>
      <c r="S1930" s="1">
        <v>31437682.7023778</v>
      </c>
      <c r="T1930" s="1">
        <v>21373112.873755701</v>
      </c>
      <c r="U1930" s="1">
        <v>27998777.8646199</v>
      </c>
      <c r="V1930" s="1">
        <v>36118423.445359603</v>
      </c>
      <c r="W1930" s="1">
        <v>38378035.537047699</v>
      </c>
    </row>
    <row r="1931" spans="1:23" x14ac:dyDescent="0.25">
      <c r="A1931" s="1" t="s">
        <v>20</v>
      </c>
      <c r="B1931" s="1" t="s">
        <v>37</v>
      </c>
      <c r="C1931" s="1">
        <v>0</v>
      </c>
      <c r="D1931" s="1">
        <v>0</v>
      </c>
      <c r="E1931" s="1">
        <v>0</v>
      </c>
      <c r="F1931" s="1">
        <v>0</v>
      </c>
      <c r="G1931" s="1">
        <v>0</v>
      </c>
      <c r="H1931" s="1">
        <v>0</v>
      </c>
      <c r="I1931" s="1">
        <v>0</v>
      </c>
      <c r="J1931" s="1">
        <v>0</v>
      </c>
      <c r="K1931" s="1">
        <v>0</v>
      </c>
      <c r="L1931" s="1">
        <v>0</v>
      </c>
      <c r="M1931" s="1"/>
      <c r="N1931" s="1">
        <v>1518.83942677099</v>
      </c>
      <c r="O1931" s="1">
        <v>1975.30563890249</v>
      </c>
      <c r="P1931" s="1">
        <v>2515.1637277815798</v>
      </c>
      <c r="Q1931" s="1">
        <v>3104.9774796854899</v>
      </c>
      <c r="R1931" s="1">
        <v>4022.2428681196002</v>
      </c>
      <c r="S1931" s="1">
        <v>5080.8818725555102</v>
      </c>
      <c r="T1931" s="1">
        <v>4761.6949707478598</v>
      </c>
      <c r="U1931" s="1">
        <v>5475.9492163600398</v>
      </c>
      <c r="V1931" s="1">
        <v>6297.3415988140396</v>
      </c>
      <c r="W1931" s="1">
        <v>7023.3161445735304</v>
      </c>
    </row>
    <row r="1932" spans="1:23" x14ac:dyDescent="0.25">
      <c r="A1932" s="1" t="s">
        <v>21</v>
      </c>
      <c r="B1932" s="1" t="s">
        <v>37</v>
      </c>
      <c r="C1932" s="1">
        <v>454434036.43409997</v>
      </c>
      <c r="D1932" s="1">
        <v>601321741.13538098</v>
      </c>
      <c r="E1932" s="1">
        <v>817972663.81531096</v>
      </c>
      <c r="F1932" s="1">
        <v>1028343403.30292</v>
      </c>
      <c r="G1932" s="1">
        <v>1240574237.4094601</v>
      </c>
      <c r="H1932" s="1">
        <v>1630673068.2158101</v>
      </c>
      <c r="I1932" s="1">
        <v>1135725296.7988901</v>
      </c>
      <c r="J1932" s="1">
        <v>1487800138.80655</v>
      </c>
      <c r="K1932" s="1">
        <v>1889506176.2843201</v>
      </c>
      <c r="L1932" s="1">
        <v>2066800346.4098799</v>
      </c>
      <c r="M1932" s="1"/>
      <c r="N1932" s="1">
        <v>22384309.223597899</v>
      </c>
      <c r="O1932" s="1">
        <v>29111604.197891802</v>
      </c>
      <c r="P1932" s="1">
        <v>37067909.6409375</v>
      </c>
      <c r="Q1932" s="1">
        <v>45760450.257305302</v>
      </c>
      <c r="R1932" s="1">
        <v>59278898.444065899</v>
      </c>
      <c r="S1932" s="1">
        <v>74880878.754673302</v>
      </c>
      <c r="T1932" s="1">
        <v>70176774.960518897</v>
      </c>
      <c r="U1932" s="1">
        <v>80703291.204596803</v>
      </c>
      <c r="V1932" s="1">
        <v>92808784.885286301</v>
      </c>
      <c r="W1932" s="1">
        <v>103508032.241071</v>
      </c>
    </row>
    <row r="1933" spans="1:23" x14ac:dyDescent="0.25">
      <c r="A1933" s="1" t="s">
        <v>22</v>
      </c>
      <c r="B1933" s="1" t="s">
        <v>37</v>
      </c>
      <c r="C1933" s="1">
        <v>225822.42158574</v>
      </c>
      <c r="D1933" s="1">
        <v>3617579.2349009998</v>
      </c>
      <c r="E1933" s="1">
        <v>4920961.1442748699</v>
      </c>
      <c r="F1933" s="1">
        <v>6186561.1828901405</v>
      </c>
      <c r="G1933" s="1">
        <v>7463351.6362336101</v>
      </c>
      <c r="H1933" s="1">
        <v>9810204.1335666701</v>
      </c>
      <c r="I1933" s="1">
        <v>6832575.5900557898</v>
      </c>
      <c r="J1933" s="1">
        <v>8950674.0229730904</v>
      </c>
      <c r="K1933" s="1">
        <v>11367356.0091758</v>
      </c>
      <c r="L1933" s="1">
        <v>12433965.8861183</v>
      </c>
      <c r="M1933" s="1"/>
      <c r="N1933" s="1">
        <v>24812119.915788598</v>
      </c>
      <c r="O1933" s="1">
        <v>50001.531909678597</v>
      </c>
      <c r="P1933" s="1">
        <v>63667.129236067303</v>
      </c>
      <c r="Q1933" s="1">
        <v>78597.269947343098</v>
      </c>
      <c r="R1933" s="1">
        <v>101816.29675826</v>
      </c>
      <c r="S1933" s="1">
        <v>128613.958304218</v>
      </c>
      <c r="T1933" s="1">
        <v>120534.28002984601</v>
      </c>
      <c r="U1933" s="1">
        <v>138614.42203432301</v>
      </c>
      <c r="V1933" s="1">
        <v>159406.58533947199</v>
      </c>
      <c r="W1933" s="1">
        <v>177783.40698190601</v>
      </c>
    </row>
    <row r="1934" spans="1:23" x14ac:dyDescent="0.25">
      <c r="A1934" s="1" t="s">
        <v>23</v>
      </c>
      <c r="B1934" s="1" t="s">
        <v>37</v>
      </c>
      <c r="C1934" s="1">
        <v>0</v>
      </c>
      <c r="D1934" s="1">
        <v>0</v>
      </c>
      <c r="E1934" s="1">
        <v>0</v>
      </c>
      <c r="F1934" s="1">
        <v>0</v>
      </c>
      <c r="G1934" s="1">
        <v>0</v>
      </c>
      <c r="H1934" s="1">
        <v>0</v>
      </c>
      <c r="I1934" s="1">
        <v>0</v>
      </c>
      <c r="J1934" s="1">
        <v>0</v>
      </c>
      <c r="K1934" s="1">
        <v>0</v>
      </c>
      <c r="L1934" s="1">
        <v>0</v>
      </c>
      <c r="M1934" s="1"/>
      <c r="N1934" s="1">
        <v>12901216.3375763</v>
      </c>
      <c r="O1934" s="1">
        <v>16778498.721549101</v>
      </c>
      <c r="P1934" s="1">
        <v>21364122.371724401</v>
      </c>
      <c r="Q1934" s="1">
        <v>26374075.812534802</v>
      </c>
      <c r="R1934" s="1">
        <v>34165445.332298897</v>
      </c>
      <c r="S1934" s="1">
        <v>43157660.426859602</v>
      </c>
      <c r="T1934" s="1">
        <v>40446446.061628297</v>
      </c>
      <c r="U1934" s="1">
        <v>46513412.970872499</v>
      </c>
      <c r="V1934" s="1">
        <v>53490424.9165034</v>
      </c>
      <c r="W1934" s="1">
        <v>59656945.554125004</v>
      </c>
    </row>
    <row r="1935" spans="1:23" x14ac:dyDescent="0.25">
      <c r="A1935" s="1" t="s">
        <v>24</v>
      </c>
      <c r="B1935" s="1" t="s">
        <v>37</v>
      </c>
      <c r="C1935" s="1">
        <v>214395.36581713599</v>
      </c>
      <c r="D1935" s="1">
        <v>1723470.5603497799</v>
      </c>
      <c r="E1935" s="1">
        <v>2344421.81085082</v>
      </c>
      <c r="F1935" s="1">
        <v>948630.90909090894</v>
      </c>
      <c r="G1935" s="1">
        <v>1635506.36363636</v>
      </c>
      <c r="H1935" s="1">
        <v>2166964.5454545398</v>
      </c>
      <c r="I1935" s="1">
        <v>2045443.63636364</v>
      </c>
      <c r="J1935" s="1">
        <v>1385334.5454545501</v>
      </c>
      <c r="K1935" s="1">
        <v>1677122.7272727301</v>
      </c>
      <c r="L1935" s="1">
        <v>515110</v>
      </c>
      <c r="M1935" s="1"/>
      <c r="N1935" s="1">
        <v>14520052.8778497</v>
      </c>
      <c r="O1935" s="1">
        <v>16912769.818342201</v>
      </c>
      <c r="P1935" s="1">
        <v>21535090.2390217</v>
      </c>
      <c r="Q1935" s="1">
        <v>32412385.5</v>
      </c>
      <c r="R1935" s="1">
        <v>26688142.800000001</v>
      </c>
      <c r="S1935" s="1">
        <v>50638835.5</v>
      </c>
      <c r="T1935" s="1">
        <v>25548389.899999999</v>
      </c>
      <c r="U1935" s="1">
        <v>21383252</v>
      </c>
      <c r="V1935" s="1">
        <v>21930696.699999999</v>
      </c>
      <c r="W1935" s="1">
        <v>37581107.299999997</v>
      </c>
    </row>
    <row r="1936" spans="1:23" x14ac:dyDescent="0.25">
      <c r="A1936" s="1" t="s">
        <v>25</v>
      </c>
      <c r="B1936" s="1" t="s">
        <v>37</v>
      </c>
      <c r="C1936" s="1">
        <v>0</v>
      </c>
      <c r="D1936" s="1">
        <v>0</v>
      </c>
      <c r="E1936" s="1">
        <v>0</v>
      </c>
      <c r="F1936" s="1">
        <v>0</v>
      </c>
      <c r="G1936" s="1">
        <v>0</v>
      </c>
      <c r="H1936" s="1">
        <v>0</v>
      </c>
      <c r="I1936" s="1">
        <v>0</v>
      </c>
      <c r="J1936" s="1">
        <v>0</v>
      </c>
      <c r="K1936" s="1">
        <v>0</v>
      </c>
      <c r="L1936" s="1">
        <v>0</v>
      </c>
      <c r="M1936" s="1"/>
      <c r="N1936" s="1">
        <v>149153.168937107</v>
      </c>
      <c r="O1936" s="1">
        <v>193979.093819025</v>
      </c>
      <c r="P1936" s="1">
        <v>246994.27324706601</v>
      </c>
      <c r="Q1936" s="1">
        <v>304915.201969716</v>
      </c>
      <c r="R1936" s="1">
        <v>394992.55776507797</v>
      </c>
      <c r="S1936" s="1">
        <v>498953.09466510499</v>
      </c>
      <c r="T1936" s="1">
        <v>467608.28161331202</v>
      </c>
      <c r="U1936" s="1">
        <v>537749.523855309</v>
      </c>
      <c r="V1936" s="1">
        <v>618411.95243360498</v>
      </c>
      <c r="W1936" s="1">
        <v>689704.15235885105</v>
      </c>
    </row>
    <row r="1937" spans="1:23" x14ac:dyDescent="0.25">
      <c r="A1937" s="1" t="s">
        <v>26</v>
      </c>
      <c r="B1937" s="1" t="s">
        <v>37</v>
      </c>
      <c r="C1937" s="1">
        <v>0</v>
      </c>
      <c r="D1937" s="1">
        <v>0</v>
      </c>
      <c r="E1937" s="1">
        <v>0</v>
      </c>
      <c r="F1937" s="1">
        <v>0</v>
      </c>
      <c r="G1937" s="1">
        <v>0</v>
      </c>
      <c r="H1937" s="1">
        <v>0</v>
      </c>
      <c r="I1937" s="1">
        <v>0</v>
      </c>
      <c r="J1937" s="1">
        <v>0</v>
      </c>
      <c r="K1937" s="1">
        <v>0</v>
      </c>
      <c r="L1937" s="1">
        <v>0</v>
      </c>
      <c r="M1937" s="1"/>
      <c r="N1937" s="1">
        <v>774357.00557991699</v>
      </c>
      <c r="O1937" s="1">
        <v>1007079.3085069699</v>
      </c>
      <c r="P1937" s="1">
        <v>1282317.6818162999</v>
      </c>
      <c r="Q1937" s="1">
        <v>1583025.1843501001</v>
      </c>
      <c r="R1937" s="1">
        <v>2050678.88558433</v>
      </c>
      <c r="S1937" s="1">
        <v>2590409.7583915298</v>
      </c>
      <c r="T1937" s="1">
        <v>2427677.2080326201</v>
      </c>
      <c r="U1937" s="1">
        <v>2791828.7892375202</v>
      </c>
      <c r="V1937" s="1">
        <v>3210603.1076231501</v>
      </c>
      <c r="W1937" s="1">
        <v>3580730.1042449698</v>
      </c>
    </row>
    <row r="1938" spans="1:23" x14ac:dyDescent="0.25">
      <c r="A1938" s="1" t="s">
        <v>27</v>
      </c>
      <c r="B1938" s="1" t="s">
        <v>37</v>
      </c>
      <c r="C1938" s="1">
        <v>0</v>
      </c>
      <c r="D1938" s="1">
        <v>0</v>
      </c>
      <c r="E1938" s="1">
        <v>0</v>
      </c>
      <c r="F1938" s="1">
        <v>0</v>
      </c>
      <c r="G1938" s="1">
        <v>0</v>
      </c>
      <c r="H1938" s="1">
        <v>0</v>
      </c>
      <c r="I1938" s="1">
        <v>0</v>
      </c>
      <c r="J1938" s="1">
        <v>0</v>
      </c>
      <c r="K1938" s="1">
        <v>0</v>
      </c>
      <c r="L1938" s="1">
        <v>0</v>
      </c>
      <c r="M1938" s="1"/>
      <c r="N1938" s="1">
        <v>0</v>
      </c>
      <c r="O1938" s="1">
        <v>0</v>
      </c>
      <c r="P1938" s="1">
        <v>0</v>
      </c>
      <c r="Q1938" s="1">
        <v>0</v>
      </c>
      <c r="R1938" s="1">
        <v>0</v>
      </c>
      <c r="S1938" s="1">
        <v>0</v>
      </c>
      <c r="T1938" s="1">
        <v>0</v>
      </c>
      <c r="U1938" s="1">
        <v>0</v>
      </c>
      <c r="V1938" s="1">
        <v>0</v>
      </c>
      <c r="W1938" s="1">
        <v>0</v>
      </c>
    </row>
    <row r="1939" spans="1:23" x14ac:dyDescent="0.25">
      <c r="A1939" s="1" t="s">
        <v>28</v>
      </c>
      <c r="B1939" s="1" t="s">
        <v>37</v>
      </c>
      <c r="C1939" s="1">
        <v>0</v>
      </c>
      <c r="D1939" s="1">
        <v>115606.974562983</v>
      </c>
      <c r="E1939" s="1">
        <v>89932.530484845003</v>
      </c>
      <c r="F1939" s="1">
        <v>142375.71300932299</v>
      </c>
      <c r="G1939" s="1">
        <v>35949.731823170601</v>
      </c>
      <c r="H1939" s="1">
        <v>31896.6834209183</v>
      </c>
      <c r="I1939" s="1">
        <v>1373468.8802539399</v>
      </c>
      <c r="J1939" s="1">
        <v>1799244.2331326699</v>
      </c>
      <c r="K1939" s="1">
        <v>2285040.1760784802</v>
      </c>
      <c r="L1939" s="1">
        <v>2499447.6793755</v>
      </c>
      <c r="M1939" s="1"/>
      <c r="N1939" s="1">
        <v>659209.16157305602</v>
      </c>
      <c r="O1939" s="1">
        <v>17999.170081333999</v>
      </c>
      <c r="P1939" s="1">
        <v>60857.4427605569</v>
      </c>
      <c r="Q1939" s="1">
        <v>0</v>
      </c>
      <c r="R1939" s="1">
        <v>0</v>
      </c>
      <c r="S1939" s="1">
        <v>3039.2171879153998</v>
      </c>
      <c r="T1939" s="1">
        <v>139715.72180330401</v>
      </c>
      <c r="U1939" s="1">
        <v>160673.0800738</v>
      </c>
      <c r="V1939" s="1">
        <v>184774.04208486999</v>
      </c>
      <c r="W1939" s="1">
        <v>206075.29264684799</v>
      </c>
    </row>
    <row r="1940" spans="1:23" x14ac:dyDescent="0.25">
      <c r="A1940" s="1" t="s">
        <v>29</v>
      </c>
      <c r="B1940" s="1" t="s">
        <v>37</v>
      </c>
      <c r="C1940" s="1">
        <v>0</v>
      </c>
      <c r="D1940" s="1">
        <v>0</v>
      </c>
      <c r="E1940" s="1">
        <v>0</v>
      </c>
      <c r="F1940" s="1">
        <v>0</v>
      </c>
      <c r="G1940" s="1">
        <v>0</v>
      </c>
      <c r="H1940" s="1">
        <v>0</v>
      </c>
      <c r="I1940" s="1">
        <v>0</v>
      </c>
      <c r="J1940" s="1">
        <v>0</v>
      </c>
      <c r="K1940" s="1">
        <v>0</v>
      </c>
      <c r="L1940" s="1">
        <v>0</v>
      </c>
      <c r="M1940" s="1"/>
      <c r="N1940" s="1">
        <v>176002.75029822599</v>
      </c>
      <c r="O1940" s="1">
        <v>228897.94602286999</v>
      </c>
      <c r="P1940" s="1">
        <v>291456.57252328203</v>
      </c>
      <c r="Q1940" s="1">
        <v>359804.04933292599</v>
      </c>
      <c r="R1940" s="1">
        <v>466096.54363628599</v>
      </c>
      <c r="S1940" s="1">
        <v>588771.37882265903</v>
      </c>
      <c r="T1940" s="1">
        <v>551784.07681618596</v>
      </c>
      <c r="U1940" s="1">
        <v>634551.68833861395</v>
      </c>
      <c r="V1940" s="1">
        <v>729734.44158940599</v>
      </c>
      <c r="W1940" s="1">
        <v>813860.19869581598</v>
      </c>
    </row>
    <row r="1941" spans="1:23" x14ac:dyDescent="0.25">
      <c r="A1941" s="1" t="s">
        <v>30</v>
      </c>
      <c r="B1941" s="1" t="s">
        <v>37</v>
      </c>
      <c r="C1941" s="1">
        <v>3405912.6304389299</v>
      </c>
      <c r="D1941" s="1">
        <v>4506813.1981516397</v>
      </c>
      <c r="E1941" s="1">
        <v>6130578.2658873303</v>
      </c>
      <c r="F1941" s="1">
        <v>7707274.3345136102</v>
      </c>
      <c r="G1941" s="1">
        <v>9297911.5238493793</v>
      </c>
      <c r="H1941" s="1">
        <v>12221641.7650711</v>
      </c>
      <c r="I1941" s="1">
        <v>8512084.9737171996</v>
      </c>
      <c r="J1941" s="1">
        <v>11150831.3155695</v>
      </c>
      <c r="K1941" s="1">
        <v>14161555.770773301</v>
      </c>
      <c r="L1941" s="1">
        <v>15490348.081473</v>
      </c>
      <c r="M1941" s="1"/>
      <c r="N1941" s="1">
        <v>518911.84458416101</v>
      </c>
      <c r="O1941" s="1">
        <v>674863.63247728301</v>
      </c>
      <c r="P1941" s="1">
        <v>859306.27452108299</v>
      </c>
      <c r="Q1941" s="1">
        <v>1060816.2804946799</v>
      </c>
      <c r="R1941" s="1">
        <v>1374200.2145011099</v>
      </c>
      <c r="S1941" s="1">
        <v>1735884.4774046999</v>
      </c>
      <c r="T1941" s="1">
        <v>1626834.19791845</v>
      </c>
      <c r="U1941" s="1">
        <v>1870859.32760621</v>
      </c>
      <c r="V1941" s="1">
        <v>2151488.2267471398</v>
      </c>
      <c r="W1941" s="1">
        <v>2399517.5997152198</v>
      </c>
    </row>
    <row r="1942" spans="1:23" x14ac:dyDescent="0.25">
      <c r="A1942" s="1" t="s">
        <v>31</v>
      </c>
      <c r="B1942" s="1" t="s">
        <v>37</v>
      </c>
      <c r="C1942" s="1">
        <v>355020.10294658801</v>
      </c>
      <c r="D1942" s="1">
        <v>469774.02510839998</v>
      </c>
      <c r="E1942" s="1">
        <v>639029.46529692598</v>
      </c>
      <c r="F1942" s="1">
        <v>803378.60202949203</v>
      </c>
      <c r="G1942" s="1">
        <v>969180.91112626996</v>
      </c>
      <c r="H1942" s="1">
        <v>1273940.05319881</v>
      </c>
      <c r="I1942" s="1">
        <v>887269.17321708798</v>
      </c>
      <c r="J1942" s="1">
        <v>1162322.6169143801</v>
      </c>
      <c r="K1942" s="1">
        <v>1476149.72348127</v>
      </c>
      <c r="L1942" s="1">
        <v>1614658.2626384899</v>
      </c>
      <c r="M1942" s="1"/>
      <c r="N1942" s="1">
        <v>12417367.7541076</v>
      </c>
      <c r="O1942" s="1">
        <v>16149236.129036101</v>
      </c>
      <c r="P1942" s="1">
        <v>20562880.064322401</v>
      </c>
      <c r="Q1942" s="1">
        <v>25384939.680849001</v>
      </c>
      <c r="R1942" s="1">
        <v>32884100.853215601</v>
      </c>
      <c r="S1942" s="1">
        <v>41539070.960799702</v>
      </c>
      <c r="T1942" s="1">
        <v>38929538.266177699</v>
      </c>
      <c r="U1942" s="1">
        <v>44768969.006104298</v>
      </c>
      <c r="V1942" s="1">
        <v>51484314.357019998</v>
      </c>
      <c r="W1942" s="1">
        <v>57419565.151754498</v>
      </c>
    </row>
    <row r="1943" spans="1:23" x14ac:dyDescent="0.25">
      <c r="A1943" s="1" t="s">
        <v>32</v>
      </c>
      <c r="B1943" s="1" t="s">
        <v>37</v>
      </c>
      <c r="C1943" s="1">
        <v>0</v>
      </c>
      <c r="D1943" s="1">
        <v>57387.492140760602</v>
      </c>
      <c r="E1943" s="1">
        <v>14070.1170164819</v>
      </c>
      <c r="F1943" s="1">
        <v>27047.605322113901</v>
      </c>
      <c r="G1943" s="1">
        <v>2929.0909090909099</v>
      </c>
      <c r="H1943" s="1">
        <v>53846.363636363603</v>
      </c>
      <c r="I1943" s="1">
        <v>772.72727272727298</v>
      </c>
      <c r="J1943" s="1">
        <v>150594.545454545</v>
      </c>
      <c r="K1943" s="1">
        <v>15557.272727272701</v>
      </c>
      <c r="L1943" s="1">
        <v>109643.63119863901</v>
      </c>
      <c r="M1943" s="1"/>
      <c r="N1943" s="1">
        <v>19956326.7190235</v>
      </c>
      <c r="O1943" s="1">
        <v>256366.308243293</v>
      </c>
      <c r="P1943" s="1">
        <v>775800.56210566999</v>
      </c>
      <c r="Q1943" s="1">
        <v>234200.84479028601</v>
      </c>
      <c r="R1943" s="1">
        <v>499081</v>
      </c>
      <c r="S1943" s="1">
        <v>374975.7</v>
      </c>
      <c r="T1943" s="1">
        <v>774755.3</v>
      </c>
      <c r="U1943" s="1">
        <v>1831975.2</v>
      </c>
      <c r="V1943" s="1">
        <v>390083.1</v>
      </c>
      <c r="W1943" s="1">
        <v>416955.80653741502</v>
      </c>
    </row>
    <row r="1944" spans="1:23" x14ac:dyDescent="0.25">
      <c r="A1944" s="1" t="s">
        <v>33</v>
      </c>
      <c r="B1944" s="1" t="s">
        <v>37</v>
      </c>
      <c r="C1944" s="1">
        <v>0</v>
      </c>
      <c r="D1944" s="1">
        <v>34879685.953488603</v>
      </c>
      <c r="E1944" s="1">
        <v>5445572.7272727303</v>
      </c>
      <c r="F1944" s="1">
        <v>26196631.818181802</v>
      </c>
      <c r="G1944" s="1">
        <v>9540986.3636363596</v>
      </c>
      <c r="H1944" s="1">
        <v>13243070</v>
      </c>
      <c r="I1944" s="1">
        <v>9373844.5454545394</v>
      </c>
      <c r="J1944" s="1">
        <v>152074872.72727299</v>
      </c>
      <c r="K1944" s="1">
        <v>218578679.090909</v>
      </c>
      <c r="L1944" s="1">
        <v>178412545.45454499</v>
      </c>
      <c r="M1944" s="1"/>
      <c r="N1944" s="1">
        <v>4099120.5081783398</v>
      </c>
      <c r="O1944" s="1">
        <v>22793574.662504401</v>
      </c>
      <c r="P1944" s="1">
        <v>28433495.199999999</v>
      </c>
      <c r="Q1944" s="1">
        <v>18074618.100000001</v>
      </c>
      <c r="R1944" s="1">
        <v>17193140.800000001</v>
      </c>
      <c r="S1944" s="1">
        <v>46775072.299999997</v>
      </c>
      <c r="T1944" s="1">
        <v>31285842.5</v>
      </c>
      <c r="U1944" s="1">
        <v>49444266.299999997</v>
      </c>
      <c r="V1944" s="1">
        <v>47337024.899999999</v>
      </c>
      <c r="W1944" s="1">
        <v>151038730.69999999</v>
      </c>
    </row>
    <row r="1945" spans="1:23" x14ac:dyDescent="0.25">
      <c r="A1945" s="1" t="s">
        <v>34</v>
      </c>
      <c r="B1945" s="1" t="s">
        <v>37</v>
      </c>
      <c r="C1945" s="1">
        <v>0</v>
      </c>
      <c r="D1945" s="1">
        <v>0</v>
      </c>
      <c r="E1945" s="1">
        <v>0</v>
      </c>
      <c r="F1945" s="1">
        <v>0</v>
      </c>
      <c r="G1945" s="1">
        <v>0</v>
      </c>
      <c r="H1945" s="1">
        <v>0</v>
      </c>
      <c r="I1945" s="1">
        <v>0</v>
      </c>
      <c r="J1945" s="1">
        <v>0</v>
      </c>
      <c r="K1945" s="1">
        <v>0</v>
      </c>
      <c r="L1945" s="1">
        <v>0</v>
      </c>
      <c r="M1945" s="1"/>
      <c r="N1945" s="1">
        <v>83127.346004773906</v>
      </c>
      <c r="O1945" s="1">
        <v>108110.121725848</v>
      </c>
      <c r="P1945" s="1">
        <v>137657.004270987</v>
      </c>
      <c r="Q1945" s="1">
        <v>169938.00183313599</v>
      </c>
      <c r="R1945" s="1">
        <v>220140.70001083001</v>
      </c>
      <c r="S1945" s="1">
        <v>278080.89386198798</v>
      </c>
      <c r="T1945" s="1">
        <v>260611.52905680501</v>
      </c>
      <c r="U1945" s="1">
        <v>299703.25841532601</v>
      </c>
      <c r="V1945" s="1">
        <v>344658.74717762502</v>
      </c>
      <c r="W1945" s="1">
        <v>384391.93831837998</v>
      </c>
    </row>
    <row r="1946" spans="1:23" x14ac:dyDescent="0.25">
      <c r="A1946" s="1" t="s">
        <v>35</v>
      </c>
      <c r="B1946" s="1" t="s">
        <v>37</v>
      </c>
      <c r="C1946" s="1">
        <v>0</v>
      </c>
      <c r="D1946" s="1">
        <v>0</v>
      </c>
      <c r="E1946" s="1">
        <v>0</v>
      </c>
      <c r="F1946" s="1">
        <v>0</v>
      </c>
      <c r="G1946" s="1">
        <v>0</v>
      </c>
      <c r="H1946" s="1">
        <v>0</v>
      </c>
      <c r="I1946" s="1">
        <v>0</v>
      </c>
      <c r="J1946" s="1">
        <v>0</v>
      </c>
      <c r="K1946" s="1">
        <v>0</v>
      </c>
      <c r="L1946" s="1">
        <v>0</v>
      </c>
      <c r="M1946" s="1"/>
      <c r="N1946" s="1">
        <v>5519029.6415442098</v>
      </c>
      <c r="O1946" s="1">
        <v>7277805.7905231798</v>
      </c>
      <c r="P1946" s="1">
        <v>9036581.9395021591</v>
      </c>
      <c r="Q1946" s="1">
        <v>10795358.0884811</v>
      </c>
      <c r="R1946" s="1">
        <v>12670293.552425699</v>
      </c>
      <c r="S1946" s="1">
        <v>14545229.0163702</v>
      </c>
      <c r="T1946" s="1">
        <v>16420164.480314801</v>
      </c>
      <c r="U1946" s="1">
        <v>18295099.944259401</v>
      </c>
      <c r="V1946" s="1">
        <v>20170035.4082039</v>
      </c>
      <c r="W1946" s="1">
        <v>22044970.872148499</v>
      </c>
    </row>
    <row r="1947" spans="1:23" x14ac:dyDescent="0.25">
      <c r="A1947" s="1" t="s">
        <v>36</v>
      </c>
      <c r="B1947" s="1" t="s">
        <v>37</v>
      </c>
      <c r="C1947" s="1">
        <v>760655.75343584095</v>
      </c>
      <c r="D1947" s="1">
        <v>41577090.742854297</v>
      </c>
      <c r="E1947" s="1">
        <v>56556950.035449803</v>
      </c>
      <c r="F1947" s="1">
        <v>71102579.649311304</v>
      </c>
      <c r="G1947" s="1">
        <v>85776821.481010795</v>
      </c>
      <c r="H1947" s="1">
        <v>112749361.100971</v>
      </c>
      <c r="I1947" s="1">
        <v>78527268.338584095</v>
      </c>
      <c r="J1947" s="1">
        <v>102870721.523545</v>
      </c>
      <c r="K1947" s="1">
        <v>130645816.334903</v>
      </c>
      <c r="L1947" s="1">
        <v>142904438.12624499</v>
      </c>
      <c r="M1947" s="1"/>
      <c r="N1947" s="1">
        <v>1308772.8554696599</v>
      </c>
      <c r="O1947" s="1">
        <v>54889142.162062101</v>
      </c>
      <c r="P1947" s="1">
        <v>69890540.833858594</v>
      </c>
      <c r="Q1947" s="1">
        <v>86280091.007663906</v>
      </c>
      <c r="R1947" s="1">
        <v>111768759.350692</v>
      </c>
      <c r="S1947" s="1">
        <v>141185871.14766601</v>
      </c>
      <c r="T1947" s="1">
        <v>132316410.70339601</v>
      </c>
      <c r="U1947" s="1">
        <v>152163872.30890501</v>
      </c>
      <c r="V1947" s="1">
        <v>174988453.15524</v>
      </c>
      <c r="W1947" s="1">
        <v>195161594.598997</v>
      </c>
    </row>
    <row r="1948" spans="1:23" x14ac:dyDescent="0.25">
      <c r="A1948" s="1" t="s">
        <v>37</v>
      </c>
      <c r="B1948" s="1" t="s">
        <v>37</v>
      </c>
      <c r="C1948" s="1">
        <v>0</v>
      </c>
      <c r="D1948" s="1">
        <v>0</v>
      </c>
      <c r="E1948" s="1">
        <v>0</v>
      </c>
      <c r="F1948" s="1">
        <v>0</v>
      </c>
      <c r="G1948" s="1">
        <v>0</v>
      </c>
      <c r="H1948" s="1">
        <v>0</v>
      </c>
      <c r="I1948" s="1">
        <v>0</v>
      </c>
      <c r="J1948" s="1">
        <v>0</v>
      </c>
      <c r="K1948" s="1">
        <v>0</v>
      </c>
      <c r="L1948" s="1">
        <v>0</v>
      </c>
      <c r="M1948" s="1"/>
      <c r="N1948" s="1">
        <v>0</v>
      </c>
      <c r="O1948" s="1">
        <v>0</v>
      </c>
      <c r="P1948" s="1">
        <v>0</v>
      </c>
      <c r="Q1948" s="1">
        <v>0</v>
      </c>
      <c r="R1948" s="1">
        <v>0</v>
      </c>
      <c r="S1948" s="1">
        <v>0</v>
      </c>
      <c r="T1948" s="1">
        <v>0</v>
      </c>
      <c r="U1948" s="1">
        <v>0</v>
      </c>
      <c r="V1948" s="1">
        <v>0</v>
      </c>
      <c r="W1948" s="1">
        <v>0</v>
      </c>
    </row>
    <row r="1949" spans="1:23" x14ac:dyDescent="0.25">
      <c r="A1949" s="1" t="s">
        <v>38</v>
      </c>
      <c r="B1949" s="1" t="s">
        <v>37</v>
      </c>
      <c r="C1949" s="1">
        <v>0</v>
      </c>
      <c r="D1949" s="1">
        <v>0</v>
      </c>
      <c r="E1949" s="1">
        <v>0</v>
      </c>
      <c r="F1949" s="1">
        <v>0</v>
      </c>
      <c r="G1949" s="1">
        <v>0</v>
      </c>
      <c r="H1949" s="1">
        <v>0</v>
      </c>
      <c r="I1949" s="1">
        <v>0</v>
      </c>
      <c r="J1949" s="1">
        <v>0</v>
      </c>
      <c r="K1949" s="1">
        <v>0</v>
      </c>
      <c r="L1949" s="1">
        <v>0</v>
      </c>
      <c r="M1949" s="1"/>
      <c r="N1949" s="1">
        <v>91437.324890005504</v>
      </c>
      <c r="O1949" s="1">
        <v>118917.54999103</v>
      </c>
      <c r="P1949" s="1">
        <v>151418.141295985</v>
      </c>
      <c r="Q1949" s="1">
        <v>186926.16848229899</v>
      </c>
      <c r="R1949" s="1">
        <v>242147.472231911</v>
      </c>
      <c r="S1949" s="1">
        <v>0</v>
      </c>
      <c r="T1949" s="1">
        <v>0</v>
      </c>
      <c r="U1949" s="1">
        <v>0</v>
      </c>
      <c r="V1949" s="1">
        <v>0</v>
      </c>
      <c r="W1949" s="1">
        <v>0</v>
      </c>
    </row>
    <row r="1950" spans="1:23" x14ac:dyDescent="0.25">
      <c r="A1950" s="1" t="s">
        <v>39</v>
      </c>
      <c r="B1950" s="1" t="s">
        <v>37</v>
      </c>
      <c r="C1950" s="1">
        <v>0</v>
      </c>
      <c r="D1950" s="1">
        <v>0</v>
      </c>
      <c r="E1950" s="1">
        <v>0</v>
      </c>
      <c r="F1950" s="1">
        <v>0</v>
      </c>
      <c r="G1950" s="1">
        <v>0</v>
      </c>
      <c r="H1950" s="1">
        <v>0</v>
      </c>
      <c r="I1950" s="1">
        <v>0</v>
      </c>
      <c r="J1950" s="1">
        <v>0</v>
      </c>
      <c r="K1950" s="1">
        <v>0</v>
      </c>
      <c r="L1950" s="1">
        <v>0</v>
      </c>
      <c r="M1950" s="1"/>
      <c r="N1950" s="1">
        <v>119255.237193876</v>
      </c>
      <c r="O1950" s="1">
        <v>155095.75162828201</v>
      </c>
      <c r="P1950" s="1">
        <v>197483.97470541301</v>
      </c>
      <c r="Q1950" s="1">
        <v>243794.583742635</v>
      </c>
      <c r="R1950" s="1">
        <v>315815.82544821798</v>
      </c>
      <c r="S1950" s="1">
        <v>398937.34794193698</v>
      </c>
      <c r="T1950" s="1">
        <v>373875.64028981602</v>
      </c>
      <c r="U1950" s="1">
        <v>429956.98633328901</v>
      </c>
      <c r="V1950" s="1">
        <v>494450.534283282</v>
      </c>
      <c r="W1950" s="1">
        <v>551452.12716089201</v>
      </c>
    </row>
    <row r="1951" spans="1:23" x14ac:dyDescent="0.25">
      <c r="A1951" s="1" t="s">
        <v>40</v>
      </c>
      <c r="B1951" s="1" t="s">
        <v>37</v>
      </c>
      <c r="C1951" s="1">
        <v>253991293.14704499</v>
      </c>
      <c r="D1951" s="1">
        <v>307660405.19146699</v>
      </c>
      <c r="E1951" s="1">
        <v>332755205.89300901</v>
      </c>
      <c r="F1951" s="1">
        <v>109197719.586115</v>
      </c>
      <c r="G1951" s="1">
        <v>370490644.54545498</v>
      </c>
      <c r="H1951" s="1">
        <v>697295225.45454502</v>
      </c>
      <c r="I1951" s="1">
        <v>323118054.54545498</v>
      </c>
      <c r="J1951" s="1">
        <v>409717893.63636398</v>
      </c>
      <c r="K1951" s="1">
        <v>485901034.54545498</v>
      </c>
      <c r="L1951" s="1">
        <v>682119694.54545498</v>
      </c>
      <c r="M1951" s="1"/>
      <c r="N1951" s="1">
        <v>31342107.282524999</v>
      </c>
      <c r="O1951" s="1">
        <v>4933006.2793750204</v>
      </c>
      <c r="P1951" s="1">
        <v>2141640.6191239199</v>
      </c>
      <c r="Q1951" s="1">
        <v>6145835.1025070203</v>
      </c>
      <c r="R1951" s="1">
        <v>12961080</v>
      </c>
      <c r="S1951" s="1">
        <v>19417376</v>
      </c>
      <c r="T1951" s="1">
        <v>17721892.100000001</v>
      </c>
      <c r="U1951" s="1">
        <v>5313121</v>
      </c>
      <c r="V1951" s="1">
        <v>9955531.3000000007</v>
      </c>
      <c r="W1951" s="1">
        <v>13793609.5</v>
      </c>
    </row>
    <row r="1952" spans="1:23" x14ac:dyDescent="0.25">
      <c r="A1952" s="1" t="s">
        <v>41</v>
      </c>
      <c r="B1952" s="1" t="s">
        <v>37</v>
      </c>
      <c r="C1952" s="1">
        <v>0</v>
      </c>
      <c r="D1952" s="1">
        <v>0</v>
      </c>
      <c r="E1952" s="1">
        <v>0</v>
      </c>
      <c r="F1952" s="1">
        <v>0</v>
      </c>
      <c r="G1952" s="1">
        <v>0</v>
      </c>
      <c r="H1952" s="1">
        <v>0</v>
      </c>
      <c r="I1952" s="1">
        <v>0</v>
      </c>
      <c r="J1952" s="1">
        <v>0</v>
      </c>
      <c r="K1952" s="1">
        <v>0</v>
      </c>
      <c r="L1952" s="1">
        <v>0</v>
      </c>
      <c r="M1952" s="1"/>
      <c r="N1952" s="1">
        <v>26987.003409239998</v>
      </c>
      <c r="O1952" s="1">
        <v>35097.5745505124</v>
      </c>
      <c r="P1952" s="1">
        <v>44689.867078801399</v>
      </c>
      <c r="Q1952" s="1">
        <v>55169.780526457303</v>
      </c>
      <c r="R1952" s="1">
        <v>71467.911670890506</v>
      </c>
      <c r="S1952" s="1">
        <v>90277.993841725503</v>
      </c>
      <c r="T1952" s="1">
        <v>84606.625390630696</v>
      </c>
      <c r="U1952" s="1">
        <v>97297.619199225301</v>
      </c>
      <c r="V1952" s="1">
        <v>111892.262079109</v>
      </c>
      <c r="W1952" s="1">
        <v>124791.504221568</v>
      </c>
    </row>
    <row r="1953" spans="1:23" x14ac:dyDescent="0.25">
      <c r="A1953" s="1" t="s">
        <v>42</v>
      </c>
      <c r="B1953" s="1" t="s">
        <v>37</v>
      </c>
      <c r="C1953" s="1">
        <v>0</v>
      </c>
      <c r="D1953" s="1">
        <v>0</v>
      </c>
      <c r="E1953" s="1">
        <v>0</v>
      </c>
      <c r="F1953" s="1">
        <v>0</v>
      </c>
      <c r="G1953" s="1">
        <v>0</v>
      </c>
      <c r="H1953" s="1">
        <v>0</v>
      </c>
      <c r="I1953" s="1">
        <v>0</v>
      </c>
      <c r="J1953" s="1">
        <v>0</v>
      </c>
      <c r="K1953" s="1">
        <v>0</v>
      </c>
      <c r="L1953" s="1">
        <v>0</v>
      </c>
      <c r="M1953" s="1"/>
      <c r="N1953" s="1">
        <v>441788.85463698802</v>
      </c>
      <c r="O1953" s="1">
        <v>574562.39309245604</v>
      </c>
      <c r="P1953" s="1">
        <v>731592.34803605499</v>
      </c>
      <c r="Q1953" s="1">
        <v>903153.03925194195</v>
      </c>
      <c r="R1953" s="1">
        <v>1169960.4569498</v>
      </c>
      <c r="S1953" s="1">
        <v>1477889.59349986</v>
      </c>
      <c r="T1953" s="1">
        <v>1385046.8523389201</v>
      </c>
      <c r="U1953" s="1">
        <v>1592803.8801897501</v>
      </c>
      <c r="V1953" s="1">
        <v>1831724.4622182201</v>
      </c>
      <c r="W1953" s="1">
        <v>2042890.6048752801</v>
      </c>
    </row>
    <row r="1954" spans="1:23" x14ac:dyDescent="0.25">
      <c r="A1954" s="1" t="s">
        <v>43</v>
      </c>
      <c r="B1954" s="1" t="s">
        <v>37</v>
      </c>
      <c r="C1954" s="1">
        <v>0</v>
      </c>
      <c r="D1954" s="1">
        <v>0</v>
      </c>
      <c r="E1954" s="1">
        <v>0</v>
      </c>
      <c r="F1954" s="1">
        <v>0</v>
      </c>
      <c r="G1954" s="1">
        <v>0</v>
      </c>
      <c r="H1954" s="1">
        <v>0</v>
      </c>
      <c r="I1954" s="1">
        <v>0</v>
      </c>
      <c r="J1954" s="1">
        <v>0</v>
      </c>
      <c r="K1954" s="1">
        <v>0</v>
      </c>
      <c r="L1954" s="1">
        <v>0</v>
      </c>
      <c r="M1954" s="1"/>
      <c r="N1954" s="1">
        <v>4839643.5214187</v>
      </c>
      <c r="O1954" s="1">
        <v>6294131.5386183197</v>
      </c>
      <c r="P1954" s="1">
        <v>8014340.1770547004</v>
      </c>
      <c r="Q1954" s="1">
        <v>9893727.98654419</v>
      </c>
      <c r="R1954" s="1">
        <v>12816510.616696499</v>
      </c>
      <c r="S1954" s="1">
        <v>16189767.400155</v>
      </c>
      <c r="T1954" s="1">
        <v>15172707.404063599</v>
      </c>
      <c r="U1954" s="1">
        <v>17448613.5146732</v>
      </c>
      <c r="V1954" s="1">
        <v>20065905.5418741</v>
      </c>
      <c r="W1954" s="1">
        <v>22379157.321602602</v>
      </c>
    </row>
    <row r="1955" spans="1:23" x14ac:dyDescent="0.25">
      <c r="A1955" s="1" t="s">
        <v>44</v>
      </c>
      <c r="B1955" s="1" t="s">
        <v>37</v>
      </c>
      <c r="C1955" s="1">
        <v>589397476.86835897</v>
      </c>
      <c r="D1955" s="1">
        <v>803791163.89828205</v>
      </c>
      <c r="E1955" s="1">
        <v>650899630.92915797</v>
      </c>
      <c r="F1955" s="1">
        <v>1322702936.0765901</v>
      </c>
      <c r="G1955" s="1">
        <v>1781649066.10636</v>
      </c>
      <c r="H1955" s="1">
        <v>1856411825.7762201</v>
      </c>
      <c r="I1955" s="1">
        <v>1929200051.96123</v>
      </c>
      <c r="J1955" s="1">
        <v>2527252068.0692101</v>
      </c>
      <c r="K1955" s="1">
        <v>3120065059.9837699</v>
      </c>
      <c r="L1955" s="1">
        <v>3745421996.29632</v>
      </c>
      <c r="M1955" s="1"/>
      <c r="N1955" s="1">
        <v>290690979.90401798</v>
      </c>
      <c r="O1955" s="1">
        <v>485851527.93263799</v>
      </c>
      <c r="P1955" s="1">
        <v>579792837.91918194</v>
      </c>
      <c r="Q1955" s="1">
        <v>650680417.39379394</v>
      </c>
      <c r="R1955" s="1">
        <v>750400701.87601805</v>
      </c>
      <c r="S1955" s="1">
        <v>1035300285.88405</v>
      </c>
      <c r="T1955" s="1">
        <v>742070902.67999697</v>
      </c>
      <c r="U1955" s="1">
        <v>853381538.08199704</v>
      </c>
      <c r="V1955" s="1">
        <v>878152822.617239</v>
      </c>
      <c r="W1955" s="1">
        <v>1236942664.7643499</v>
      </c>
    </row>
    <row r="1956" spans="1:23" x14ac:dyDescent="0.25">
      <c r="A1956" s="1" t="s">
        <v>45</v>
      </c>
      <c r="B1956" s="1" t="s">
        <v>37</v>
      </c>
      <c r="C1956" s="1">
        <v>904264.73438998696</v>
      </c>
      <c r="D1956" s="1">
        <v>1818.1818181818201</v>
      </c>
      <c r="E1956" s="1">
        <v>364545.45454545401</v>
      </c>
      <c r="F1956" s="1">
        <v>608181.818181818</v>
      </c>
      <c r="G1956" s="1">
        <v>685454.54545454495</v>
      </c>
      <c r="H1956" s="1">
        <v>13910909.090909099</v>
      </c>
      <c r="I1956" s="1">
        <v>1563636.36363636</v>
      </c>
      <c r="J1956" s="1">
        <v>1489587.2496706201</v>
      </c>
      <c r="K1956" s="1">
        <v>1980909.0909090899</v>
      </c>
      <c r="L1956" s="1">
        <v>1020000</v>
      </c>
      <c r="M1956" s="1"/>
      <c r="N1956" s="1">
        <v>276466.05250562303</v>
      </c>
      <c r="O1956" s="1">
        <v>13277000</v>
      </c>
      <c r="P1956" s="1">
        <v>12100</v>
      </c>
      <c r="Q1956" s="1">
        <v>0</v>
      </c>
      <c r="R1956" s="1">
        <v>0</v>
      </c>
      <c r="S1956" s="1">
        <v>0</v>
      </c>
      <c r="T1956" s="1">
        <v>260700</v>
      </c>
      <c r="U1956" s="1">
        <v>179300</v>
      </c>
      <c r="V1956" s="1">
        <v>257400</v>
      </c>
      <c r="W1956" s="1">
        <v>545600</v>
      </c>
    </row>
    <row r="1957" spans="1:23" x14ac:dyDescent="0.25">
      <c r="A1957" s="1" t="s">
        <v>46</v>
      </c>
      <c r="B1957" s="1" t="s">
        <v>37</v>
      </c>
      <c r="C1957" s="1">
        <v>1629.2460243912899</v>
      </c>
      <c r="D1957" s="1">
        <v>2155.8707701837002</v>
      </c>
      <c r="E1957" s="1">
        <v>2932.6120046800402</v>
      </c>
      <c r="F1957" s="1">
        <v>3686.8374004006901</v>
      </c>
      <c r="G1957" s="1">
        <v>4447.7316446668001</v>
      </c>
      <c r="H1957" s="1">
        <v>5846.3217991327501</v>
      </c>
      <c r="I1957" s="1">
        <v>4071.82511928451</v>
      </c>
      <c r="J1957" s="1">
        <v>5334.0909062626997</v>
      </c>
      <c r="K1957" s="1">
        <v>6774.2954509536303</v>
      </c>
      <c r="L1957" s="1">
        <v>7409.9340666072003</v>
      </c>
      <c r="M1957" s="1"/>
      <c r="N1957" s="1">
        <v>1901700.8280688301</v>
      </c>
      <c r="O1957" s="1">
        <v>2473230.7464364301</v>
      </c>
      <c r="P1957" s="1">
        <v>3149173.5462909602</v>
      </c>
      <c r="Q1957" s="1">
        <v>3887664.5813746601</v>
      </c>
      <c r="R1957" s="1">
        <v>5036149.6140897404</v>
      </c>
      <c r="S1957" s="1">
        <v>6361645.01266638</v>
      </c>
      <c r="T1957" s="1">
        <v>5961999.0825058697</v>
      </c>
      <c r="U1957" s="1">
        <v>6856298.9448817503</v>
      </c>
      <c r="V1957" s="1">
        <v>7884743.7866140101</v>
      </c>
      <c r="W1957" s="1">
        <v>8793718.3434325606</v>
      </c>
    </row>
    <row r="1958" spans="1:23" x14ac:dyDescent="0.25">
      <c r="A1958" s="1" t="s">
        <v>47</v>
      </c>
      <c r="B1958" s="1" t="s">
        <v>37</v>
      </c>
      <c r="C1958" s="1">
        <v>16424.2485916716</v>
      </c>
      <c r="D1958" s="1">
        <v>21733.094284667499</v>
      </c>
      <c r="E1958" s="1">
        <v>29563.336578207101</v>
      </c>
      <c r="F1958" s="1">
        <v>37166.599196629599</v>
      </c>
      <c r="G1958" s="1">
        <v>44837.089738085997</v>
      </c>
      <c r="H1958" s="1">
        <v>58936.122070170502</v>
      </c>
      <c r="I1958" s="1">
        <v>41047.617719937502</v>
      </c>
      <c r="J1958" s="1">
        <v>53772.379213118104</v>
      </c>
      <c r="K1958" s="1">
        <v>68290.921600660004</v>
      </c>
      <c r="L1958" s="1">
        <v>74698.7240329911</v>
      </c>
      <c r="M1958" s="1"/>
      <c r="N1958" s="1">
        <v>3891809.0717279199</v>
      </c>
      <c r="O1958" s="1">
        <v>5061438.5361719597</v>
      </c>
      <c r="P1958" s="1">
        <v>6444747.7726276396</v>
      </c>
      <c r="Q1958" s="1">
        <v>7956061.2596428897</v>
      </c>
      <c r="R1958" s="1">
        <v>10306422.790275</v>
      </c>
      <c r="S1958" s="1">
        <v>13019034.017327299</v>
      </c>
      <c r="T1958" s="1">
        <v>12201163.175856899</v>
      </c>
      <c r="U1958" s="1">
        <v>14031337.6522354</v>
      </c>
      <c r="V1958" s="1">
        <v>16136038.300070699</v>
      </c>
      <c r="W1958" s="1">
        <v>17996244.371384598</v>
      </c>
    </row>
    <row r="1959" spans="1:23" x14ac:dyDescent="0.25">
      <c r="A1959" s="1" t="s">
        <v>48</v>
      </c>
      <c r="B1959" s="1" t="s">
        <v>37</v>
      </c>
      <c r="C1959" s="1">
        <v>3996257.7681028098</v>
      </c>
      <c r="D1959" s="1">
        <v>5708788.5783090303</v>
      </c>
      <c r="E1959" s="1">
        <v>4498625.2318245098</v>
      </c>
      <c r="F1959" s="1">
        <v>8359736.7985453401</v>
      </c>
      <c r="G1959" s="1">
        <v>10837631.913773499</v>
      </c>
      <c r="H1959" s="1">
        <v>21339399.846595399</v>
      </c>
      <c r="I1959" s="1">
        <v>24611025.267519198</v>
      </c>
      <c r="J1959" s="1">
        <v>9967588.2741442807</v>
      </c>
      <c r="K1959" s="1">
        <v>12007067.2441753</v>
      </c>
      <c r="L1959" s="1">
        <v>13133701.8376034</v>
      </c>
      <c r="M1959" s="1"/>
      <c r="N1959" s="1">
        <v>242467056.921655</v>
      </c>
      <c r="O1959" s="1">
        <v>8071118.7348154597</v>
      </c>
      <c r="P1959" s="1">
        <v>16167860.5475267</v>
      </c>
      <c r="Q1959" s="1">
        <v>12098170.8168246</v>
      </c>
      <c r="R1959" s="1">
        <v>786360.15386940294</v>
      </c>
      <c r="S1959" s="1">
        <v>167808555.58471999</v>
      </c>
      <c r="T1959" s="1">
        <v>45032619.519433998</v>
      </c>
      <c r="U1959" s="1">
        <v>37512789.164150603</v>
      </c>
      <c r="V1959" s="1">
        <v>45115466.274501003</v>
      </c>
      <c r="W1959" s="1">
        <v>50316499.0629282</v>
      </c>
    </row>
    <row r="1960" spans="1:23" x14ac:dyDescent="0.25">
      <c r="A1960" s="1" t="s">
        <v>49</v>
      </c>
      <c r="B1960" s="1" t="s">
        <v>37</v>
      </c>
      <c r="C1960" s="1">
        <v>0</v>
      </c>
      <c r="D1960" s="1">
        <v>17617.346789812302</v>
      </c>
      <c r="E1960" s="1">
        <v>22258.631844223899</v>
      </c>
      <c r="F1960" s="1">
        <v>98985.231818950197</v>
      </c>
      <c r="G1960" s="1">
        <v>702307.97928098205</v>
      </c>
      <c r="H1960" s="1">
        <v>786366.18796908797</v>
      </c>
      <c r="I1960" s="1">
        <v>297509.76652904</v>
      </c>
      <c r="J1960" s="1">
        <v>389737.79415304301</v>
      </c>
      <c r="K1960" s="1">
        <v>494966.998574364</v>
      </c>
      <c r="L1960" s="1">
        <v>541410.22503914998</v>
      </c>
      <c r="M1960" s="1"/>
      <c r="N1960" s="1">
        <v>898508.98083806701</v>
      </c>
      <c r="O1960" s="1">
        <v>1750619.7944545499</v>
      </c>
      <c r="P1960" s="1">
        <v>3056627.6494617602</v>
      </c>
      <c r="Q1960" s="1">
        <v>3543441.7084577698</v>
      </c>
      <c r="R1960" s="1">
        <v>4912287.2472571405</v>
      </c>
      <c r="S1960" s="1">
        <v>8994875.5080922805</v>
      </c>
      <c r="T1960" s="1">
        <v>11652064.5053786</v>
      </c>
      <c r="U1960" s="1">
        <v>13399874.1811854</v>
      </c>
      <c r="V1960" s="1">
        <v>15409855.308363101</v>
      </c>
      <c r="W1960" s="1">
        <v>17186345.043303899</v>
      </c>
    </row>
    <row r="1961" spans="1:23" x14ac:dyDescent="0.25">
      <c r="A1961" s="1" t="s">
        <v>50</v>
      </c>
      <c r="B1961" s="1" t="s">
        <v>37</v>
      </c>
      <c r="C1961" s="1">
        <v>227183.006654809</v>
      </c>
      <c r="D1961" s="1">
        <v>485624.32727272698</v>
      </c>
      <c r="E1961" s="1">
        <v>546415.39090909099</v>
      </c>
      <c r="F1961" s="1">
        <v>253315.627272727</v>
      </c>
      <c r="G1961" s="1">
        <v>429969.17272727302</v>
      </c>
      <c r="H1961" s="1">
        <v>868356.35454545403</v>
      </c>
      <c r="I1961" s="1">
        <v>604789.70169808494</v>
      </c>
      <c r="J1961" s="1">
        <v>792274.50922449096</v>
      </c>
      <c r="K1961" s="1">
        <v>1006188.6267151</v>
      </c>
      <c r="L1961" s="1">
        <v>1100600.26706975</v>
      </c>
      <c r="M1961" s="1"/>
      <c r="N1961" s="1">
        <v>22566.792818734499</v>
      </c>
      <c r="O1961" s="1">
        <v>276752.05800000002</v>
      </c>
      <c r="P1961" s="1">
        <v>171238.43</v>
      </c>
      <c r="Q1961" s="1">
        <v>76942.228000000003</v>
      </c>
      <c r="R1961" s="1">
        <v>82391.837</v>
      </c>
      <c r="S1961" s="1">
        <v>403411.63500000001</v>
      </c>
      <c r="T1961" s="1">
        <v>378068.84743701201</v>
      </c>
      <c r="U1961" s="1">
        <v>434779.17455256497</v>
      </c>
      <c r="V1961" s="1">
        <v>499996.05073545</v>
      </c>
      <c r="W1961" s="1">
        <v>557636.94572557695</v>
      </c>
    </row>
    <row r="1962" spans="1:23" x14ac:dyDescent="0.25">
      <c r="A1962" s="1" t="s">
        <v>51</v>
      </c>
      <c r="B1962" s="1" t="s">
        <v>37</v>
      </c>
      <c r="C1962" s="1">
        <v>0</v>
      </c>
      <c r="D1962" s="1">
        <v>241857.427683179</v>
      </c>
      <c r="E1962" s="1">
        <v>209097.74600667501</v>
      </c>
      <c r="F1962" s="1">
        <v>213864.635879621</v>
      </c>
      <c r="G1962" s="1">
        <v>255225.57142135501</v>
      </c>
      <c r="H1962" s="1">
        <v>0</v>
      </c>
      <c r="I1962" s="1">
        <v>0</v>
      </c>
      <c r="J1962" s="1">
        <v>0</v>
      </c>
      <c r="K1962" s="1">
        <v>548680.17548027902</v>
      </c>
      <c r="L1962" s="1">
        <v>760285.71308454999</v>
      </c>
      <c r="M1962" s="1"/>
      <c r="N1962" s="1">
        <v>662792.08666302694</v>
      </c>
      <c r="O1962" s="1">
        <v>21125.1006850995</v>
      </c>
      <c r="P1962" s="1">
        <v>29406.6211494995</v>
      </c>
      <c r="Q1962" s="1">
        <v>15438.347900606401</v>
      </c>
      <c r="R1962" s="1">
        <v>123481.231332207</v>
      </c>
      <c r="S1962" s="1">
        <v>0</v>
      </c>
      <c r="T1962" s="1">
        <v>0</v>
      </c>
      <c r="U1962" s="1">
        <v>0</v>
      </c>
      <c r="V1962" s="1">
        <v>646819.39204684203</v>
      </c>
      <c r="W1962" s="1">
        <v>216526.57182485299</v>
      </c>
    </row>
    <row r="1963" spans="1:23" x14ac:dyDescent="0.25">
      <c r="A1963" s="1" t="s">
        <v>52</v>
      </c>
      <c r="B1963" s="1" t="s">
        <v>37</v>
      </c>
      <c r="C1963" s="1">
        <v>0</v>
      </c>
      <c r="D1963" s="1">
        <v>270892.611538778</v>
      </c>
      <c r="E1963" s="1">
        <v>335032.052193871</v>
      </c>
      <c r="F1963" s="1">
        <v>85074.385704770699</v>
      </c>
      <c r="G1963" s="1">
        <v>102632.14683907</v>
      </c>
      <c r="H1963" s="1">
        <v>134904.847075592</v>
      </c>
      <c r="I1963" s="1">
        <v>93958.041296515294</v>
      </c>
      <c r="J1963" s="1">
        <v>123085.034098435</v>
      </c>
      <c r="K1963" s="1">
        <v>156317.99330501299</v>
      </c>
      <c r="L1963" s="1">
        <v>170985.45999369299</v>
      </c>
      <c r="M1963" s="1"/>
      <c r="N1963" s="1">
        <v>3886134.6044240799</v>
      </c>
      <c r="O1963" s="1">
        <v>307975.19327900303</v>
      </c>
      <c r="P1963" s="1">
        <v>403171.093482478</v>
      </c>
      <c r="Q1963" s="1">
        <v>14461.0255503598</v>
      </c>
      <c r="R1963" s="1">
        <v>18733.068843875</v>
      </c>
      <c r="S1963" s="1">
        <v>23663.541219895498</v>
      </c>
      <c r="T1963" s="1">
        <v>22176.970069998501</v>
      </c>
      <c r="U1963" s="1">
        <v>25503.515580498301</v>
      </c>
      <c r="V1963" s="1">
        <v>29329.042917572999</v>
      </c>
      <c r="W1963" s="1">
        <v>32710.174189482299</v>
      </c>
    </row>
    <row r="1964" spans="1:23" x14ac:dyDescent="0.25">
      <c r="A1964" s="1" t="s">
        <v>53</v>
      </c>
      <c r="B1964" s="1" t="s">
        <v>37</v>
      </c>
      <c r="C1964" s="1">
        <v>415739.20455710602</v>
      </c>
      <c r="D1964" s="1">
        <v>550119.494358717</v>
      </c>
      <c r="E1964" s="1">
        <v>748322.69887282001</v>
      </c>
      <c r="F1964" s="1">
        <v>940780.47466565704</v>
      </c>
      <c r="G1964" s="1">
        <v>1134939.9589470199</v>
      </c>
      <c r="H1964" s="1">
        <v>1491822.0685942201</v>
      </c>
      <c r="I1964" s="1">
        <v>1039018.8534107</v>
      </c>
      <c r="J1964" s="1">
        <v>1361114.6979680201</v>
      </c>
      <c r="K1964" s="1">
        <v>1728615.6664193899</v>
      </c>
      <c r="L1964" s="1">
        <v>1890813.32625797</v>
      </c>
      <c r="M1964" s="1"/>
      <c r="N1964" s="1">
        <v>121897.349800557</v>
      </c>
      <c r="O1964" s="1">
        <v>158531.91468713101</v>
      </c>
      <c r="P1964" s="1">
        <v>201859.25340565501</v>
      </c>
      <c r="Q1964" s="1">
        <v>249195.878967094</v>
      </c>
      <c r="R1964" s="1">
        <v>322812.75902900199</v>
      </c>
      <c r="S1964" s="1">
        <v>407775.84779381298</v>
      </c>
      <c r="T1964" s="1">
        <v>382158.89531311498</v>
      </c>
      <c r="U1964" s="1">
        <v>439482.72961008101</v>
      </c>
      <c r="V1964" s="1">
        <v>505405.13905159303</v>
      </c>
      <c r="W1964" s="1">
        <v>563669.60835028696</v>
      </c>
    </row>
    <row r="1965" spans="1:23" x14ac:dyDescent="0.25">
      <c r="A1965" s="1" t="s">
        <v>0</v>
      </c>
      <c r="B1965" s="1" t="s">
        <v>58</v>
      </c>
      <c r="C1965" s="1">
        <v>291453971</v>
      </c>
      <c r="D1965" s="1">
        <v>183445529</v>
      </c>
      <c r="E1965" s="1">
        <v>205953014</v>
      </c>
      <c r="F1965" s="1">
        <v>643475678</v>
      </c>
      <c r="G1965" s="1">
        <v>1401019945</v>
      </c>
      <c r="H1965" s="1">
        <v>1121240754</v>
      </c>
      <c r="I1965" s="1">
        <v>256318294</v>
      </c>
      <c r="J1965" s="1">
        <v>1269614098.8499999</v>
      </c>
      <c r="K1965" s="1">
        <v>786441717.13999999</v>
      </c>
      <c r="L1965" s="1">
        <v>2781550272</v>
      </c>
      <c r="M1965" s="1"/>
      <c r="N1965" s="1">
        <v>1241459</v>
      </c>
      <c r="O1965" s="1">
        <v>1338894</v>
      </c>
      <c r="P1965" s="1">
        <v>2064163</v>
      </c>
      <c r="Q1965" s="1">
        <v>337362</v>
      </c>
      <c r="R1965" s="1">
        <v>10643106</v>
      </c>
      <c r="S1965" s="1">
        <v>221470302</v>
      </c>
      <c r="T1965" s="1">
        <v>6843458</v>
      </c>
      <c r="U1965" s="1">
        <v>26134305.98</v>
      </c>
      <c r="V1965" s="1">
        <v>2622348.31</v>
      </c>
      <c r="W1965" s="1">
        <v>3700656</v>
      </c>
    </row>
    <row r="1966" spans="1:23" x14ac:dyDescent="0.25">
      <c r="A1966" s="1" t="s">
        <v>1</v>
      </c>
      <c r="B1966" s="1" t="s">
        <v>58</v>
      </c>
      <c r="C1966" s="1">
        <v>23791678</v>
      </c>
      <c r="D1966" s="1">
        <v>34504530</v>
      </c>
      <c r="E1966" s="1">
        <v>26814456</v>
      </c>
      <c r="F1966" s="1">
        <v>80639304</v>
      </c>
      <c r="G1966" s="1">
        <v>36374453</v>
      </c>
      <c r="H1966" s="1">
        <v>76752193</v>
      </c>
      <c r="I1966" s="1">
        <v>24421628</v>
      </c>
      <c r="J1966" s="1">
        <v>10284469.050000001</v>
      </c>
      <c r="K1966" s="1">
        <v>31272827.879999999</v>
      </c>
      <c r="L1966" s="1">
        <v>34856538</v>
      </c>
      <c r="M1966" s="1"/>
      <c r="N1966" s="1">
        <v>6776</v>
      </c>
      <c r="O1966" s="1">
        <v>10535</v>
      </c>
      <c r="P1966" s="1">
        <v>934</v>
      </c>
      <c r="Q1966" s="1">
        <v>42487</v>
      </c>
      <c r="R1966" s="1">
        <v>791802</v>
      </c>
      <c r="S1966" s="1">
        <v>59667</v>
      </c>
      <c r="T1966" s="1">
        <v>4711</v>
      </c>
      <c r="U1966" s="1">
        <v>1600</v>
      </c>
      <c r="V1966" s="1">
        <v>94154.7</v>
      </c>
      <c r="W1966" s="1">
        <v>104577</v>
      </c>
    </row>
    <row r="1967" spans="1:23" x14ac:dyDescent="0.25">
      <c r="A1967" s="1" t="s">
        <v>3</v>
      </c>
      <c r="B1967" s="1" t="s">
        <v>58</v>
      </c>
      <c r="C1967" s="1">
        <v>63317</v>
      </c>
      <c r="D1967" s="1">
        <v>35730</v>
      </c>
      <c r="E1967" s="1">
        <v>194143</v>
      </c>
      <c r="F1967" s="1">
        <v>418928</v>
      </c>
      <c r="G1967" s="1">
        <v>75384</v>
      </c>
      <c r="H1967" s="1">
        <v>6749</v>
      </c>
      <c r="I1967" s="1">
        <v>265642</v>
      </c>
      <c r="J1967" s="1">
        <v>251460.3</v>
      </c>
      <c r="K1967" s="1">
        <v>100063624.08</v>
      </c>
      <c r="L1967" s="1">
        <v>8817413</v>
      </c>
      <c r="M1967" s="1"/>
      <c r="N1967" s="1">
        <v>53</v>
      </c>
      <c r="O1967" s="1">
        <v>246981</v>
      </c>
      <c r="P1967" s="1">
        <v>0</v>
      </c>
      <c r="Q1967" s="1">
        <v>0</v>
      </c>
      <c r="R1967" s="1">
        <v>0</v>
      </c>
      <c r="S1967" s="1">
        <v>0</v>
      </c>
      <c r="T1967" s="1">
        <v>0</v>
      </c>
      <c r="U1967" s="1">
        <v>0</v>
      </c>
      <c r="V1967" s="1">
        <v>2690.15</v>
      </c>
      <c r="W1967" s="1">
        <v>36768</v>
      </c>
    </row>
    <row r="1968" spans="1:23" x14ac:dyDescent="0.25">
      <c r="A1968" s="1" t="s">
        <v>4</v>
      </c>
      <c r="B1968" s="1" t="s">
        <v>58</v>
      </c>
      <c r="C1968" s="1">
        <v>61</v>
      </c>
      <c r="D1968" s="1">
        <v>6232</v>
      </c>
      <c r="E1968" s="1">
        <v>0</v>
      </c>
      <c r="F1968" s="1">
        <v>15660</v>
      </c>
      <c r="G1968" s="1">
        <v>29335</v>
      </c>
      <c r="H1968" s="1">
        <v>121381</v>
      </c>
      <c r="I1968" s="1">
        <v>102100</v>
      </c>
      <c r="J1968" s="1">
        <v>118800</v>
      </c>
      <c r="K1968" s="1">
        <v>0</v>
      </c>
      <c r="L1968" s="1">
        <v>29573</v>
      </c>
      <c r="M1968" s="1"/>
      <c r="N1968" s="1">
        <v>76950</v>
      </c>
      <c r="O1968" s="1">
        <v>9178</v>
      </c>
      <c r="P1968" s="1">
        <v>2312</v>
      </c>
      <c r="Q1968" s="1">
        <v>2084</v>
      </c>
      <c r="R1968" s="1">
        <v>0</v>
      </c>
      <c r="S1968" s="1">
        <v>56649</v>
      </c>
      <c r="T1968" s="1">
        <v>3668</v>
      </c>
      <c r="U1968" s="1">
        <v>6860.8</v>
      </c>
      <c r="V1968" s="1">
        <v>0</v>
      </c>
      <c r="W1968" s="1">
        <v>0</v>
      </c>
    </row>
    <row r="1969" spans="1:23" x14ac:dyDescent="0.25">
      <c r="A1969" s="1" t="s">
        <v>5</v>
      </c>
      <c r="B1969" s="1" t="s">
        <v>58</v>
      </c>
      <c r="C1969" s="1">
        <v>3297638</v>
      </c>
      <c r="D1969" s="1">
        <v>3556809</v>
      </c>
      <c r="E1969" s="1">
        <v>7835299</v>
      </c>
      <c r="F1969" s="1">
        <v>6406969</v>
      </c>
      <c r="G1969" s="1">
        <v>8278570</v>
      </c>
      <c r="H1969" s="1">
        <v>3076623</v>
      </c>
      <c r="I1969" s="1">
        <v>740536</v>
      </c>
      <c r="J1969" s="1">
        <v>13195347.33</v>
      </c>
      <c r="K1969" s="1">
        <v>3606800.19</v>
      </c>
      <c r="L1969" s="1">
        <v>1814972</v>
      </c>
      <c r="M1969" s="1"/>
      <c r="N1969" s="1">
        <v>30</v>
      </c>
      <c r="O1969" s="1">
        <v>4</v>
      </c>
      <c r="P1969" s="1">
        <v>0</v>
      </c>
      <c r="Q1969" s="1">
        <v>0</v>
      </c>
      <c r="R1969" s="1">
        <v>684</v>
      </c>
      <c r="S1969" s="1">
        <v>83367</v>
      </c>
      <c r="T1969" s="1">
        <v>5286</v>
      </c>
      <c r="U1969" s="1">
        <v>13627.13</v>
      </c>
      <c r="V1969" s="1">
        <v>915255.22</v>
      </c>
      <c r="W1969" s="1">
        <v>88458</v>
      </c>
    </row>
    <row r="1970" spans="1:23" x14ac:dyDescent="0.25">
      <c r="A1970" s="1" t="s">
        <v>6</v>
      </c>
      <c r="B1970" s="1" t="s">
        <v>58</v>
      </c>
      <c r="C1970" s="1">
        <v>9203</v>
      </c>
      <c r="D1970" s="1">
        <v>2033</v>
      </c>
      <c r="E1970" s="1">
        <v>7168</v>
      </c>
      <c r="F1970" s="1">
        <v>14803</v>
      </c>
      <c r="G1970" s="1">
        <v>58520</v>
      </c>
      <c r="H1970" s="1">
        <v>0</v>
      </c>
      <c r="I1970" s="1">
        <v>0</v>
      </c>
      <c r="J1970" s="1">
        <v>13345</v>
      </c>
      <c r="K1970" s="1">
        <v>0</v>
      </c>
      <c r="L1970" s="1">
        <v>30798</v>
      </c>
      <c r="M1970" s="1"/>
      <c r="N1970" s="1">
        <v>398952</v>
      </c>
      <c r="O1970" s="1">
        <v>368731</v>
      </c>
      <c r="P1970" s="1">
        <v>952877</v>
      </c>
      <c r="Q1970" s="1">
        <v>1106736</v>
      </c>
      <c r="R1970" s="1">
        <v>1773558</v>
      </c>
      <c r="S1970" s="1">
        <v>734059</v>
      </c>
      <c r="T1970" s="1">
        <v>715896</v>
      </c>
      <c r="U1970" s="1">
        <v>2068411.63</v>
      </c>
      <c r="V1970" s="1">
        <v>1155307.6200000001</v>
      </c>
      <c r="W1970" s="1">
        <v>1823222</v>
      </c>
    </row>
    <row r="1971" spans="1:23" x14ac:dyDescent="0.25">
      <c r="A1971" s="1" t="s">
        <v>7</v>
      </c>
      <c r="B1971" s="1" t="s">
        <v>58</v>
      </c>
      <c r="C1971" s="1">
        <v>281557</v>
      </c>
      <c r="D1971" s="1">
        <v>1404694</v>
      </c>
      <c r="E1971" s="1">
        <v>632677</v>
      </c>
      <c r="F1971" s="1">
        <v>992782</v>
      </c>
      <c r="G1971" s="1">
        <v>5097630</v>
      </c>
      <c r="H1971" s="1">
        <v>12274159</v>
      </c>
      <c r="I1971" s="1">
        <v>3081205</v>
      </c>
      <c r="J1971" s="1">
        <v>1880983.14</v>
      </c>
      <c r="K1971" s="1">
        <v>2458219.9700000002</v>
      </c>
      <c r="L1971" s="1">
        <v>14879914</v>
      </c>
      <c r="M1971" s="1"/>
      <c r="N1971" s="1">
        <v>816840</v>
      </c>
      <c r="O1971" s="1">
        <v>2445833</v>
      </c>
      <c r="P1971" s="1">
        <v>2371042</v>
      </c>
      <c r="Q1971" s="1">
        <v>2017993</v>
      </c>
      <c r="R1971" s="1">
        <v>4018710</v>
      </c>
      <c r="S1971" s="1">
        <v>3633948</v>
      </c>
      <c r="T1971" s="1">
        <v>3145370</v>
      </c>
      <c r="U1971" s="1">
        <v>8128099.9199999999</v>
      </c>
      <c r="V1971" s="1">
        <v>10609261.779999999</v>
      </c>
      <c r="W1971" s="1">
        <v>9343178</v>
      </c>
    </row>
    <row r="1972" spans="1:23" x14ac:dyDescent="0.25">
      <c r="A1972" s="1" t="s">
        <v>8</v>
      </c>
      <c r="B1972" s="1" t="s">
        <v>58</v>
      </c>
      <c r="C1972" s="1">
        <v>674078</v>
      </c>
      <c r="D1972" s="1">
        <v>35572</v>
      </c>
      <c r="E1972" s="1">
        <v>70980</v>
      </c>
      <c r="F1972" s="1">
        <v>37000</v>
      </c>
      <c r="G1972" s="1">
        <v>95404</v>
      </c>
      <c r="H1972" s="1">
        <v>95676</v>
      </c>
      <c r="I1972" s="1">
        <v>59170</v>
      </c>
      <c r="J1972" s="1">
        <v>13200</v>
      </c>
      <c r="K1972" s="1">
        <v>0</v>
      </c>
      <c r="L1972" s="1">
        <v>20342</v>
      </c>
      <c r="M1972" s="1"/>
      <c r="N1972" s="1">
        <v>482</v>
      </c>
      <c r="O1972" s="1">
        <v>347280</v>
      </c>
      <c r="P1972" s="1">
        <v>0</v>
      </c>
      <c r="Q1972" s="1">
        <v>13594</v>
      </c>
      <c r="R1972" s="1">
        <v>8</v>
      </c>
      <c r="S1972" s="1">
        <v>164</v>
      </c>
      <c r="T1972" s="1">
        <v>77</v>
      </c>
      <c r="U1972" s="1">
        <v>430.46</v>
      </c>
      <c r="V1972" s="1">
        <v>7507.13</v>
      </c>
      <c r="W1972" s="1">
        <v>2254</v>
      </c>
    </row>
    <row r="1973" spans="1:23" x14ac:dyDescent="0.25">
      <c r="A1973" s="1" t="s">
        <v>9</v>
      </c>
      <c r="B1973" s="1" t="s">
        <v>58</v>
      </c>
      <c r="C1973" s="1">
        <v>720614</v>
      </c>
      <c r="D1973" s="1">
        <v>76955</v>
      </c>
      <c r="E1973" s="1">
        <v>1266744</v>
      </c>
      <c r="F1973" s="1">
        <v>5912482</v>
      </c>
      <c r="G1973" s="1">
        <v>925122</v>
      </c>
      <c r="H1973" s="1">
        <v>73400</v>
      </c>
      <c r="I1973" s="1">
        <v>206344</v>
      </c>
      <c r="J1973" s="1">
        <v>1</v>
      </c>
      <c r="K1973" s="1">
        <v>651560</v>
      </c>
      <c r="L1973" s="1">
        <v>14199663</v>
      </c>
      <c r="M1973" s="1"/>
      <c r="N1973" s="1">
        <v>136495</v>
      </c>
      <c r="O1973" s="1">
        <v>43163</v>
      </c>
      <c r="P1973" s="1">
        <v>35643</v>
      </c>
      <c r="Q1973" s="1">
        <v>39316</v>
      </c>
      <c r="R1973" s="1">
        <v>22562</v>
      </c>
      <c r="S1973" s="1">
        <v>89178</v>
      </c>
      <c r="T1973" s="1">
        <v>0</v>
      </c>
      <c r="U1973" s="1">
        <v>295.76</v>
      </c>
      <c r="V1973" s="1">
        <v>1783.2</v>
      </c>
      <c r="W1973" s="1">
        <v>0</v>
      </c>
    </row>
    <row r="1974" spans="1:23" x14ac:dyDescent="0.25">
      <c r="A1974" s="1" t="s">
        <v>10</v>
      </c>
      <c r="B1974" s="1" t="s">
        <v>58</v>
      </c>
      <c r="C1974" s="1">
        <v>18053</v>
      </c>
      <c r="D1974" s="1">
        <v>0</v>
      </c>
      <c r="E1974" s="1">
        <v>0</v>
      </c>
      <c r="F1974" s="1">
        <v>0</v>
      </c>
      <c r="G1974" s="1">
        <v>24410</v>
      </c>
      <c r="H1974" s="1">
        <v>10200</v>
      </c>
      <c r="I1974" s="1">
        <v>0</v>
      </c>
      <c r="J1974" s="1">
        <v>0</v>
      </c>
      <c r="K1974" s="1">
        <v>721</v>
      </c>
      <c r="L1974" s="1">
        <v>0</v>
      </c>
      <c r="M1974" s="1"/>
      <c r="N1974" s="1">
        <v>41328</v>
      </c>
      <c r="O1974" s="1">
        <v>6814</v>
      </c>
      <c r="P1974" s="1">
        <v>90381</v>
      </c>
      <c r="Q1974" s="1">
        <v>30814</v>
      </c>
      <c r="R1974" s="1">
        <v>18418</v>
      </c>
      <c r="S1974" s="1">
        <v>37428</v>
      </c>
      <c r="T1974" s="1">
        <v>98366</v>
      </c>
      <c r="U1974" s="1">
        <v>294025.39</v>
      </c>
      <c r="V1974" s="1">
        <v>763803.14</v>
      </c>
      <c r="W1974" s="1">
        <v>550746</v>
      </c>
    </row>
    <row r="1975" spans="1:23" x14ac:dyDescent="0.25">
      <c r="A1975" s="1" t="s">
        <v>11</v>
      </c>
      <c r="B1975" s="1" t="s">
        <v>58</v>
      </c>
      <c r="C1975" s="1">
        <v>1938157</v>
      </c>
      <c r="D1975" s="1">
        <v>2440427</v>
      </c>
      <c r="E1975" s="1">
        <v>2882336</v>
      </c>
      <c r="F1975" s="1">
        <v>2633331</v>
      </c>
      <c r="G1975" s="1">
        <v>2401731</v>
      </c>
      <c r="H1975" s="1">
        <v>4648301</v>
      </c>
      <c r="I1975" s="1">
        <v>2822043</v>
      </c>
      <c r="J1975" s="1">
        <v>1424060.51</v>
      </c>
      <c r="K1975" s="1">
        <v>3812408.99</v>
      </c>
      <c r="L1975" s="1">
        <v>3100522</v>
      </c>
      <c r="M1975" s="1"/>
      <c r="N1975" s="1">
        <v>324778</v>
      </c>
      <c r="O1975" s="1">
        <v>1699202</v>
      </c>
      <c r="P1975" s="1">
        <v>1000097</v>
      </c>
      <c r="Q1975" s="1">
        <v>1852681</v>
      </c>
      <c r="R1975" s="1">
        <v>7144249</v>
      </c>
      <c r="S1975" s="1">
        <v>9066244</v>
      </c>
      <c r="T1975" s="1">
        <v>2782297</v>
      </c>
      <c r="U1975" s="1">
        <v>1129493.6399999999</v>
      </c>
      <c r="V1975" s="1">
        <v>609364.51</v>
      </c>
      <c r="W1975" s="1">
        <v>431595</v>
      </c>
    </row>
    <row r="1976" spans="1:23" x14ac:dyDescent="0.25">
      <c r="A1976" s="1" t="s">
        <v>12</v>
      </c>
      <c r="B1976" s="1" t="s">
        <v>58</v>
      </c>
      <c r="C1976" s="1">
        <v>2826663</v>
      </c>
      <c r="D1976" s="1">
        <v>1336360</v>
      </c>
      <c r="E1976" s="1">
        <v>320618</v>
      </c>
      <c r="F1976" s="1">
        <v>1623568</v>
      </c>
      <c r="G1976" s="1">
        <v>1339026</v>
      </c>
      <c r="H1976" s="1">
        <v>635571</v>
      </c>
      <c r="I1976" s="1">
        <v>4578660</v>
      </c>
      <c r="J1976" s="1">
        <v>2162773</v>
      </c>
      <c r="K1976" s="1">
        <v>1602088.77</v>
      </c>
      <c r="L1976" s="1">
        <v>1761289</v>
      </c>
      <c r="M1976" s="1"/>
      <c r="N1976" s="1">
        <v>713331</v>
      </c>
      <c r="O1976" s="1">
        <v>93679</v>
      </c>
      <c r="P1976" s="1">
        <v>454163</v>
      </c>
      <c r="Q1976" s="1">
        <v>947524</v>
      </c>
      <c r="R1976" s="1">
        <v>1169130</v>
      </c>
      <c r="S1976" s="1">
        <v>763935</v>
      </c>
      <c r="T1976" s="1">
        <v>3719110</v>
      </c>
      <c r="U1976" s="1">
        <v>936757.42</v>
      </c>
      <c r="V1976" s="1">
        <v>494277.04</v>
      </c>
      <c r="W1976" s="1">
        <v>2714514</v>
      </c>
    </row>
    <row r="1977" spans="1:23" x14ac:dyDescent="0.25">
      <c r="A1977" s="1" t="s">
        <v>13</v>
      </c>
      <c r="B1977" s="1" t="s">
        <v>58</v>
      </c>
      <c r="C1977" s="1">
        <v>6294028</v>
      </c>
      <c r="D1977" s="1">
        <v>21182280</v>
      </c>
      <c r="E1977" s="1">
        <v>12563626</v>
      </c>
      <c r="F1977" s="1">
        <v>14174866</v>
      </c>
      <c r="G1977" s="1">
        <v>12645067</v>
      </c>
      <c r="H1977" s="1">
        <v>14336864</v>
      </c>
      <c r="I1977" s="1">
        <v>28194477</v>
      </c>
      <c r="J1977" s="1">
        <v>19006089.899999999</v>
      </c>
      <c r="K1977" s="1">
        <v>2688262.98</v>
      </c>
      <c r="L1977" s="1">
        <v>26269644</v>
      </c>
      <c r="M1977" s="1"/>
      <c r="N1977" s="1">
        <v>130277108</v>
      </c>
      <c r="O1977" s="1">
        <v>131691574</v>
      </c>
      <c r="P1977" s="1">
        <v>136707142</v>
      </c>
      <c r="Q1977" s="1">
        <v>143536103</v>
      </c>
      <c r="R1977" s="1">
        <v>169162095</v>
      </c>
      <c r="S1977" s="1">
        <v>187677544</v>
      </c>
      <c r="T1977" s="1">
        <v>177368836</v>
      </c>
      <c r="U1977" s="1">
        <v>205396904.56999999</v>
      </c>
      <c r="V1977" s="1">
        <v>177575469.86000001</v>
      </c>
      <c r="W1977" s="1">
        <v>155418697</v>
      </c>
    </row>
    <row r="1978" spans="1:23" x14ac:dyDescent="0.25">
      <c r="A1978" s="1" t="s">
        <v>14</v>
      </c>
      <c r="B1978" s="1" t="s">
        <v>58</v>
      </c>
      <c r="C1978" s="1">
        <v>125657</v>
      </c>
      <c r="D1978" s="1">
        <v>161671</v>
      </c>
      <c r="E1978" s="1">
        <v>124221</v>
      </c>
      <c r="F1978" s="1">
        <v>3851241</v>
      </c>
      <c r="G1978" s="1">
        <v>6737877</v>
      </c>
      <c r="H1978" s="1">
        <v>56592725</v>
      </c>
      <c r="I1978" s="1">
        <v>2682156</v>
      </c>
      <c r="J1978" s="1">
        <v>13062374.640000001</v>
      </c>
      <c r="K1978" s="1">
        <v>94234313.450000003</v>
      </c>
      <c r="L1978" s="1">
        <v>24382939</v>
      </c>
      <c r="M1978" s="1"/>
      <c r="N1978" s="1">
        <v>0</v>
      </c>
      <c r="O1978" s="1">
        <v>0</v>
      </c>
      <c r="P1978" s="1">
        <v>0</v>
      </c>
      <c r="Q1978" s="1">
        <v>346</v>
      </c>
      <c r="R1978" s="1">
        <v>0</v>
      </c>
      <c r="S1978" s="1">
        <v>54</v>
      </c>
      <c r="T1978" s="1">
        <v>6</v>
      </c>
      <c r="U1978" s="1">
        <v>0</v>
      </c>
      <c r="V1978" s="1">
        <v>4309.03</v>
      </c>
      <c r="W1978" s="1">
        <v>1523195</v>
      </c>
    </row>
    <row r="1979" spans="1:23" x14ac:dyDescent="0.25">
      <c r="A1979" s="1" t="s">
        <v>15</v>
      </c>
      <c r="B1979" s="1" t="s">
        <v>58</v>
      </c>
      <c r="C1979" s="1">
        <v>374371730</v>
      </c>
      <c r="D1979" s="1">
        <v>776761653.03999996</v>
      </c>
      <c r="E1979" s="1">
        <v>1049647313</v>
      </c>
      <c r="F1979" s="1">
        <v>1239486712</v>
      </c>
      <c r="G1979" s="1">
        <v>1951620906.96</v>
      </c>
      <c r="H1979" s="1">
        <v>1922743717</v>
      </c>
      <c r="I1979" s="1">
        <v>1725954725</v>
      </c>
      <c r="J1979" s="1">
        <v>1759795719.6800001</v>
      </c>
      <c r="K1979" s="1">
        <v>2127439195.5899999</v>
      </c>
      <c r="L1979" s="1">
        <v>3212235901</v>
      </c>
      <c r="M1979" s="1"/>
      <c r="N1979" s="1">
        <v>38618674</v>
      </c>
      <c r="O1979" s="1">
        <v>56060355</v>
      </c>
      <c r="P1979" s="1">
        <v>82438419</v>
      </c>
      <c r="Q1979" s="1">
        <v>131580954</v>
      </c>
      <c r="R1979" s="1">
        <v>173166672</v>
      </c>
      <c r="S1979" s="1">
        <v>204343401</v>
      </c>
      <c r="T1979" s="1">
        <v>213067582</v>
      </c>
      <c r="U1979" s="1">
        <v>271228401.86000001</v>
      </c>
      <c r="V1979" s="1">
        <v>483373968.93000001</v>
      </c>
      <c r="W1979" s="1">
        <v>342730694</v>
      </c>
    </row>
    <row r="1980" spans="1:23" x14ac:dyDescent="0.25">
      <c r="A1980" s="1" t="s">
        <v>16</v>
      </c>
      <c r="B1980" s="1" t="s">
        <v>58</v>
      </c>
      <c r="C1980" s="1">
        <v>214356</v>
      </c>
      <c r="D1980" s="1">
        <v>2392862</v>
      </c>
      <c r="E1980" s="1">
        <v>1397079</v>
      </c>
      <c r="F1980" s="1">
        <v>11661471</v>
      </c>
      <c r="G1980" s="1">
        <v>6582126</v>
      </c>
      <c r="H1980" s="1">
        <v>345638</v>
      </c>
      <c r="I1980" s="1">
        <v>1178691</v>
      </c>
      <c r="J1980" s="1">
        <v>1859421.06</v>
      </c>
      <c r="K1980" s="1">
        <v>860556.03</v>
      </c>
      <c r="L1980" s="1">
        <v>2307255</v>
      </c>
      <c r="M1980" s="1"/>
      <c r="N1980" s="1">
        <v>24</v>
      </c>
      <c r="O1980" s="1">
        <v>0</v>
      </c>
      <c r="P1980" s="1">
        <v>0</v>
      </c>
      <c r="Q1980" s="1">
        <v>0</v>
      </c>
      <c r="R1980" s="1">
        <v>0</v>
      </c>
      <c r="S1980" s="1">
        <v>754</v>
      </c>
      <c r="T1980" s="1">
        <v>0</v>
      </c>
      <c r="U1980" s="1">
        <v>0</v>
      </c>
      <c r="V1980" s="1">
        <v>0</v>
      </c>
      <c r="W1980" s="1">
        <v>14010</v>
      </c>
    </row>
    <row r="1981" spans="1:23" x14ac:dyDescent="0.25">
      <c r="A1981" s="1" t="s">
        <v>17</v>
      </c>
      <c r="B1981" s="1" t="s">
        <v>58</v>
      </c>
      <c r="C1981" s="1">
        <v>3969852</v>
      </c>
      <c r="D1981" s="1">
        <v>37426594</v>
      </c>
      <c r="E1981" s="1">
        <v>7754242</v>
      </c>
      <c r="F1981" s="1">
        <v>1562627</v>
      </c>
      <c r="G1981" s="1">
        <v>17382720</v>
      </c>
      <c r="H1981" s="1">
        <v>7036588</v>
      </c>
      <c r="I1981" s="1">
        <v>7332053</v>
      </c>
      <c r="J1981" s="1">
        <v>0</v>
      </c>
      <c r="K1981" s="1">
        <v>15989493.880000001</v>
      </c>
      <c r="L1981" s="1">
        <v>347406</v>
      </c>
      <c r="M1981" s="1"/>
      <c r="N1981" s="1">
        <v>16505</v>
      </c>
      <c r="O1981" s="1">
        <v>312762</v>
      </c>
      <c r="P1981" s="1">
        <v>0</v>
      </c>
      <c r="Q1981" s="1">
        <v>106442</v>
      </c>
      <c r="R1981" s="1">
        <v>15325</v>
      </c>
      <c r="S1981" s="1">
        <v>637649</v>
      </c>
      <c r="T1981" s="1">
        <v>1935</v>
      </c>
      <c r="U1981" s="1">
        <v>2113.0700000000002</v>
      </c>
      <c r="V1981" s="1">
        <v>0</v>
      </c>
      <c r="W1981" s="1">
        <v>2741</v>
      </c>
    </row>
    <row r="1982" spans="1:23" x14ac:dyDescent="0.25">
      <c r="A1982" s="1" t="s">
        <v>18</v>
      </c>
      <c r="B1982" s="1" t="s">
        <v>58</v>
      </c>
      <c r="C1982" s="1">
        <v>56077035</v>
      </c>
      <c r="D1982" s="1">
        <v>93859820</v>
      </c>
      <c r="E1982" s="1">
        <v>22056462</v>
      </c>
      <c r="F1982" s="1">
        <v>10809423</v>
      </c>
      <c r="G1982" s="1">
        <v>22939473</v>
      </c>
      <c r="H1982" s="1">
        <v>105132082</v>
      </c>
      <c r="I1982" s="1">
        <v>120738947</v>
      </c>
      <c r="J1982" s="1">
        <v>56915022.18</v>
      </c>
      <c r="K1982" s="1">
        <v>94489433.049999997</v>
      </c>
      <c r="L1982" s="1">
        <v>129464019</v>
      </c>
      <c r="M1982" s="1"/>
      <c r="N1982" s="1">
        <v>467543</v>
      </c>
      <c r="O1982" s="1">
        <v>1358859</v>
      </c>
      <c r="P1982" s="1">
        <v>2882562</v>
      </c>
      <c r="Q1982" s="1">
        <v>4725842</v>
      </c>
      <c r="R1982" s="1">
        <v>7743972</v>
      </c>
      <c r="S1982" s="1">
        <v>8862291</v>
      </c>
      <c r="T1982" s="1">
        <v>9240267</v>
      </c>
      <c r="U1982" s="1">
        <v>11846776.220000001</v>
      </c>
      <c r="V1982" s="1">
        <v>17597843.449999999</v>
      </c>
      <c r="W1982" s="1">
        <v>20373284</v>
      </c>
    </row>
    <row r="1983" spans="1:23" x14ac:dyDescent="0.25">
      <c r="A1983" s="1" t="s">
        <v>19</v>
      </c>
      <c r="B1983" s="1" t="s">
        <v>58</v>
      </c>
      <c r="C1983" s="1">
        <v>0</v>
      </c>
      <c r="D1983" s="1">
        <v>4478</v>
      </c>
      <c r="E1983" s="1">
        <v>199061</v>
      </c>
      <c r="F1983" s="1">
        <v>139668</v>
      </c>
      <c r="G1983" s="1">
        <v>292042</v>
      </c>
      <c r="H1983" s="1">
        <v>4164696</v>
      </c>
      <c r="I1983" s="1">
        <v>184903</v>
      </c>
      <c r="J1983" s="1">
        <v>782825.14</v>
      </c>
      <c r="K1983" s="1">
        <v>497653.1</v>
      </c>
      <c r="L1983" s="1">
        <v>444354</v>
      </c>
      <c r="M1983" s="1"/>
      <c r="N1983" s="1">
        <v>26037</v>
      </c>
      <c r="O1983" s="1">
        <v>3915</v>
      </c>
      <c r="P1983" s="1">
        <v>37047</v>
      </c>
      <c r="Q1983" s="1">
        <v>829101</v>
      </c>
      <c r="R1983" s="1">
        <v>854237</v>
      </c>
      <c r="S1983" s="1">
        <v>199554</v>
      </c>
      <c r="T1983" s="1">
        <v>817197</v>
      </c>
      <c r="U1983" s="1">
        <v>18801.62</v>
      </c>
      <c r="V1983" s="1">
        <v>34797.56</v>
      </c>
      <c r="W1983" s="1">
        <v>87080</v>
      </c>
    </row>
    <row r="1984" spans="1:23" x14ac:dyDescent="0.25">
      <c r="A1984" s="1" t="s">
        <v>20</v>
      </c>
      <c r="B1984" s="1" t="s">
        <v>58</v>
      </c>
      <c r="C1984" s="1">
        <v>134579</v>
      </c>
      <c r="D1984" s="1">
        <v>33787</v>
      </c>
      <c r="E1984" s="1">
        <v>0</v>
      </c>
      <c r="F1984" s="1">
        <v>0</v>
      </c>
      <c r="G1984" s="1">
        <v>0</v>
      </c>
      <c r="H1984" s="1">
        <v>99718</v>
      </c>
      <c r="I1984" s="1">
        <v>0</v>
      </c>
      <c r="J1984" s="1">
        <v>0</v>
      </c>
      <c r="K1984" s="1">
        <v>13397.9</v>
      </c>
      <c r="L1984" s="1">
        <v>29326</v>
      </c>
      <c r="M1984" s="1"/>
      <c r="N1984" s="1">
        <v>1184</v>
      </c>
      <c r="O1984" s="1">
        <v>7064</v>
      </c>
      <c r="P1984" s="1">
        <v>486</v>
      </c>
      <c r="Q1984" s="1">
        <v>1417</v>
      </c>
      <c r="R1984" s="1">
        <v>227</v>
      </c>
      <c r="S1984" s="1">
        <v>17515</v>
      </c>
      <c r="T1984" s="1">
        <v>388</v>
      </c>
      <c r="U1984" s="1">
        <v>0</v>
      </c>
      <c r="V1984" s="1">
        <v>0</v>
      </c>
      <c r="W1984" s="1">
        <v>7008</v>
      </c>
    </row>
    <row r="1985" spans="1:23" x14ac:dyDescent="0.25">
      <c r="A1985" s="1" t="s">
        <v>21</v>
      </c>
      <c r="B1985" s="1" t="s">
        <v>58</v>
      </c>
      <c r="C1985" s="1">
        <v>5976557</v>
      </c>
      <c r="D1985" s="1">
        <v>18757760</v>
      </c>
      <c r="E1985" s="1">
        <v>16193595</v>
      </c>
      <c r="F1985" s="1">
        <v>15748204</v>
      </c>
      <c r="G1985" s="1">
        <v>35320091</v>
      </c>
      <c r="H1985" s="1">
        <v>31668108</v>
      </c>
      <c r="I1985" s="1">
        <v>31756346</v>
      </c>
      <c r="J1985" s="1">
        <v>28443766.109999999</v>
      </c>
      <c r="K1985" s="1">
        <v>63748961.609999999</v>
      </c>
      <c r="L1985" s="1">
        <v>165642468</v>
      </c>
      <c r="M1985" s="1"/>
      <c r="N1985" s="1">
        <v>18623928</v>
      </c>
      <c r="O1985" s="1">
        <v>23872256</v>
      </c>
      <c r="P1985" s="1">
        <v>28158738</v>
      </c>
      <c r="Q1985" s="1">
        <v>30054065</v>
      </c>
      <c r="R1985" s="1">
        <v>44177343</v>
      </c>
      <c r="S1985" s="1">
        <v>76532160</v>
      </c>
      <c r="T1985" s="1">
        <v>90861546</v>
      </c>
      <c r="U1985" s="1">
        <v>121203935.53</v>
      </c>
      <c r="V1985" s="1">
        <v>116473557.64</v>
      </c>
      <c r="W1985" s="1">
        <v>108023143</v>
      </c>
    </row>
    <row r="1986" spans="1:23" x14ac:dyDescent="0.25">
      <c r="A1986" s="1" t="s">
        <v>22</v>
      </c>
      <c r="B1986" s="1" t="s">
        <v>58</v>
      </c>
      <c r="C1986" s="1">
        <v>3256423</v>
      </c>
      <c r="D1986" s="1">
        <v>9934647</v>
      </c>
      <c r="E1986" s="1">
        <v>9832226</v>
      </c>
      <c r="F1986" s="1">
        <v>6335687</v>
      </c>
      <c r="G1986" s="1">
        <v>7716668</v>
      </c>
      <c r="H1986" s="1">
        <v>9946858</v>
      </c>
      <c r="I1986" s="1">
        <v>3953359</v>
      </c>
      <c r="J1986" s="1">
        <v>5553100.2300000004</v>
      </c>
      <c r="K1986" s="1">
        <v>7749272.0899999999</v>
      </c>
      <c r="L1986" s="1">
        <v>10533822</v>
      </c>
      <c r="M1986" s="1"/>
      <c r="N1986" s="1">
        <v>78001125</v>
      </c>
      <c r="O1986" s="1">
        <v>164754667</v>
      </c>
      <c r="P1986" s="1">
        <v>213647527</v>
      </c>
      <c r="Q1986" s="1">
        <v>173228554</v>
      </c>
      <c r="R1986" s="1">
        <v>198370965</v>
      </c>
      <c r="S1986" s="1">
        <v>226527979</v>
      </c>
      <c r="T1986" s="1">
        <v>115746015</v>
      </c>
      <c r="U1986" s="1">
        <v>155402255.28999999</v>
      </c>
      <c r="V1986" s="1">
        <v>183991288.38999999</v>
      </c>
      <c r="W1986" s="1">
        <v>68914424</v>
      </c>
    </row>
    <row r="1987" spans="1:23" x14ac:dyDescent="0.25">
      <c r="A1987" s="1" t="s">
        <v>23</v>
      </c>
      <c r="B1987" s="1" t="s">
        <v>58</v>
      </c>
      <c r="C1987" s="1">
        <v>35386</v>
      </c>
      <c r="D1987" s="1">
        <v>0</v>
      </c>
      <c r="E1987" s="1">
        <v>0</v>
      </c>
      <c r="F1987" s="1">
        <v>0</v>
      </c>
      <c r="G1987" s="1">
        <v>1815</v>
      </c>
      <c r="H1987" s="1">
        <v>0</v>
      </c>
      <c r="I1987" s="1">
        <v>41962</v>
      </c>
      <c r="J1987" s="1">
        <v>45277.120000000003</v>
      </c>
      <c r="K1987" s="1">
        <v>48932.959999999999</v>
      </c>
      <c r="L1987" s="1">
        <v>0</v>
      </c>
      <c r="M1987" s="1"/>
      <c r="N1987" s="1">
        <v>0</v>
      </c>
      <c r="O1987" s="1">
        <v>0</v>
      </c>
      <c r="P1987" s="1">
        <v>1200</v>
      </c>
      <c r="Q1987" s="1">
        <v>156</v>
      </c>
      <c r="R1987" s="1">
        <v>69</v>
      </c>
      <c r="S1987" s="1">
        <v>77</v>
      </c>
      <c r="T1987" s="1">
        <v>0</v>
      </c>
      <c r="U1987" s="1">
        <v>0</v>
      </c>
      <c r="V1987" s="1">
        <v>0</v>
      </c>
      <c r="W1987" s="1">
        <v>78575</v>
      </c>
    </row>
    <row r="1988" spans="1:23" x14ac:dyDescent="0.25">
      <c r="A1988" s="1" t="s">
        <v>24</v>
      </c>
      <c r="B1988" s="1" t="s">
        <v>58</v>
      </c>
      <c r="C1988" s="1">
        <v>20211523</v>
      </c>
      <c r="D1988" s="1">
        <v>19472443</v>
      </c>
      <c r="E1988" s="1">
        <v>42308302</v>
      </c>
      <c r="F1988" s="1">
        <v>54674016</v>
      </c>
      <c r="G1988" s="1">
        <v>79996681</v>
      </c>
      <c r="H1988" s="1">
        <v>135403126</v>
      </c>
      <c r="I1988" s="1">
        <v>42849290</v>
      </c>
      <c r="J1988" s="1">
        <v>87220031.719999999</v>
      </c>
      <c r="K1988" s="1">
        <v>208768058.00999999</v>
      </c>
      <c r="L1988" s="1">
        <v>125962445</v>
      </c>
      <c r="M1988" s="1"/>
      <c r="N1988" s="1">
        <v>15512916</v>
      </c>
      <c r="O1988" s="1">
        <v>19265284</v>
      </c>
      <c r="P1988" s="1">
        <v>25677851</v>
      </c>
      <c r="Q1988" s="1">
        <v>29992946</v>
      </c>
      <c r="R1988" s="1">
        <v>44568374</v>
      </c>
      <c r="S1988" s="1">
        <v>64279784</v>
      </c>
      <c r="T1988" s="1">
        <v>67314115</v>
      </c>
      <c r="U1988" s="1">
        <v>85087794.319999993</v>
      </c>
      <c r="V1988" s="1">
        <v>127998340.04000001</v>
      </c>
      <c r="W1988" s="1">
        <v>133357743</v>
      </c>
    </row>
    <row r="1989" spans="1:23" x14ac:dyDescent="0.25">
      <c r="A1989" s="1" t="s">
        <v>25</v>
      </c>
      <c r="B1989" s="1" t="s">
        <v>58</v>
      </c>
      <c r="C1989" s="1">
        <v>0</v>
      </c>
      <c r="D1989" s="1">
        <v>0</v>
      </c>
      <c r="E1989" s="1">
        <v>0</v>
      </c>
      <c r="F1989" s="1">
        <v>0</v>
      </c>
      <c r="G1989" s="1">
        <v>0</v>
      </c>
      <c r="H1989" s="1">
        <v>0</v>
      </c>
      <c r="I1989" s="1">
        <v>50258</v>
      </c>
      <c r="J1989" s="1">
        <v>59140</v>
      </c>
      <c r="K1989" s="1">
        <v>176939.66</v>
      </c>
      <c r="L1989" s="1">
        <v>554340</v>
      </c>
      <c r="M1989" s="1"/>
      <c r="N1989" s="1">
        <v>0</v>
      </c>
      <c r="O1989" s="1">
        <v>0</v>
      </c>
      <c r="P1989" s="1">
        <v>0</v>
      </c>
      <c r="Q1989" s="1">
        <v>902</v>
      </c>
      <c r="R1989" s="1">
        <v>3744</v>
      </c>
      <c r="S1989" s="1">
        <v>11749</v>
      </c>
      <c r="T1989" s="1">
        <v>30371</v>
      </c>
      <c r="U1989" s="1">
        <v>156113.04999999999</v>
      </c>
      <c r="V1989" s="1">
        <v>142650.5</v>
      </c>
      <c r="W1989" s="1">
        <v>62323</v>
      </c>
    </row>
    <row r="1990" spans="1:23" x14ac:dyDescent="0.25">
      <c r="A1990" s="1" t="s">
        <v>26</v>
      </c>
      <c r="B1990" s="1" t="s">
        <v>58</v>
      </c>
      <c r="C1990" s="1">
        <v>40093274</v>
      </c>
      <c r="D1990" s="1">
        <v>27693147</v>
      </c>
      <c r="E1990" s="1">
        <v>35830582</v>
      </c>
      <c r="F1990" s="1">
        <v>64085928</v>
      </c>
      <c r="G1990" s="1">
        <v>48390000</v>
      </c>
      <c r="H1990" s="1">
        <v>76215052</v>
      </c>
      <c r="I1990" s="1">
        <v>197866</v>
      </c>
      <c r="J1990" s="1">
        <v>567119.4</v>
      </c>
      <c r="K1990" s="1">
        <v>5976474.9500000002</v>
      </c>
      <c r="L1990" s="1">
        <v>770028</v>
      </c>
      <c r="M1990" s="1"/>
      <c r="N1990" s="1">
        <v>948</v>
      </c>
      <c r="O1990" s="1">
        <v>694332</v>
      </c>
      <c r="P1990" s="1">
        <v>392335</v>
      </c>
      <c r="Q1990" s="1">
        <v>624764</v>
      </c>
      <c r="R1990" s="1">
        <v>10289292</v>
      </c>
      <c r="S1990" s="1">
        <v>50577</v>
      </c>
      <c r="T1990" s="1">
        <v>25213</v>
      </c>
      <c r="U1990" s="1">
        <v>6525503.9800000004</v>
      </c>
      <c r="V1990" s="1">
        <v>11246826.810000001</v>
      </c>
      <c r="W1990" s="1">
        <v>2951889</v>
      </c>
    </row>
    <row r="1991" spans="1:23" x14ac:dyDescent="0.25">
      <c r="A1991" s="1" t="s">
        <v>27</v>
      </c>
      <c r="B1991" s="1" t="s">
        <v>58</v>
      </c>
      <c r="C1991" s="1">
        <v>54314072</v>
      </c>
      <c r="D1991" s="1">
        <v>118735023</v>
      </c>
      <c r="E1991" s="1">
        <v>166453919</v>
      </c>
      <c r="F1991" s="1">
        <v>71549968</v>
      </c>
      <c r="G1991" s="1">
        <v>231781610</v>
      </c>
      <c r="H1991" s="1">
        <v>148413254</v>
      </c>
      <c r="I1991" s="1">
        <v>189172299</v>
      </c>
      <c r="J1991" s="1">
        <v>169501651.91</v>
      </c>
      <c r="K1991" s="1">
        <v>86821501.640000001</v>
      </c>
      <c r="L1991" s="1">
        <v>259927137</v>
      </c>
      <c r="M1991" s="1"/>
      <c r="N1991" s="1">
        <v>5845</v>
      </c>
      <c r="O1991" s="1">
        <v>340715</v>
      </c>
      <c r="P1991" s="1">
        <v>3927</v>
      </c>
      <c r="Q1991" s="1">
        <v>474652</v>
      </c>
      <c r="R1991" s="1">
        <v>37419</v>
      </c>
      <c r="S1991" s="1">
        <v>2747191</v>
      </c>
      <c r="T1991" s="1">
        <v>1520713</v>
      </c>
      <c r="U1991" s="1">
        <v>150000</v>
      </c>
      <c r="V1991" s="1">
        <v>853372.33</v>
      </c>
      <c r="W1991" s="1">
        <v>0</v>
      </c>
    </row>
    <row r="1992" spans="1:23" x14ac:dyDescent="0.25">
      <c r="A1992" s="1" t="s">
        <v>28</v>
      </c>
      <c r="B1992" s="1" t="s">
        <v>58</v>
      </c>
      <c r="C1992" s="1">
        <v>183649</v>
      </c>
      <c r="D1992" s="1">
        <v>74264</v>
      </c>
      <c r="E1992" s="1">
        <v>0</v>
      </c>
      <c r="F1992" s="1">
        <v>7077</v>
      </c>
      <c r="G1992" s="1">
        <v>67281</v>
      </c>
      <c r="H1992" s="1">
        <v>15023</v>
      </c>
      <c r="I1992" s="1">
        <v>41317</v>
      </c>
      <c r="J1992" s="1">
        <v>23485.23</v>
      </c>
      <c r="K1992" s="1">
        <v>0</v>
      </c>
      <c r="L1992" s="1">
        <v>794236</v>
      </c>
      <c r="M1992" s="1"/>
      <c r="N1992" s="1">
        <v>146443</v>
      </c>
      <c r="O1992" s="1">
        <v>127469</v>
      </c>
      <c r="P1992" s="1">
        <v>213383</v>
      </c>
      <c r="Q1992" s="1">
        <v>549448</v>
      </c>
      <c r="R1992" s="1">
        <v>1524011</v>
      </c>
      <c r="S1992" s="1">
        <v>1835391</v>
      </c>
      <c r="T1992" s="1">
        <v>2316059</v>
      </c>
      <c r="U1992" s="1">
        <v>3204989.12</v>
      </c>
      <c r="V1992" s="1">
        <v>4432001.05</v>
      </c>
      <c r="W1992" s="1">
        <v>6919000</v>
      </c>
    </row>
    <row r="1993" spans="1:23" x14ac:dyDescent="0.25">
      <c r="A1993" s="1" t="s">
        <v>29</v>
      </c>
      <c r="B1993" s="1" t="s">
        <v>58</v>
      </c>
      <c r="C1993" s="1">
        <v>0</v>
      </c>
      <c r="D1993" s="1">
        <v>0</v>
      </c>
      <c r="E1993" s="1">
        <v>0</v>
      </c>
      <c r="F1993" s="1">
        <v>19529</v>
      </c>
      <c r="G1993" s="1">
        <v>0</v>
      </c>
      <c r="H1993" s="1">
        <v>10473065</v>
      </c>
      <c r="I1993" s="1">
        <v>0</v>
      </c>
      <c r="J1993" s="1">
        <v>15441</v>
      </c>
      <c r="K1993" s="1">
        <v>21648</v>
      </c>
      <c r="L1993" s="1">
        <v>40530</v>
      </c>
      <c r="M1993" s="1"/>
      <c r="N1993" s="1">
        <v>22314095</v>
      </c>
      <c r="O1993" s="1">
        <v>18744203</v>
      </c>
      <c r="P1993" s="1">
        <v>31650757</v>
      </c>
      <c r="Q1993" s="1">
        <v>36380218</v>
      </c>
      <c r="R1993" s="1">
        <v>50430827</v>
      </c>
      <c r="S1993" s="1">
        <v>52010436</v>
      </c>
      <c r="T1993" s="1">
        <v>70920391</v>
      </c>
      <c r="U1993" s="1">
        <v>81280831.810000002</v>
      </c>
      <c r="V1993" s="1">
        <v>68046365.920000002</v>
      </c>
      <c r="W1993" s="1">
        <v>73574050</v>
      </c>
    </row>
    <row r="1994" spans="1:23" x14ac:dyDescent="0.25">
      <c r="A1994" s="1" t="s">
        <v>30</v>
      </c>
      <c r="B1994" s="1" t="s">
        <v>58</v>
      </c>
      <c r="C1994" s="1">
        <v>2946848</v>
      </c>
      <c r="D1994" s="1">
        <v>2274003</v>
      </c>
      <c r="E1994" s="1">
        <v>3129236</v>
      </c>
      <c r="F1994" s="1">
        <v>5421221</v>
      </c>
      <c r="G1994" s="1">
        <v>5903651</v>
      </c>
      <c r="H1994" s="1">
        <v>9118379</v>
      </c>
      <c r="I1994" s="1">
        <v>1202233</v>
      </c>
      <c r="J1994" s="1">
        <v>14842019.07</v>
      </c>
      <c r="K1994" s="1">
        <v>12520626.15</v>
      </c>
      <c r="L1994" s="1">
        <v>7657456</v>
      </c>
      <c r="M1994" s="1"/>
      <c r="N1994" s="1">
        <v>0</v>
      </c>
      <c r="O1994" s="1">
        <v>4109062</v>
      </c>
      <c r="P1994" s="1">
        <v>3099757</v>
      </c>
      <c r="Q1994" s="1">
        <v>3054</v>
      </c>
      <c r="R1994" s="1">
        <v>2621</v>
      </c>
      <c r="S1994" s="1">
        <v>3393</v>
      </c>
      <c r="T1994" s="1">
        <v>14651</v>
      </c>
      <c r="U1994" s="1">
        <v>2342.0100000000002</v>
      </c>
      <c r="V1994" s="1">
        <v>2727.18</v>
      </c>
      <c r="W1994" s="1">
        <v>3877</v>
      </c>
    </row>
    <row r="1995" spans="1:23" x14ac:dyDescent="0.25">
      <c r="A1995" s="1" t="s">
        <v>31</v>
      </c>
      <c r="B1995" s="1" t="s">
        <v>58</v>
      </c>
      <c r="C1995" s="1">
        <v>18235255</v>
      </c>
      <c r="D1995" s="1">
        <v>2403032</v>
      </c>
      <c r="E1995" s="1">
        <v>3388786</v>
      </c>
      <c r="F1995" s="1">
        <v>1104780</v>
      </c>
      <c r="G1995" s="1">
        <v>7806555</v>
      </c>
      <c r="H1995" s="1">
        <v>57024165</v>
      </c>
      <c r="I1995" s="1">
        <v>33531298</v>
      </c>
      <c r="J1995" s="1">
        <v>1649111.68</v>
      </c>
      <c r="K1995" s="1">
        <v>23441409.52</v>
      </c>
      <c r="L1995" s="1">
        <v>17706901</v>
      </c>
      <c r="M1995" s="1"/>
      <c r="N1995" s="1">
        <v>31822730</v>
      </c>
      <c r="O1995" s="1">
        <v>39555707</v>
      </c>
      <c r="P1995" s="1">
        <v>51284174</v>
      </c>
      <c r="Q1995" s="1">
        <v>46332910</v>
      </c>
      <c r="R1995" s="1">
        <v>61844128</v>
      </c>
      <c r="S1995" s="1">
        <v>50857682</v>
      </c>
      <c r="T1995" s="1">
        <v>30660308</v>
      </c>
      <c r="U1995" s="1">
        <v>36096387.369999997</v>
      </c>
      <c r="V1995" s="1">
        <v>30914543</v>
      </c>
      <c r="W1995" s="1">
        <v>15402847</v>
      </c>
    </row>
    <row r="1996" spans="1:23" x14ac:dyDescent="0.25">
      <c r="A1996" s="1" t="s">
        <v>32</v>
      </c>
      <c r="B1996" s="1" t="s">
        <v>58</v>
      </c>
      <c r="C1996" s="1">
        <v>386376</v>
      </c>
      <c r="D1996" s="1">
        <v>336612</v>
      </c>
      <c r="E1996" s="1">
        <v>325522</v>
      </c>
      <c r="F1996" s="1">
        <v>516532</v>
      </c>
      <c r="G1996" s="1">
        <v>0</v>
      </c>
      <c r="H1996" s="1">
        <v>5615217</v>
      </c>
      <c r="I1996" s="1">
        <v>165252</v>
      </c>
      <c r="J1996" s="1">
        <v>406637.75</v>
      </c>
      <c r="K1996" s="1">
        <v>721235.09</v>
      </c>
      <c r="L1996" s="1">
        <v>630906</v>
      </c>
      <c r="M1996" s="1"/>
      <c r="N1996" s="1">
        <v>277505</v>
      </c>
      <c r="O1996" s="1">
        <v>251780</v>
      </c>
      <c r="P1996" s="1">
        <v>652852</v>
      </c>
      <c r="Q1996" s="1">
        <v>1946951</v>
      </c>
      <c r="R1996" s="1">
        <v>5165467</v>
      </c>
      <c r="S1996" s="1">
        <v>9569859</v>
      </c>
      <c r="T1996" s="1">
        <v>9033005</v>
      </c>
      <c r="U1996" s="1">
        <v>15944624.5</v>
      </c>
      <c r="V1996" s="1">
        <v>18260652.460000001</v>
      </c>
      <c r="W1996" s="1">
        <v>20205348</v>
      </c>
    </row>
    <row r="1997" spans="1:23" x14ac:dyDescent="0.25">
      <c r="A1997" s="1" t="s">
        <v>33</v>
      </c>
      <c r="B1997" s="1" t="s">
        <v>58</v>
      </c>
      <c r="C1997" s="1">
        <v>111320467</v>
      </c>
      <c r="D1997" s="1">
        <v>346099659</v>
      </c>
      <c r="E1997" s="1">
        <v>395844179</v>
      </c>
      <c r="F1997" s="1">
        <v>262374717</v>
      </c>
      <c r="G1997" s="1">
        <v>527616217</v>
      </c>
      <c r="H1997" s="1">
        <v>901631241</v>
      </c>
      <c r="I1997" s="1">
        <v>396297812</v>
      </c>
      <c r="J1997" s="1">
        <v>558228827.38999999</v>
      </c>
      <c r="K1997" s="1">
        <v>1302115038.24</v>
      </c>
      <c r="L1997" s="1">
        <v>1307152950</v>
      </c>
      <c r="M1997" s="1"/>
      <c r="N1997" s="1">
        <v>78009502</v>
      </c>
      <c r="O1997" s="1">
        <v>87444978</v>
      </c>
      <c r="P1997" s="1">
        <v>143798966</v>
      </c>
      <c r="Q1997" s="1">
        <v>229790581</v>
      </c>
      <c r="R1997" s="1">
        <v>333733852</v>
      </c>
      <c r="S1997" s="1">
        <v>449924279</v>
      </c>
      <c r="T1997" s="1">
        <v>357543711</v>
      </c>
      <c r="U1997" s="1">
        <v>374249964.89999998</v>
      </c>
      <c r="V1997" s="1">
        <v>507771232.55000001</v>
      </c>
      <c r="W1997" s="1">
        <v>541080165</v>
      </c>
    </row>
    <row r="1998" spans="1:23" x14ac:dyDescent="0.25">
      <c r="A1998" s="1" t="s">
        <v>34</v>
      </c>
      <c r="B1998" s="1" t="s">
        <v>58</v>
      </c>
      <c r="C1998" s="1">
        <v>41262</v>
      </c>
      <c r="D1998" s="1">
        <v>84698</v>
      </c>
      <c r="E1998" s="1">
        <v>43260</v>
      </c>
      <c r="F1998" s="1">
        <v>4148648</v>
      </c>
      <c r="G1998" s="1">
        <v>11386831</v>
      </c>
      <c r="H1998" s="1">
        <v>527222</v>
      </c>
      <c r="I1998" s="1">
        <v>9590796</v>
      </c>
      <c r="J1998" s="1">
        <v>10182915.109999999</v>
      </c>
      <c r="K1998" s="1">
        <v>33196488.079999998</v>
      </c>
      <c r="L1998" s="1">
        <v>19676799</v>
      </c>
      <c r="M1998" s="1"/>
      <c r="N1998" s="1">
        <v>6005595</v>
      </c>
      <c r="O1998" s="1">
        <v>3614949</v>
      </c>
      <c r="P1998" s="1">
        <v>9548344</v>
      </c>
      <c r="Q1998" s="1">
        <v>21896488</v>
      </c>
      <c r="R1998" s="1">
        <v>31369676</v>
      </c>
      <c r="S1998" s="1">
        <v>32363735</v>
      </c>
      <c r="T1998" s="1">
        <v>35490401</v>
      </c>
      <c r="U1998" s="1">
        <v>33834841.399999999</v>
      </c>
      <c r="V1998" s="1">
        <v>41981192.340000004</v>
      </c>
      <c r="W1998" s="1">
        <v>66155311</v>
      </c>
    </row>
    <row r="1999" spans="1:23" x14ac:dyDescent="0.25">
      <c r="A1999" s="1" t="s">
        <v>35</v>
      </c>
      <c r="B1999" s="1" t="s">
        <v>58</v>
      </c>
      <c r="C1999" s="1">
        <v>1044896</v>
      </c>
      <c r="D1999" s="1">
        <v>568068</v>
      </c>
      <c r="E1999" s="1">
        <v>1786748</v>
      </c>
      <c r="F1999" s="1">
        <v>1691303</v>
      </c>
      <c r="G1999" s="1">
        <v>2182959</v>
      </c>
      <c r="H1999" s="1">
        <v>2590058</v>
      </c>
      <c r="I1999" s="1">
        <v>1958085</v>
      </c>
      <c r="J1999" s="1">
        <v>1267293.1299999999</v>
      </c>
      <c r="K1999" s="1">
        <v>3325251.99</v>
      </c>
      <c r="L1999" s="1">
        <v>1534291</v>
      </c>
      <c r="M1999" s="1"/>
      <c r="N1999" s="1">
        <v>6083593</v>
      </c>
      <c r="O1999" s="1">
        <v>192745</v>
      </c>
      <c r="P1999" s="1">
        <v>15572781</v>
      </c>
      <c r="Q1999" s="1">
        <v>708666</v>
      </c>
      <c r="R1999" s="1">
        <v>4923001</v>
      </c>
      <c r="S1999" s="1">
        <v>3672755</v>
      </c>
      <c r="T1999" s="1">
        <v>3088687</v>
      </c>
      <c r="U1999" s="1">
        <v>4128929.37</v>
      </c>
      <c r="V1999" s="1">
        <v>130563722.44</v>
      </c>
      <c r="W1999" s="1">
        <v>3272942</v>
      </c>
    </row>
    <row r="2000" spans="1:23" x14ac:dyDescent="0.25">
      <c r="A2000" s="1" t="s">
        <v>36</v>
      </c>
      <c r="B2000" s="1" t="s">
        <v>58</v>
      </c>
      <c r="C2000" s="1">
        <v>12051</v>
      </c>
      <c r="D2000" s="1">
        <v>54440</v>
      </c>
      <c r="E2000" s="1">
        <v>33469</v>
      </c>
      <c r="F2000" s="1">
        <v>0</v>
      </c>
      <c r="G2000" s="1">
        <v>0</v>
      </c>
      <c r="H2000" s="1">
        <v>14808312</v>
      </c>
      <c r="I2000" s="1">
        <v>111842</v>
      </c>
      <c r="J2000" s="1">
        <v>0</v>
      </c>
      <c r="K2000" s="1">
        <v>150448.44</v>
      </c>
      <c r="L2000" s="1">
        <v>59928</v>
      </c>
      <c r="M2000" s="1"/>
      <c r="N2000" s="1">
        <v>1010</v>
      </c>
      <c r="O2000" s="1">
        <v>233</v>
      </c>
      <c r="P2000" s="1">
        <v>1030</v>
      </c>
      <c r="Q2000" s="1">
        <v>53315739</v>
      </c>
      <c r="R2000" s="1">
        <v>6732782</v>
      </c>
      <c r="S2000" s="1">
        <v>387</v>
      </c>
      <c r="T2000" s="1">
        <v>394327</v>
      </c>
      <c r="U2000" s="1">
        <v>18847.439999999999</v>
      </c>
      <c r="V2000" s="1">
        <v>61478447.009999998</v>
      </c>
      <c r="W2000" s="1">
        <v>170120</v>
      </c>
    </row>
    <row r="2001" spans="1:23" x14ac:dyDescent="0.25">
      <c r="A2001" s="1" t="s">
        <v>37</v>
      </c>
      <c r="B2001" s="1" t="s">
        <v>58</v>
      </c>
      <c r="C2001" s="1">
        <v>74262418</v>
      </c>
      <c r="D2001" s="1">
        <v>74374911</v>
      </c>
      <c r="E2001" s="1">
        <v>156377782.37</v>
      </c>
      <c r="F2001" s="1">
        <v>144017858</v>
      </c>
      <c r="G2001" s="1">
        <v>148036009</v>
      </c>
      <c r="H2001" s="1">
        <v>282512790</v>
      </c>
      <c r="I2001" s="1">
        <v>274452566</v>
      </c>
      <c r="J2001" s="1">
        <v>109539481.53</v>
      </c>
      <c r="K2001" s="1">
        <v>271268449.04000002</v>
      </c>
      <c r="L2001" s="1">
        <v>197857423</v>
      </c>
      <c r="M2001" s="1"/>
      <c r="N2001" s="1">
        <v>6444601</v>
      </c>
      <c r="O2001" s="1">
        <v>7338021</v>
      </c>
      <c r="P2001" s="1">
        <v>1878945</v>
      </c>
      <c r="Q2001" s="1">
        <v>1611967</v>
      </c>
      <c r="R2001" s="1">
        <v>2599506</v>
      </c>
      <c r="S2001" s="1">
        <v>6696973</v>
      </c>
      <c r="T2001" s="1">
        <v>4993999</v>
      </c>
      <c r="U2001" s="1">
        <v>4129007.05</v>
      </c>
      <c r="V2001" s="1">
        <v>24650646.809999999</v>
      </c>
      <c r="W2001" s="1">
        <v>25294184</v>
      </c>
    </row>
    <row r="2002" spans="1:23" x14ac:dyDescent="0.25">
      <c r="A2002" s="1" t="s">
        <v>38</v>
      </c>
      <c r="B2002" s="1" t="s">
        <v>58</v>
      </c>
      <c r="C2002" s="1">
        <v>1853560</v>
      </c>
      <c r="D2002" s="1">
        <v>403030</v>
      </c>
      <c r="E2002" s="1">
        <v>5871048</v>
      </c>
      <c r="F2002" s="1">
        <v>1343044</v>
      </c>
      <c r="G2002" s="1">
        <v>599399</v>
      </c>
      <c r="H2002" s="1">
        <v>2892708</v>
      </c>
      <c r="I2002" s="1">
        <v>1957425</v>
      </c>
      <c r="J2002" s="1">
        <v>1361586</v>
      </c>
      <c r="K2002" s="1">
        <v>1467909.82</v>
      </c>
      <c r="L2002" s="1">
        <v>3561950</v>
      </c>
      <c r="M2002" s="1"/>
      <c r="N2002" s="1">
        <v>512</v>
      </c>
      <c r="O2002" s="1">
        <v>5067</v>
      </c>
      <c r="P2002" s="1">
        <v>1462936</v>
      </c>
      <c r="Q2002" s="1">
        <v>1516880</v>
      </c>
      <c r="R2002" s="1">
        <v>1154570</v>
      </c>
      <c r="S2002" s="1">
        <v>958878</v>
      </c>
      <c r="T2002" s="1">
        <v>391222</v>
      </c>
      <c r="U2002" s="1">
        <v>1283862.1200000001</v>
      </c>
      <c r="V2002" s="1">
        <v>2466906.16</v>
      </c>
      <c r="W2002" s="1">
        <v>2749668</v>
      </c>
    </row>
    <row r="2003" spans="1:23" x14ac:dyDescent="0.25">
      <c r="A2003" s="1" t="s">
        <v>39</v>
      </c>
      <c r="B2003" s="1" t="s">
        <v>58</v>
      </c>
      <c r="C2003" s="1">
        <v>262212</v>
      </c>
      <c r="D2003" s="1">
        <v>0</v>
      </c>
      <c r="E2003" s="1">
        <v>34839</v>
      </c>
      <c r="F2003" s="1">
        <v>133900</v>
      </c>
      <c r="G2003" s="1">
        <v>0</v>
      </c>
      <c r="H2003" s="1">
        <v>0</v>
      </c>
      <c r="I2003" s="1">
        <v>0</v>
      </c>
      <c r="J2003" s="1">
        <v>5874</v>
      </c>
      <c r="K2003" s="1">
        <v>1980</v>
      </c>
      <c r="L2003" s="1">
        <v>641188</v>
      </c>
      <c r="M2003" s="1"/>
      <c r="N2003" s="1">
        <v>0</v>
      </c>
      <c r="O2003" s="1">
        <v>0</v>
      </c>
      <c r="P2003" s="1">
        <v>0</v>
      </c>
      <c r="Q2003" s="1">
        <v>0</v>
      </c>
      <c r="R2003" s="1">
        <v>0</v>
      </c>
      <c r="S2003" s="1">
        <v>75</v>
      </c>
      <c r="T2003" s="1">
        <v>1949</v>
      </c>
      <c r="U2003" s="1">
        <v>0</v>
      </c>
      <c r="V2003" s="1">
        <v>124783.74</v>
      </c>
      <c r="W2003" s="1">
        <v>3866</v>
      </c>
    </row>
    <row r="2004" spans="1:23" x14ac:dyDescent="0.25">
      <c r="A2004" s="1" t="s">
        <v>40</v>
      </c>
      <c r="B2004" s="1" t="s">
        <v>58</v>
      </c>
      <c r="C2004" s="1">
        <v>11080780</v>
      </c>
      <c r="D2004" s="1">
        <v>6501940</v>
      </c>
      <c r="E2004" s="1">
        <v>3449167</v>
      </c>
      <c r="F2004" s="1">
        <v>13787906</v>
      </c>
      <c r="G2004" s="1">
        <v>18705720</v>
      </c>
      <c r="H2004" s="1">
        <v>2894486</v>
      </c>
      <c r="I2004" s="1">
        <v>17154642</v>
      </c>
      <c r="J2004" s="1">
        <v>8054330.5700000003</v>
      </c>
      <c r="K2004" s="1">
        <v>38524075.689999998</v>
      </c>
      <c r="L2004" s="1">
        <v>92126931</v>
      </c>
      <c r="M2004" s="1"/>
      <c r="N2004" s="1">
        <v>19652</v>
      </c>
      <c r="O2004" s="1">
        <v>23641</v>
      </c>
      <c r="P2004" s="1">
        <v>35775</v>
      </c>
      <c r="Q2004" s="1">
        <v>39808</v>
      </c>
      <c r="R2004" s="1">
        <v>72282</v>
      </c>
      <c r="S2004" s="1">
        <v>742874</v>
      </c>
      <c r="T2004" s="1">
        <v>331435</v>
      </c>
      <c r="U2004" s="1">
        <v>459658.3</v>
      </c>
      <c r="V2004" s="1">
        <v>1446281.29</v>
      </c>
      <c r="W2004" s="1">
        <v>3245327</v>
      </c>
    </row>
    <row r="2005" spans="1:23" x14ac:dyDescent="0.25">
      <c r="A2005" s="1" t="s">
        <v>41</v>
      </c>
      <c r="B2005" s="1" t="s">
        <v>58</v>
      </c>
      <c r="C2005" s="1">
        <v>10014374</v>
      </c>
      <c r="D2005" s="1">
        <v>2280690</v>
      </c>
      <c r="E2005" s="1">
        <v>3807828</v>
      </c>
      <c r="F2005" s="1">
        <v>28418294</v>
      </c>
      <c r="G2005" s="1">
        <v>5093393</v>
      </c>
      <c r="H2005" s="1">
        <v>4541168</v>
      </c>
      <c r="I2005" s="1">
        <v>1752790</v>
      </c>
      <c r="J2005" s="1">
        <v>1011692.08</v>
      </c>
      <c r="K2005" s="1">
        <v>7095881.1399999997</v>
      </c>
      <c r="L2005" s="1">
        <v>2244015</v>
      </c>
      <c r="M2005" s="1"/>
      <c r="N2005" s="1">
        <v>462094</v>
      </c>
      <c r="O2005" s="1">
        <v>473725</v>
      </c>
      <c r="P2005" s="1">
        <v>651491</v>
      </c>
      <c r="Q2005" s="1">
        <v>2548956</v>
      </c>
      <c r="R2005" s="1">
        <v>750506</v>
      </c>
      <c r="S2005" s="1">
        <v>1692226</v>
      </c>
      <c r="T2005" s="1">
        <v>595310</v>
      </c>
      <c r="U2005" s="1">
        <v>900609.43</v>
      </c>
      <c r="V2005" s="1">
        <v>1397823.5</v>
      </c>
      <c r="W2005" s="1">
        <v>1232987</v>
      </c>
    </row>
    <row r="2006" spans="1:23" x14ac:dyDescent="0.25">
      <c r="A2006" s="1" t="s">
        <v>42</v>
      </c>
      <c r="B2006" s="1" t="s">
        <v>58</v>
      </c>
      <c r="C2006" s="1">
        <v>7161031</v>
      </c>
      <c r="D2006" s="1">
        <v>637648</v>
      </c>
      <c r="E2006" s="1">
        <v>110792</v>
      </c>
      <c r="F2006" s="1">
        <v>79546</v>
      </c>
      <c r="G2006" s="1">
        <v>168910</v>
      </c>
      <c r="H2006" s="1">
        <v>76390</v>
      </c>
      <c r="I2006" s="1">
        <v>36025</v>
      </c>
      <c r="J2006" s="1">
        <v>307311</v>
      </c>
      <c r="K2006" s="1">
        <v>876539.27</v>
      </c>
      <c r="L2006" s="1">
        <v>911899</v>
      </c>
      <c r="M2006" s="1"/>
      <c r="N2006" s="1">
        <v>90586</v>
      </c>
      <c r="O2006" s="1">
        <v>1555640</v>
      </c>
      <c r="P2006" s="1">
        <v>1100280</v>
      </c>
      <c r="Q2006" s="1">
        <v>579840</v>
      </c>
      <c r="R2006" s="1">
        <v>2932324</v>
      </c>
      <c r="S2006" s="1">
        <v>1615261</v>
      </c>
      <c r="T2006" s="1">
        <v>83635</v>
      </c>
      <c r="U2006" s="1">
        <v>687390.82</v>
      </c>
      <c r="V2006" s="1">
        <v>129140.94</v>
      </c>
      <c r="W2006" s="1">
        <v>125204</v>
      </c>
    </row>
    <row r="2007" spans="1:23" x14ac:dyDescent="0.25">
      <c r="A2007" s="1" t="s">
        <v>43</v>
      </c>
      <c r="B2007" s="1" t="s">
        <v>58</v>
      </c>
      <c r="C2007" s="1">
        <v>150</v>
      </c>
      <c r="D2007" s="1">
        <v>0</v>
      </c>
      <c r="E2007" s="1">
        <v>0</v>
      </c>
      <c r="F2007" s="1">
        <v>0</v>
      </c>
      <c r="G2007" s="1">
        <v>0</v>
      </c>
      <c r="H2007" s="1">
        <v>566010</v>
      </c>
      <c r="I2007" s="1">
        <v>0</v>
      </c>
      <c r="J2007" s="1">
        <v>0</v>
      </c>
      <c r="K2007" s="1">
        <v>0</v>
      </c>
      <c r="L2007" s="1">
        <v>902989</v>
      </c>
      <c r="M2007" s="1"/>
      <c r="N2007" s="1">
        <v>2930</v>
      </c>
      <c r="O2007" s="1">
        <v>0</v>
      </c>
      <c r="P2007" s="1">
        <v>944</v>
      </c>
      <c r="Q2007" s="1">
        <v>0</v>
      </c>
      <c r="R2007" s="1">
        <v>42</v>
      </c>
      <c r="S2007" s="1">
        <v>81437</v>
      </c>
      <c r="T2007" s="1">
        <v>0</v>
      </c>
      <c r="U2007" s="1">
        <v>0</v>
      </c>
      <c r="V2007" s="1">
        <v>0</v>
      </c>
      <c r="W2007" s="1">
        <v>32600</v>
      </c>
    </row>
    <row r="2008" spans="1:23" x14ac:dyDescent="0.25">
      <c r="A2008" s="1" t="s">
        <v>44</v>
      </c>
      <c r="B2008" s="1" t="s">
        <v>58</v>
      </c>
      <c r="C2008" s="1">
        <v>6925675</v>
      </c>
      <c r="D2008" s="1">
        <v>8995901</v>
      </c>
      <c r="E2008" s="1">
        <v>25241158.239999998</v>
      </c>
      <c r="F2008" s="1">
        <v>20084675</v>
      </c>
      <c r="G2008" s="1">
        <v>14382701</v>
      </c>
      <c r="H2008" s="1">
        <v>40281277</v>
      </c>
      <c r="I2008" s="1">
        <v>195293017</v>
      </c>
      <c r="J2008" s="1">
        <v>45771960.799999997</v>
      </c>
      <c r="K2008" s="1">
        <v>114580957.98999999</v>
      </c>
      <c r="L2008" s="1">
        <v>278745053</v>
      </c>
      <c r="M2008" s="1"/>
      <c r="N2008" s="1">
        <v>112238612</v>
      </c>
      <c r="O2008" s="1">
        <v>130235390.31999999</v>
      </c>
      <c r="P2008" s="1">
        <v>147156745</v>
      </c>
      <c r="Q2008" s="1">
        <v>159303643</v>
      </c>
      <c r="R2008" s="1">
        <v>270058465</v>
      </c>
      <c r="S2008" s="1">
        <v>443427836</v>
      </c>
      <c r="T2008" s="1">
        <v>321242377</v>
      </c>
      <c r="U2008" s="1">
        <v>473377237.38999999</v>
      </c>
      <c r="V2008" s="1">
        <v>345313450.74000001</v>
      </c>
      <c r="W2008" s="1">
        <v>686342900</v>
      </c>
    </row>
    <row r="2009" spans="1:23" x14ac:dyDescent="0.25">
      <c r="A2009" s="1" t="s">
        <v>45</v>
      </c>
      <c r="B2009" s="1" t="s">
        <v>58</v>
      </c>
      <c r="C2009" s="1">
        <v>55429690</v>
      </c>
      <c r="D2009" s="1">
        <v>148506147</v>
      </c>
      <c r="E2009" s="1">
        <v>93607159</v>
      </c>
      <c r="F2009" s="1">
        <v>105640847</v>
      </c>
      <c r="G2009" s="1">
        <v>67747526</v>
      </c>
      <c r="H2009" s="1">
        <v>106397813</v>
      </c>
      <c r="I2009" s="1">
        <v>74035315</v>
      </c>
      <c r="J2009" s="1">
        <v>178115095.65000001</v>
      </c>
      <c r="K2009" s="1">
        <v>92688023.799999997</v>
      </c>
      <c r="L2009" s="1">
        <v>152928021</v>
      </c>
      <c r="M2009" s="1"/>
      <c r="N2009" s="1">
        <v>819690</v>
      </c>
      <c r="O2009" s="1">
        <v>656033</v>
      </c>
      <c r="P2009" s="1">
        <v>443548</v>
      </c>
      <c r="Q2009" s="1">
        <v>2918443</v>
      </c>
      <c r="R2009" s="1">
        <v>9829775</v>
      </c>
      <c r="S2009" s="1">
        <v>13803620</v>
      </c>
      <c r="T2009" s="1">
        <v>2148154</v>
      </c>
      <c r="U2009" s="1">
        <v>539910.43999999994</v>
      </c>
      <c r="V2009" s="1">
        <v>867817.85</v>
      </c>
      <c r="W2009" s="1">
        <v>583945</v>
      </c>
    </row>
    <row r="2010" spans="1:23" x14ac:dyDescent="0.25">
      <c r="A2010" s="1" t="s">
        <v>46</v>
      </c>
      <c r="B2010" s="1" t="s">
        <v>58</v>
      </c>
      <c r="C2010" s="1">
        <v>8100</v>
      </c>
      <c r="D2010" s="1">
        <v>0</v>
      </c>
      <c r="E2010" s="1">
        <v>0</v>
      </c>
      <c r="F2010" s="1">
        <v>0</v>
      </c>
      <c r="G2010" s="1">
        <v>0</v>
      </c>
      <c r="H2010" s="1">
        <v>0</v>
      </c>
      <c r="I2010" s="1">
        <v>18343</v>
      </c>
      <c r="J2010" s="1">
        <v>0</v>
      </c>
      <c r="K2010" s="1">
        <v>0</v>
      </c>
      <c r="L2010" s="1">
        <v>0</v>
      </c>
      <c r="M2010" s="1"/>
      <c r="N2010" s="1">
        <v>482741</v>
      </c>
      <c r="O2010" s="1">
        <v>422059</v>
      </c>
      <c r="P2010" s="1">
        <v>98976</v>
      </c>
      <c r="Q2010" s="1">
        <v>216950</v>
      </c>
      <c r="R2010" s="1">
        <v>645025</v>
      </c>
      <c r="S2010" s="1">
        <v>905193</v>
      </c>
      <c r="T2010" s="1">
        <v>620301</v>
      </c>
      <c r="U2010" s="1">
        <v>1792728.13</v>
      </c>
      <c r="V2010" s="1">
        <v>1419240.92</v>
      </c>
      <c r="W2010" s="1">
        <v>1246701</v>
      </c>
    </row>
    <row r="2011" spans="1:23" x14ac:dyDescent="0.25">
      <c r="A2011" s="1" t="s">
        <v>47</v>
      </c>
      <c r="B2011" s="1" t="s">
        <v>58</v>
      </c>
      <c r="C2011" s="1">
        <v>3468959</v>
      </c>
      <c r="D2011" s="1">
        <v>2287792</v>
      </c>
      <c r="E2011" s="1">
        <v>34513895</v>
      </c>
      <c r="F2011" s="1">
        <v>33330513</v>
      </c>
      <c r="G2011" s="1">
        <v>47209206</v>
      </c>
      <c r="H2011" s="1">
        <v>48757687</v>
      </c>
      <c r="I2011" s="1">
        <v>43759869</v>
      </c>
      <c r="J2011" s="1">
        <v>48976320.880000003</v>
      </c>
      <c r="K2011" s="1">
        <v>102540664.03</v>
      </c>
      <c r="L2011" s="1">
        <v>60699571</v>
      </c>
      <c r="M2011" s="1"/>
      <c r="N2011" s="1">
        <v>9476078</v>
      </c>
      <c r="O2011" s="1">
        <v>13735981</v>
      </c>
      <c r="P2011" s="1">
        <v>17827060</v>
      </c>
      <c r="Q2011" s="1">
        <v>23740606</v>
      </c>
      <c r="R2011" s="1">
        <v>34461434</v>
      </c>
      <c r="S2011" s="1">
        <v>40505165</v>
      </c>
      <c r="T2011" s="1">
        <v>44544974</v>
      </c>
      <c r="U2011" s="1">
        <v>41185080.710000001</v>
      </c>
      <c r="V2011" s="1">
        <v>49787196.219999999</v>
      </c>
      <c r="W2011" s="1">
        <v>52160746</v>
      </c>
    </row>
    <row r="2012" spans="1:23" x14ac:dyDescent="0.25">
      <c r="A2012" s="1" t="s">
        <v>48</v>
      </c>
      <c r="B2012" s="1" t="s">
        <v>58</v>
      </c>
      <c r="C2012" s="1">
        <v>6897414</v>
      </c>
      <c r="D2012" s="1">
        <v>12731982</v>
      </c>
      <c r="E2012" s="1">
        <v>1803219</v>
      </c>
      <c r="F2012" s="1">
        <v>5868841</v>
      </c>
      <c r="G2012" s="1">
        <v>56517947</v>
      </c>
      <c r="H2012" s="1">
        <v>23880643</v>
      </c>
      <c r="I2012" s="1">
        <v>5862110</v>
      </c>
      <c r="J2012" s="1">
        <v>201512.6</v>
      </c>
      <c r="K2012" s="1">
        <v>3721223.04</v>
      </c>
      <c r="L2012" s="1">
        <v>52797418</v>
      </c>
      <c r="M2012" s="1"/>
      <c r="N2012" s="1">
        <v>695226</v>
      </c>
      <c r="O2012" s="1">
        <v>0</v>
      </c>
      <c r="P2012" s="1">
        <v>24893</v>
      </c>
      <c r="Q2012" s="1">
        <v>343</v>
      </c>
      <c r="R2012" s="1">
        <v>0</v>
      </c>
      <c r="S2012" s="1">
        <v>2784705</v>
      </c>
      <c r="T2012" s="1">
        <v>3489379</v>
      </c>
      <c r="U2012" s="1">
        <v>10295493.289999999</v>
      </c>
      <c r="V2012" s="1">
        <v>11290970.140000001</v>
      </c>
      <c r="W2012" s="1">
        <v>6571454</v>
      </c>
    </row>
    <row r="2013" spans="1:23" x14ac:dyDescent="0.25">
      <c r="A2013" s="1" t="s">
        <v>49</v>
      </c>
      <c r="B2013" s="1" t="s">
        <v>58</v>
      </c>
      <c r="C2013" s="1">
        <v>98540224</v>
      </c>
      <c r="D2013" s="1">
        <v>192125816</v>
      </c>
      <c r="E2013" s="1">
        <v>221158875</v>
      </c>
      <c r="F2013" s="1">
        <v>281805788</v>
      </c>
      <c r="G2013" s="1">
        <v>478603036</v>
      </c>
      <c r="H2013" s="1">
        <v>1008123210</v>
      </c>
      <c r="I2013" s="1">
        <v>433622924</v>
      </c>
      <c r="J2013" s="1">
        <v>440383309.33999997</v>
      </c>
      <c r="K2013" s="1">
        <v>1054778536.35</v>
      </c>
      <c r="L2013" s="1">
        <v>491639694</v>
      </c>
      <c r="M2013" s="1"/>
      <c r="N2013" s="1">
        <v>4644586</v>
      </c>
      <c r="O2013" s="1">
        <v>5367750</v>
      </c>
      <c r="P2013" s="1">
        <v>12709550</v>
      </c>
      <c r="Q2013" s="1">
        <v>10721118</v>
      </c>
      <c r="R2013" s="1">
        <v>25740302</v>
      </c>
      <c r="S2013" s="1">
        <v>49162035</v>
      </c>
      <c r="T2013" s="1">
        <v>58148660</v>
      </c>
      <c r="U2013" s="1">
        <v>89621756.819999993</v>
      </c>
      <c r="V2013" s="1">
        <v>100272585.31</v>
      </c>
      <c r="W2013" s="1">
        <v>102471531</v>
      </c>
    </row>
    <row r="2014" spans="1:23" x14ac:dyDescent="0.25">
      <c r="A2014" s="1" t="s">
        <v>50</v>
      </c>
      <c r="B2014" s="1" t="s">
        <v>58</v>
      </c>
      <c r="C2014" s="1">
        <v>11577859</v>
      </c>
      <c r="D2014" s="1">
        <v>525968</v>
      </c>
      <c r="E2014" s="1">
        <v>608775</v>
      </c>
      <c r="F2014" s="1">
        <v>7016323</v>
      </c>
      <c r="G2014" s="1">
        <v>20487985</v>
      </c>
      <c r="H2014" s="1">
        <v>18308873</v>
      </c>
      <c r="I2014" s="1">
        <v>29932052</v>
      </c>
      <c r="J2014" s="1">
        <v>29059042.18</v>
      </c>
      <c r="K2014" s="1">
        <v>142059513.47</v>
      </c>
      <c r="L2014" s="1">
        <v>141386229</v>
      </c>
      <c r="M2014" s="1"/>
      <c r="N2014" s="1">
        <v>5707636</v>
      </c>
      <c r="O2014" s="1">
        <v>6724551</v>
      </c>
      <c r="P2014" s="1">
        <v>7517659</v>
      </c>
      <c r="Q2014" s="1">
        <v>3700873</v>
      </c>
      <c r="R2014" s="1">
        <v>8852335</v>
      </c>
      <c r="S2014" s="1">
        <v>5890676</v>
      </c>
      <c r="T2014" s="1">
        <v>14148185</v>
      </c>
      <c r="U2014" s="1">
        <v>18993498.09</v>
      </c>
      <c r="V2014" s="1">
        <v>21088216.059999999</v>
      </c>
      <c r="W2014" s="1">
        <v>11848136</v>
      </c>
    </row>
    <row r="2015" spans="1:23" x14ac:dyDescent="0.25">
      <c r="A2015" s="1" t="s">
        <v>51</v>
      </c>
      <c r="B2015" s="1" t="s">
        <v>58</v>
      </c>
      <c r="C2015" s="1">
        <v>21627</v>
      </c>
      <c r="D2015" s="1">
        <v>18930</v>
      </c>
      <c r="E2015" s="1">
        <v>66676</v>
      </c>
      <c r="F2015" s="1">
        <v>21486</v>
      </c>
      <c r="G2015" s="1">
        <v>61130</v>
      </c>
      <c r="H2015" s="1">
        <v>5024770</v>
      </c>
      <c r="I2015" s="1">
        <v>693232</v>
      </c>
      <c r="J2015" s="1">
        <v>281739.5</v>
      </c>
      <c r="K2015" s="1">
        <v>1814789.89</v>
      </c>
      <c r="L2015" s="1">
        <v>2236647</v>
      </c>
      <c r="M2015" s="1"/>
      <c r="N2015" s="1">
        <v>1574489</v>
      </c>
      <c r="O2015" s="1">
        <v>897287</v>
      </c>
      <c r="P2015" s="1">
        <v>1798531</v>
      </c>
      <c r="Q2015" s="1">
        <v>5754606</v>
      </c>
      <c r="R2015" s="1">
        <v>11383749</v>
      </c>
      <c r="S2015" s="1">
        <v>11968162</v>
      </c>
      <c r="T2015" s="1">
        <v>14309658</v>
      </c>
      <c r="U2015" s="1">
        <v>7973219.5499999998</v>
      </c>
      <c r="V2015" s="1">
        <v>14598991.82</v>
      </c>
      <c r="W2015" s="1">
        <v>10990146</v>
      </c>
    </row>
    <row r="2016" spans="1:23" x14ac:dyDescent="0.25">
      <c r="A2016" s="1" t="s">
        <v>52</v>
      </c>
      <c r="B2016" s="1" t="s">
        <v>58</v>
      </c>
      <c r="C2016" s="1">
        <v>5849</v>
      </c>
      <c r="D2016" s="1">
        <v>48482</v>
      </c>
      <c r="E2016" s="1">
        <v>88095</v>
      </c>
      <c r="F2016" s="1">
        <v>3051653</v>
      </c>
      <c r="G2016" s="1">
        <v>6142542</v>
      </c>
      <c r="H2016" s="1">
        <v>5973836</v>
      </c>
      <c r="I2016" s="1">
        <v>1958933</v>
      </c>
      <c r="J2016" s="1">
        <v>937530.85</v>
      </c>
      <c r="K2016" s="1">
        <v>6458627.8799999999</v>
      </c>
      <c r="L2016" s="1">
        <v>3919556</v>
      </c>
      <c r="M2016" s="1"/>
      <c r="N2016" s="1">
        <v>23684639</v>
      </c>
      <c r="O2016" s="1">
        <v>19131421</v>
      </c>
      <c r="P2016" s="1">
        <v>19594135</v>
      </c>
      <c r="Q2016" s="1">
        <v>16665819</v>
      </c>
      <c r="R2016" s="1">
        <v>32657827</v>
      </c>
      <c r="S2016" s="1">
        <v>25210764</v>
      </c>
      <c r="T2016" s="1">
        <v>21995821</v>
      </c>
      <c r="U2016" s="1">
        <v>12530766.17</v>
      </c>
      <c r="V2016" s="1">
        <v>24228634.219999999</v>
      </c>
      <c r="W2016" s="1">
        <v>34340663</v>
      </c>
    </row>
    <row r="2017" spans="1:23" x14ac:dyDescent="0.25">
      <c r="A2017" s="1" t="s">
        <v>53</v>
      </c>
      <c r="B2017" s="1" t="s">
        <v>58</v>
      </c>
      <c r="C2017" s="1">
        <v>101169</v>
      </c>
      <c r="D2017" s="1">
        <v>0</v>
      </c>
      <c r="E2017" s="1">
        <v>0</v>
      </c>
      <c r="F2017" s="1">
        <v>69155</v>
      </c>
      <c r="G2017" s="1">
        <v>0</v>
      </c>
      <c r="H2017" s="1">
        <v>806037</v>
      </c>
      <c r="I2017" s="1">
        <v>0</v>
      </c>
      <c r="J2017" s="1">
        <v>0</v>
      </c>
      <c r="K2017" s="1">
        <v>6704.78</v>
      </c>
      <c r="L2017" s="1">
        <v>20460</v>
      </c>
      <c r="M2017" s="1"/>
      <c r="N2017" s="1">
        <v>20316</v>
      </c>
      <c r="O2017" s="1">
        <v>39357</v>
      </c>
      <c r="P2017" s="1">
        <v>2347</v>
      </c>
      <c r="Q2017" s="1">
        <v>25047</v>
      </c>
      <c r="R2017" s="1">
        <v>22702</v>
      </c>
      <c r="S2017" s="1">
        <v>169</v>
      </c>
      <c r="T2017" s="1">
        <v>61961</v>
      </c>
      <c r="U2017" s="1">
        <v>25518.98</v>
      </c>
      <c r="V2017" s="1">
        <v>44634.9</v>
      </c>
      <c r="W2017" s="1">
        <v>110628</v>
      </c>
    </row>
    <row r="2018" spans="1:23" x14ac:dyDescent="0.25">
      <c r="A2018" s="1" t="s">
        <v>0</v>
      </c>
      <c r="B2018" s="1" t="s">
        <v>38</v>
      </c>
      <c r="C2018" s="1">
        <v>0</v>
      </c>
      <c r="D2018" s="1">
        <v>0</v>
      </c>
      <c r="E2018" s="1">
        <v>0</v>
      </c>
      <c r="F2018" s="1">
        <v>0</v>
      </c>
      <c r="G2018" s="1">
        <v>0</v>
      </c>
      <c r="H2018" s="1">
        <v>0</v>
      </c>
      <c r="I2018" s="1">
        <v>187.706105214069</v>
      </c>
      <c r="J2018" s="1">
        <v>171.097727783474</v>
      </c>
      <c r="K2018" s="1">
        <v>0</v>
      </c>
      <c r="L2018" s="1">
        <v>0</v>
      </c>
      <c r="M2018" s="1"/>
      <c r="N2018" s="1">
        <v>0</v>
      </c>
      <c r="O2018" s="1">
        <v>0</v>
      </c>
      <c r="P2018" s="1">
        <v>0</v>
      </c>
      <c r="Q2018" s="1">
        <v>0</v>
      </c>
      <c r="R2018" s="1">
        <v>0</v>
      </c>
      <c r="S2018" s="1">
        <v>0</v>
      </c>
      <c r="T2018" s="1">
        <v>0</v>
      </c>
      <c r="U2018" s="1">
        <v>502.78289435801003</v>
      </c>
      <c r="V2018" s="1">
        <v>0</v>
      </c>
      <c r="W2018" s="1">
        <v>0</v>
      </c>
    </row>
    <row r="2019" spans="1:23" x14ac:dyDescent="0.25">
      <c r="A2019" s="1" t="s">
        <v>1</v>
      </c>
      <c r="B2019" s="1" t="s">
        <v>38</v>
      </c>
      <c r="C2019" s="1">
        <v>0</v>
      </c>
      <c r="D2019" s="1">
        <v>0</v>
      </c>
      <c r="E2019" s="1">
        <v>0</v>
      </c>
      <c r="F2019" s="1">
        <v>0</v>
      </c>
      <c r="G2019" s="1">
        <v>0</v>
      </c>
      <c r="H2019" s="1">
        <v>0</v>
      </c>
      <c r="I2019" s="1">
        <v>0</v>
      </c>
      <c r="J2019" s="1">
        <v>0</v>
      </c>
      <c r="K2019" s="1">
        <v>0</v>
      </c>
      <c r="L2019" s="1">
        <v>0</v>
      </c>
      <c r="M2019" s="1"/>
      <c r="N2019" s="1">
        <v>0</v>
      </c>
      <c r="O2019" s="1">
        <v>0</v>
      </c>
      <c r="P2019" s="1">
        <v>0</v>
      </c>
      <c r="Q2019" s="1">
        <v>0</v>
      </c>
      <c r="R2019" s="1">
        <v>0</v>
      </c>
      <c r="S2019" s="1">
        <v>0</v>
      </c>
      <c r="T2019" s="1">
        <v>0</v>
      </c>
      <c r="U2019" s="1">
        <v>0</v>
      </c>
      <c r="V2019" s="1">
        <v>0</v>
      </c>
      <c r="W2019" s="1">
        <v>0</v>
      </c>
    </row>
    <row r="2020" spans="1:23" x14ac:dyDescent="0.25">
      <c r="A2020" s="1" t="s">
        <v>3</v>
      </c>
      <c r="B2020" s="1" t="s">
        <v>38</v>
      </c>
      <c r="C2020" s="1">
        <v>0</v>
      </c>
      <c r="D2020" s="1">
        <v>0</v>
      </c>
      <c r="E2020" s="1">
        <v>0</v>
      </c>
      <c r="F2020" s="1">
        <v>0</v>
      </c>
      <c r="G2020" s="1">
        <v>0</v>
      </c>
      <c r="H2020" s="1">
        <v>0</v>
      </c>
      <c r="I2020" s="1">
        <v>0</v>
      </c>
      <c r="J2020" s="1">
        <v>0</v>
      </c>
      <c r="K2020" s="1">
        <v>0</v>
      </c>
      <c r="L2020" s="1">
        <v>0</v>
      </c>
      <c r="M2020" s="1"/>
      <c r="N2020" s="1">
        <v>0</v>
      </c>
      <c r="O2020" s="1">
        <v>2498.6521981136698</v>
      </c>
      <c r="P2020" s="1">
        <v>3525.6347236198899</v>
      </c>
      <c r="Q2020" s="1">
        <v>4357.4223384389697</v>
      </c>
      <c r="R2020" s="1">
        <v>5407.5314964985801</v>
      </c>
      <c r="S2020" s="1">
        <v>658539.42997670395</v>
      </c>
      <c r="T2020" s="1">
        <v>576134.01741067902</v>
      </c>
      <c r="U2020" s="1">
        <v>731690.20211156399</v>
      </c>
      <c r="V2020" s="1">
        <v>819493.02636495105</v>
      </c>
      <c r="W2020" s="1">
        <v>854371.97020161501</v>
      </c>
    </row>
    <row r="2021" spans="1:23" x14ac:dyDescent="0.25">
      <c r="A2021" s="1" t="s">
        <v>4</v>
      </c>
      <c r="B2021" s="1" t="s">
        <v>38</v>
      </c>
      <c r="C2021" s="1">
        <v>0</v>
      </c>
      <c r="D2021" s="1">
        <v>0</v>
      </c>
      <c r="E2021" s="1">
        <v>0</v>
      </c>
      <c r="F2021" s="1">
        <v>0</v>
      </c>
      <c r="G2021" s="1">
        <v>0</v>
      </c>
      <c r="H2021" s="1">
        <v>0</v>
      </c>
      <c r="I2021" s="1">
        <v>0</v>
      </c>
      <c r="J2021" s="1">
        <v>0</v>
      </c>
      <c r="K2021" s="1">
        <v>0</v>
      </c>
      <c r="L2021" s="1">
        <v>0</v>
      </c>
      <c r="M2021" s="1"/>
      <c r="N2021" s="1">
        <v>0</v>
      </c>
      <c r="O2021" s="1">
        <v>0</v>
      </c>
      <c r="P2021" s="1">
        <v>0</v>
      </c>
      <c r="Q2021" s="1">
        <v>0</v>
      </c>
      <c r="R2021" s="1">
        <v>0</v>
      </c>
      <c r="S2021" s="1">
        <v>0</v>
      </c>
      <c r="T2021" s="1">
        <v>0</v>
      </c>
      <c r="U2021" s="1">
        <v>0</v>
      </c>
      <c r="V2021" s="1">
        <v>0</v>
      </c>
      <c r="W2021" s="1">
        <v>0</v>
      </c>
    </row>
    <row r="2022" spans="1:23" x14ac:dyDescent="0.25">
      <c r="A2022" s="1" t="s">
        <v>5</v>
      </c>
      <c r="B2022" s="1" t="s">
        <v>38</v>
      </c>
      <c r="C2022" s="1">
        <v>0</v>
      </c>
      <c r="D2022" s="1">
        <v>0</v>
      </c>
      <c r="E2022" s="1">
        <v>0</v>
      </c>
      <c r="F2022" s="1">
        <v>0</v>
      </c>
      <c r="G2022" s="1">
        <v>0</v>
      </c>
      <c r="H2022" s="1">
        <v>0</v>
      </c>
      <c r="I2022" s="1">
        <v>0</v>
      </c>
      <c r="J2022" s="1">
        <v>0</v>
      </c>
      <c r="K2022" s="1">
        <v>0</v>
      </c>
      <c r="L2022" s="1">
        <v>0</v>
      </c>
      <c r="M2022" s="1"/>
      <c r="N2022" s="1">
        <v>0</v>
      </c>
      <c r="O2022" s="1">
        <v>0</v>
      </c>
      <c r="P2022" s="1">
        <v>0</v>
      </c>
      <c r="Q2022" s="1">
        <v>0</v>
      </c>
      <c r="R2022" s="1">
        <v>0</v>
      </c>
      <c r="S2022" s="1">
        <v>0</v>
      </c>
      <c r="T2022" s="1">
        <v>0</v>
      </c>
      <c r="U2022" s="1">
        <v>0</v>
      </c>
      <c r="V2022" s="1">
        <v>0</v>
      </c>
      <c r="W2022" s="1">
        <v>0</v>
      </c>
    </row>
    <row r="2023" spans="1:23" x14ac:dyDescent="0.25">
      <c r="A2023" s="1" t="s">
        <v>6</v>
      </c>
      <c r="B2023" s="1" t="s">
        <v>38</v>
      </c>
      <c r="C2023" s="1">
        <v>667488.46653152897</v>
      </c>
      <c r="D2023" s="1">
        <v>665736.29840048205</v>
      </c>
      <c r="E2023" s="1">
        <v>829848.74515391001</v>
      </c>
      <c r="F2023" s="1">
        <v>936589.82166554104</v>
      </c>
      <c r="G2023" s="1">
        <v>1507995.43775416</v>
      </c>
      <c r="H2023" s="1">
        <v>6226286.0444956301</v>
      </c>
      <c r="I2023" s="1">
        <v>1644475.90628735</v>
      </c>
      <c r="J2023" s="1">
        <v>2285379.7129339599</v>
      </c>
      <c r="K2023" s="1">
        <v>5463239.3473380897</v>
      </c>
      <c r="L2023" s="1">
        <v>9701175.3420372698</v>
      </c>
      <c r="M2023" s="1"/>
      <c r="N2023" s="1">
        <v>2352875.3993090801</v>
      </c>
      <c r="O2023" s="1">
        <v>4624616.2230901998</v>
      </c>
      <c r="P2023" s="1">
        <v>2971364.5027331202</v>
      </c>
      <c r="Q2023" s="1">
        <v>3434681.1414413699</v>
      </c>
      <c r="R2023" s="1">
        <v>2406361.9141115998</v>
      </c>
      <c r="S2023" s="1">
        <v>6150768.4880647399</v>
      </c>
      <c r="T2023" s="1">
        <v>3393676.3953760001</v>
      </c>
      <c r="U2023" s="1">
        <v>1817292.7311161701</v>
      </c>
      <c r="V2023" s="1">
        <v>5534658.3069448899</v>
      </c>
      <c r="W2023" s="1">
        <v>4682588.3261287101</v>
      </c>
    </row>
    <row r="2024" spans="1:23" x14ac:dyDescent="0.25">
      <c r="A2024" s="1" t="s">
        <v>7</v>
      </c>
      <c r="B2024" s="1" t="s">
        <v>38</v>
      </c>
      <c r="C2024" s="1">
        <v>99.052064384372699</v>
      </c>
      <c r="D2024" s="1">
        <v>130.088207836641</v>
      </c>
      <c r="E2024" s="1">
        <v>148.63622041433501</v>
      </c>
      <c r="F2024" s="1">
        <v>183.703315262784</v>
      </c>
      <c r="G2024" s="1">
        <v>227.974565268004</v>
      </c>
      <c r="H2024" s="1">
        <v>15961.749309094601</v>
      </c>
      <c r="I2024" s="1">
        <v>13964.3980842212</v>
      </c>
      <c r="J2024" s="1">
        <v>17734.785566960902</v>
      </c>
      <c r="K2024" s="1">
        <v>19862.9598349962</v>
      </c>
      <c r="L2024" s="1">
        <v>20708.359415256</v>
      </c>
      <c r="M2024" s="1"/>
      <c r="N2024" s="1">
        <v>485151.31044113601</v>
      </c>
      <c r="O2024" s="1">
        <v>637164.55479389802</v>
      </c>
      <c r="P2024" s="1">
        <v>728011.65287383005</v>
      </c>
      <c r="Q2024" s="1">
        <v>899768.26516481501</v>
      </c>
      <c r="R2024" s="1">
        <v>1116606.29967112</v>
      </c>
      <c r="S2024" s="1">
        <v>0</v>
      </c>
      <c r="T2024" s="1">
        <v>0</v>
      </c>
      <c r="U2024" s="1">
        <v>0</v>
      </c>
      <c r="V2024" s="1">
        <v>0</v>
      </c>
      <c r="W2024" s="1">
        <v>0</v>
      </c>
    </row>
    <row r="2025" spans="1:23" x14ac:dyDescent="0.25">
      <c r="A2025" s="1" t="s">
        <v>8</v>
      </c>
      <c r="B2025" s="1" t="s">
        <v>38</v>
      </c>
      <c r="C2025" s="1">
        <v>0</v>
      </c>
      <c r="D2025" s="1">
        <v>0</v>
      </c>
      <c r="E2025" s="1">
        <v>0</v>
      </c>
      <c r="F2025" s="1">
        <v>0</v>
      </c>
      <c r="G2025" s="1">
        <v>0</v>
      </c>
      <c r="H2025" s="1">
        <v>0</v>
      </c>
      <c r="I2025" s="1">
        <v>0</v>
      </c>
      <c r="J2025" s="1">
        <v>0</v>
      </c>
      <c r="K2025" s="1">
        <v>0</v>
      </c>
      <c r="L2025" s="1">
        <v>0</v>
      </c>
      <c r="M2025" s="1"/>
      <c r="N2025" s="1">
        <v>0</v>
      </c>
      <c r="O2025" s="1">
        <v>0</v>
      </c>
      <c r="P2025" s="1">
        <v>0</v>
      </c>
      <c r="Q2025" s="1">
        <v>0</v>
      </c>
      <c r="R2025" s="1">
        <v>0</v>
      </c>
      <c r="S2025" s="1">
        <v>0</v>
      </c>
      <c r="T2025" s="1">
        <v>0</v>
      </c>
      <c r="U2025" s="1">
        <v>0</v>
      </c>
      <c r="V2025" s="1">
        <v>0</v>
      </c>
      <c r="W2025" s="1">
        <v>0</v>
      </c>
    </row>
    <row r="2026" spans="1:23" x14ac:dyDescent="0.25">
      <c r="A2026" s="1" t="s">
        <v>9</v>
      </c>
      <c r="B2026" s="1" t="s">
        <v>38</v>
      </c>
      <c r="C2026" s="1">
        <v>0</v>
      </c>
      <c r="D2026" s="1">
        <v>0</v>
      </c>
      <c r="E2026" s="1">
        <v>0</v>
      </c>
      <c r="F2026" s="1">
        <v>0</v>
      </c>
      <c r="G2026" s="1">
        <v>0</v>
      </c>
      <c r="H2026" s="1">
        <v>0</v>
      </c>
      <c r="I2026" s="1">
        <v>0</v>
      </c>
      <c r="J2026" s="1">
        <v>0</v>
      </c>
      <c r="K2026" s="1">
        <v>0</v>
      </c>
      <c r="L2026" s="1">
        <v>0</v>
      </c>
      <c r="M2026" s="1"/>
      <c r="N2026" s="1">
        <v>0</v>
      </c>
      <c r="O2026" s="1">
        <v>0</v>
      </c>
      <c r="P2026" s="1">
        <v>0</v>
      </c>
      <c r="Q2026" s="1">
        <v>0</v>
      </c>
      <c r="R2026" s="1">
        <v>0</v>
      </c>
      <c r="S2026" s="1">
        <v>0</v>
      </c>
      <c r="T2026" s="1">
        <v>0</v>
      </c>
      <c r="U2026" s="1">
        <v>0</v>
      </c>
      <c r="V2026" s="1">
        <v>0</v>
      </c>
      <c r="W2026" s="1">
        <v>0</v>
      </c>
    </row>
    <row r="2027" spans="1:23" x14ac:dyDescent="0.25">
      <c r="A2027" s="1" t="s">
        <v>10</v>
      </c>
      <c r="B2027" s="1" t="s">
        <v>38</v>
      </c>
      <c r="C2027" s="1">
        <v>0</v>
      </c>
      <c r="D2027" s="1">
        <v>0</v>
      </c>
      <c r="E2027" s="1">
        <v>0</v>
      </c>
      <c r="F2027" s="1">
        <v>0</v>
      </c>
      <c r="G2027" s="1">
        <v>0</v>
      </c>
      <c r="H2027" s="1">
        <v>67737.111238106299</v>
      </c>
      <c r="I2027" s="1">
        <v>59260.922351733498</v>
      </c>
      <c r="J2027" s="1">
        <v>75261.371386701503</v>
      </c>
      <c r="K2027" s="1">
        <v>84292.735953105701</v>
      </c>
      <c r="L2027" s="1">
        <v>87880.370635231593</v>
      </c>
      <c r="M2027" s="1"/>
      <c r="N2027" s="1">
        <v>0</v>
      </c>
      <c r="O2027" s="1">
        <v>0</v>
      </c>
      <c r="P2027" s="1">
        <v>0</v>
      </c>
      <c r="Q2027" s="1">
        <v>0</v>
      </c>
      <c r="R2027" s="1">
        <v>0</v>
      </c>
      <c r="S2027" s="1">
        <v>0</v>
      </c>
      <c r="T2027" s="1">
        <v>0</v>
      </c>
      <c r="U2027" s="1">
        <v>0</v>
      </c>
      <c r="V2027" s="1">
        <v>0</v>
      </c>
      <c r="W2027" s="1">
        <v>0</v>
      </c>
    </row>
    <row r="2028" spans="1:23" x14ac:dyDescent="0.25">
      <c r="A2028" s="1" t="s">
        <v>11</v>
      </c>
      <c r="B2028" s="1" t="s">
        <v>38</v>
      </c>
      <c r="C2028" s="1">
        <v>1552095.9924334099</v>
      </c>
      <c r="D2028" s="1">
        <v>2038416.7387222</v>
      </c>
      <c r="E2028" s="1">
        <v>2329054.7599322302</v>
      </c>
      <c r="F2028" s="1">
        <v>2878538.4856762299</v>
      </c>
      <c r="G2028" s="1">
        <v>3572246.6899442002</v>
      </c>
      <c r="H2028" s="1">
        <v>50749690.8378409</v>
      </c>
      <c r="I2028" s="1">
        <v>44399199.096991897</v>
      </c>
      <c r="J2028" s="1">
        <v>56386982.853179701</v>
      </c>
      <c r="K2028" s="1">
        <v>63153420.795561299</v>
      </c>
      <c r="L2028" s="1">
        <v>65841332.158019498</v>
      </c>
      <c r="M2028" s="1"/>
      <c r="N2028" s="1">
        <v>9374030.7522650901</v>
      </c>
      <c r="O2028" s="1">
        <v>12311210.9610925</v>
      </c>
      <c r="P2028" s="1">
        <v>14066546.817819299</v>
      </c>
      <c r="Q2028" s="1">
        <v>17385205.823515002</v>
      </c>
      <c r="R2028" s="1">
        <v>21574922.227402698</v>
      </c>
      <c r="S2028" s="1">
        <v>11280876.3737725</v>
      </c>
      <c r="T2028" s="1">
        <v>9869259.6514147501</v>
      </c>
      <c r="U2028" s="1">
        <v>12533959.7572967</v>
      </c>
      <c r="V2028" s="1">
        <v>14038034.9281723</v>
      </c>
      <c r="W2028" s="1">
        <v>14635516.317377999</v>
      </c>
    </row>
    <row r="2029" spans="1:23" x14ac:dyDescent="0.25">
      <c r="A2029" s="1" t="s">
        <v>12</v>
      </c>
      <c r="B2029" s="1" t="s">
        <v>38</v>
      </c>
      <c r="C2029" s="1">
        <v>0</v>
      </c>
      <c r="D2029" s="1">
        <v>0</v>
      </c>
      <c r="E2029" s="1">
        <v>0</v>
      </c>
      <c r="F2029" s="1">
        <v>0</v>
      </c>
      <c r="G2029" s="1">
        <v>0</v>
      </c>
      <c r="H2029" s="1">
        <v>24011.127642748601</v>
      </c>
      <c r="I2029" s="1">
        <v>21006.5286931517</v>
      </c>
      <c r="J2029" s="1">
        <v>26678.291440302601</v>
      </c>
      <c r="K2029" s="1">
        <v>29879.686413138901</v>
      </c>
      <c r="L2029" s="1">
        <v>31151.4140187829</v>
      </c>
      <c r="M2029" s="1"/>
      <c r="N2029" s="1">
        <v>13248.444325168701</v>
      </c>
      <c r="O2029" s="1">
        <v>0</v>
      </c>
      <c r="P2029" s="1">
        <v>0</v>
      </c>
      <c r="Q2029" s="1">
        <v>0</v>
      </c>
      <c r="R2029" s="1">
        <v>0</v>
      </c>
      <c r="S2029" s="1">
        <v>0</v>
      </c>
      <c r="T2029" s="1">
        <v>0</v>
      </c>
      <c r="U2029" s="1">
        <v>0</v>
      </c>
      <c r="V2029" s="1">
        <v>0</v>
      </c>
      <c r="W2029" s="1">
        <v>0</v>
      </c>
    </row>
    <row r="2030" spans="1:23" x14ac:dyDescent="0.25">
      <c r="A2030" s="1" t="s">
        <v>13</v>
      </c>
      <c r="B2030" s="1" t="s">
        <v>38</v>
      </c>
      <c r="C2030" s="1">
        <v>19229.234203828</v>
      </c>
      <c r="D2030" s="1">
        <v>30605.260721569601</v>
      </c>
      <c r="E2030" s="1">
        <v>13598.8432901292</v>
      </c>
      <c r="F2030" s="1">
        <v>9771.2938349624201</v>
      </c>
      <c r="G2030" s="1">
        <v>2095.3518158281499</v>
      </c>
      <c r="H2030" s="1">
        <v>0</v>
      </c>
      <c r="I2030" s="1">
        <v>0</v>
      </c>
      <c r="J2030" s="1">
        <v>340.38412915925801</v>
      </c>
      <c r="K2030" s="1">
        <v>9425.8706080010506</v>
      </c>
      <c r="L2030" s="1">
        <v>15557.4857202689</v>
      </c>
      <c r="M2030" s="1"/>
      <c r="N2030" s="1">
        <v>101.591633506893</v>
      </c>
      <c r="O2030" s="1">
        <v>108294.471338416</v>
      </c>
      <c r="P2030" s="1">
        <v>140756.580509425</v>
      </c>
      <c r="Q2030" s="1">
        <v>69393.841377569493</v>
      </c>
      <c r="R2030" s="1">
        <v>28383.830135916902</v>
      </c>
      <c r="S2030" s="1">
        <v>0</v>
      </c>
      <c r="T2030" s="1">
        <v>100094.946685528</v>
      </c>
      <c r="U2030" s="1">
        <v>30157.0445526974</v>
      </c>
      <c r="V2030" s="1">
        <v>0</v>
      </c>
      <c r="W2030" s="1">
        <v>54847.779364724898</v>
      </c>
    </row>
    <row r="2031" spans="1:23" x14ac:dyDescent="0.25">
      <c r="A2031" s="1" t="s">
        <v>14</v>
      </c>
      <c r="B2031" s="1" t="s">
        <v>38</v>
      </c>
      <c r="C2031" s="1">
        <v>0</v>
      </c>
      <c r="D2031" s="1">
        <v>0</v>
      </c>
      <c r="E2031" s="1">
        <v>0</v>
      </c>
      <c r="F2031" s="1">
        <v>0</v>
      </c>
      <c r="G2031" s="1">
        <v>0</v>
      </c>
      <c r="H2031" s="1">
        <v>412735.49996008002</v>
      </c>
      <c r="I2031" s="1">
        <v>361088.41915269702</v>
      </c>
      <c r="J2031" s="1">
        <v>458582.29232392501</v>
      </c>
      <c r="K2031" s="1">
        <v>513612.16740279598</v>
      </c>
      <c r="L2031" s="1">
        <v>535472.32894697995</v>
      </c>
      <c r="M2031" s="1"/>
      <c r="N2031" s="1">
        <v>0</v>
      </c>
      <c r="O2031" s="1">
        <v>0</v>
      </c>
      <c r="P2031" s="1">
        <v>0</v>
      </c>
      <c r="Q2031" s="1">
        <v>0</v>
      </c>
      <c r="R2031" s="1">
        <v>0</v>
      </c>
      <c r="S2031" s="1">
        <v>0</v>
      </c>
      <c r="T2031" s="1">
        <v>0</v>
      </c>
      <c r="U2031" s="1">
        <v>0</v>
      </c>
      <c r="V2031" s="1">
        <v>0</v>
      </c>
      <c r="W2031" s="1">
        <v>0</v>
      </c>
    </row>
    <row r="2032" spans="1:23" x14ac:dyDescent="0.25">
      <c r="A2032" s="1" t="s">
        <v>15</v>
      </c>
      <c r="B2032" s="1" t="s">
        <v>38</v>
      </c>
      <c r="C2032" s="1">
        <v>0</v>
      </c>
      <c r="D2032" s="1">
        <v>0</v>
      </c>
      <c r="E2032" s="1">
        <v>4758422.7272727303</v>
      </c>
      <c r="F2032" s="1">
        <v>0</v>
      </c>
      <c r="G2032" s="1">
        <v>9042.7272727272702</v>
      </c>
      <c r="H2032" s="1">
        <v>0</v>
      </c>
      <c r="I2032" s="1">
        <v>3145119.0909090899</v>
      </c>
      <c r="J2032" s="1">
        <v>1491967.2727272699</v>
      </c>
      <c r="K2032" s="1">
        <v>238370</v>
      </c>
      <c r="L2032" s="1">
        <v>774454.54545454495</v>
      </c>
      <c r="M2032" s="1"/>
      <c r="N2032" s="1">
        <v>669141</v>
      </c>
      <c r="O2032" s="1">
        <v>653004</v>
      </c>
      <c r="P2032" s="1">
        <v>548707.5</v>
      </c>
      <c r="Q2032" s="1">
        <v>268453.90000000002</v>
      </c>
      <c r="R2032" s="1">
        <v>362106.8</v>
      </c>
      <c r="S2032" s="1">
        <v>12285108.5663462</v>
      </c>
      <c r="T2032" s="1">
        <v>12541728.1</v>
      </c>
      <c r="U2032" s="1">
        <v>16887820.399999999</v>
      </c>
      <c r="V2032" s="1">
        <v>18138195.899999999</v>
      </c>
      <c r="W2032" s="1">
        <v>18566208.100000001</v>
      </c>
    </row>
    <row r="2033" spans="1:23" x14ac:dyDescent="0.25">
      <c r="A2033" s="1" t="s">
        <v>16</v>
      </c>
      <c r="B2033" s="1" t="s">
        <v>38</v>
      </c>
      <c r="C2033" s="1">
        <v>0</v>
      </c>
      <c r="D2033" s="1">
        <v>0</v>
      </c>
      <c r="E2033" s="1">
        <v>0</v>
      </c>
      <c r="F2033" s="1">
        <v>0</v>
      </c>
      <c r="G2033" s="1">
        <v>0</v>
      </c>
      <c r="H2033" s="1">
        <v>0</v>
      </c>
      <c r="I2033" s="1">
        <v>0</v>
      </c>
      <c r="J2033" s="1">
        <v>0</v>
      </c>
      <c r="K2033" s="1">
        <v>0</v>
      </c>
      <c r="L2033" s="1">
        <v>0</v>
      </c>
      <c r="M2033" s="1"/>
      <c r="N2033" s="1">
        <v>0</v>
      </c>
      <c r="O2033" s="1">
        <v>0</v>
      </c>
      <c r="P2033" s="1">
        <v>0</v>
      </c>
      <c r="Q2033" s="1">
        <v>0</v>
      </c>
      <c r="R2033" s="1">
        <v>0</v>
      </c>
      <c r="S2033" s="1">
        <v>0</v>
      </c>
      <c r="T2033" s="1">
        <v>0</v>
      </c>
      <c r="U2033" s="1">
        <v>0</v>
      </c>
      <c r="V2033" s="1">
        <v>0</v>
      </c>
      <c r="W2033" s="1">
        <v>0</v>
      </c>
    </row>
    <row r="2034" spans="1:23" x14ac:dyDescent="0.25">
      <c r="A2034" s="1" t="s">
        <v>17</v>
      </c>
      <c r="B2034" s="1" t="s">
        <v>38</v>
      </c>
      <c r="C2034" s="1">
        <v>0</v>
      </c>
      <c r="D2034" s="1">
        <v>0</v>
      </c>
      <c r="E2034" s="1">
        <v>0</v>
      </c>
      <c r="F2034" s="1">
        <v>0</v>
      </c>
      <c r="G2034" s="1">
        <v>0</v>
      </c>
      <c r="H2034" s="1">
        <v>0</v>
      </c>
      <c r="I2034" s="1">
        <v>0</v>
      </c>
      <c r="J2034" s="1">
        <v>0</v>
      </c>
      <c r="K2034" s="1">
        <v>0</v>
      </c>
      <c r="L2034" s="1">
        <v>0</v>
      </c>
      <c r="M2034" s="1"/>
      <c r="N2034" s="1">
        <v>0</v>
      </c>
      <c r="O2034" s="1">
        <v>0</v>
      </c>
      <c r="P2034" s="1">
        <v>0</v>
      </c>
      <c r="Q2034" s="1">
        <v>0</v>
      </c>
      <c r="R2034" s="1">
        <v>0</v>
      </c>
      <c r="S2034" s="1">
        <v>0</v>
      </c>
      <c r="T2034" s="1">
        <v>0</v>
      </c>
      <c r="U2034" s="1">
        <v>0</v>
      </c>
      <c r="V2034" s="1">
        <v>0</v>
      </c>
      <c r="W2034" s="1">
        <v>0</v>
      </c>
    </row>
    <row r="2035" spans="1:23" x14ac:dyDescent="0.25">
      <c r="A2035" s="1" t="s">
        <v>18</v>
      </c>
      <c r="B2035" s="1" t="s">
        <v>38</v>
      </c>
      <c r="C2035" s="1">
        <v>25678.8377161879</v>
      </c>
      <c r="D2035" s="1">
        <v>59257.985589926102</v>
      </c>
      <c r="E2035" s="1">
        <v>70072.128970481106</v>
      </c>
      <c r="F2035" s="1">
        <v>1873.8613490134801</v>
      </c>
      <c r="G2035" s="1">
        <v>19665.890497838001</v>
      </c>
      <c r="H2035" s="1">
        <v>0</v>
      </c>
      <c r="I2035" s="1">
        <v>0</v>
      </c>
      <c r="J2035" s="1">
        <v>0</v>
      </c>
      <c r="K2035" s="1">
        <v>0</v>
      </c>
      <c r="L2035" s="1">
        <v>0</v>
      </c>
      <c r="M2035" s="1"/>
      <c r="N2035" s="1">
        <v>0</v>
      </c>
      <c r="O2035" s="1">
        <v>0</v>
      </c>
      <c r="P2035" s="1">
        <v>2292.9249124736898</v>
      </c>
      <c r="Q2035" s="1">
        <v>86117.149481349494</v>
      </c>
      <c r="R2035" s="1">
        <v>0</v>
      </c>
      <c r="S2035" s="1">
        <v>1002495.75688901</v>
      </c>
      <c r="T2035" s="1">
        <v>877049.84935231099</v>
      </c>
      <c r="U2035" s="1">
        <v>1113853.30867743</v>
      </c>
      <c r="V2035" s="1">
        <v>1247515.7057187301</v>
      </c>
      <c r="W2035" s="1">
        <v>1300611.9845584999</v>
      </c>
    </row>
    <row r="2036" spans="1:23" x14ac:dyDescent="0.25">
      <c r="A2036" s="1" t="s">
        <v>19</v>
      </c>
      <c r="B2036" s="1" t="s">
        <v>38</v>
      </c>
      <c r="C2036" s="1">
        <v>0</v>
      </c>
      <c r="D2036" s="1">
        <v>0</v>
      </c>
      <c r="E2036" s="1">
        <v>0</v>
      </c>
      <c r="F2036" s="1">
        <v>0</v>
      </c>
      <c r="G2036" s="1">
        <v>0</v>
      </c>
      <c r="H2036" s="1">
        <v>0</v>
      </c>
      <c r="I2036" s="1">
        <v>0</v>
      </c>
      <c r="J2036" s="1">
        <v>0</v>
      </c>
      <c r="K2036" s="1">
        <v>0</v>
      </c>
      <c r="L2036" s="1">
        <v>0</v>
      </c>
      <c r="M2036" s="1"/>
      <c r="N2036" s="1">
        <v>32172.941356858501</v>
      </c>
      <c r="O2036" s="1">
        <v>42253.741080104002</v>
      </c>
      <c r="P2036" s="1">
        <v>48278.291145337796</v>
      </c>
      <c r="Q2036" s="1">
        <v>59668.377693524097</v>
      </c>
      <c r="R2036" s="1">
        <v>74048.051040720602</v>
      </c>
      <c r="S2036" s="1">
        <v>0</v>
      </c>
      <c r="T2036" s="1">
        <v>0</v>
      </c>
      <c r="U2036" s="1">
        <v>0</v>
      </c>
      <c r="V2036" s="1">
        <v>0</v>
      </c>
      <c r="W2036" s="1">
        <v>0</v>
      </c>
    </row>
    <row r="2037" spans="1:23" x14ac:dyDescent="0.25">
      <c r="A2037" s="1" t="s">
        <v>20</v>
      </c>
      <c r="B2037" s="1" t="s">
        <v>38</v>
      </c>
      <c r="C2037" s="1">
        <v>0</v>
      </c>
      <c r="D2037" s="1">
        <v>0</v>
      </c>
      <c r="E2037" s="1">
        <v>0</v>
      </c>
      <c r="F2037" s="1">
        <v>0</v>
      </c>
      <c r="G2037" s="1">
        <v>0</v>
      </c>
      <c r="H2037" s="1">
        <v>0</v>
      </c>
      <c r="I2037" s="1">
        <v>0</v>
      </c>
      <c r="J2037" s="1">
        <v>0</v>
      </c>
      <c r="K2037" s="1">
        <v>0</v>
      </c>
      <c r="L2037" s="1">
        <v>0</v>
      </c>
      <c r="M2037" s="1"/>
      <c r="N2037" s="1">
        <v>0</v>
      </c>
      <c r="O2037" s="1">
        <v>0</v>
      </c>
      <c r="P2037" s="1">
        <v>0</v>
      </c>
      <c r="Q2037" s="1">
        <v>0</v>
      </c>
      <c r="R2037" s="1">
        <v>0</v>
      </c>
      <c r="S2037" s="1">
        <v>0</v>
      </c>
      <c r="T2037" s="1">
        <v>0</v>
      </c>
      <c r="U2037" s="1">
        <v>0</v>
      </c>
      <c r="V2037" s="1">
        <v>0</v>
      </c>
      <c r="W2037" s="1">
        <v>0</v>
      </c>
    </row>
    <row r="2038" spans="1:23" x14ac:dyDescent="0.25">
      <c r="A2038" s="1" t="s">
        <v>21</v>
      </c>
      <c r="B2038" s="1" t="s">
        <v>38</v>
      </c>
      <c r="C2038" s="1">
        <v>8637.8717891490196</v>
      </c>
      <c r="D2038" s="1">
        <v>11344.390120054501</v>
      </c>
      <c r="E2038" s="1">
        <v>12961.8763944235</v>
      </c>
      <c r="F2038" s="1">
        <v>16019.915327801</v>
      </c>
      <c r="G2038" s="1">
        <v>19880.6060046405</v>
      </c>
      <c r="H2038" s="1">
        <v>0</v>
      </c>
      <c r="I2038" s="1">
        <v>0</v>
      </c>
      <c r="J2038" s="1">
        <v>0</v>
      </c>
      <c r="K2038" s="1">
        <v>0</v>
      </c>
      <c r="L2038" s="1">
        <v>0</v>
      </c>
      <c r="M2038" s="1"/>
      <c r="N2038" s="1">
        <v>0</v>
      </c>
      <c r="O2038" s="1">
        <v>0</v>
      </c>
      <c r="P2038" s="1">
        <v>0</v>
      </c>
      <c r="Q2038" s="1">
        <v>0</v>
      </c>
      <c r="R2038" s="1">
        <v>0</v>
      </c>
      <c r="S2038" s="1">
        <v>529346.76150499296</v>
      </c>
      <c r="T2038" s="1">
        <v>463107.693217388</v>
      </c>
      <c r="U2038" s="1">
        <v>588146.77038608305</v>
      </c>
      <c r="V2038" s="1">
        <v>658724.38283241296</v>
      </c>
      <c r="W2038" s="1">
        <v>686760.75411743496</v>
      </c>
    </row>
    <row r="2039" spans="1:23" x14ac:dyDescent="0.25">
      <c r="A2039" s="1" t="s">
        <v>22</v>
      </c>
      <c r="B2039" s="1" t="s">
        <v>38</v>
      </c>
      <c r="C2039" s="1">
        <v>0</v>
      </c>
      <c r="D2039" s="1">
        <v>21696.378540198999</v>
      </c>
      <c r="E2039" s="1">
        <v>24789.854180661001</v>
      </c>
      <c r="F2039" s="1">
        <v>30638.416297009098</v>
      </c>
      <c r="G2039" s="1">
        <v>38022.066318287099</v>
      </c>
      <c r="H2039" s="1">
        <v>0</v>
      </c>
      <c r="I2039" s="1">
        <v>0</v>
      </c>
      <c r="J2039" s="1">
        <v>0</v>
      </c>
      <c r="K2039" s="1">
        <v>0</v>
      </c>
      <c r="L2039" s="1">
        <v>0</v>
      </c>
      <c r="M2039" s="1"/>
      <c r="N2039" s="1">
        <v>0</v>
      </c>
      <c r="O2039" s="1">
        <v>130.396151842888</v>
      </c>
      <c r="P2039" s="1">
        <v>148.98807116198401</v>
      </c>
      <c r="Q2039" s="1">
        <v>184.13817662188299</v>
      </c>
      <c r="R2039" s="1">
        <v>228.51422525808499</v>
      </c>
      <c r="S2039" s="1">
        <v>0</v>
      </c>
      <c r="T2039" s="1">
        <v>0</v>
      </c>
      <c r="U2039" s="1">
        <v>0</v>
      </c>
      <c r="V2039" s="1">
        <v>0</v>
      </c>
      <c r="W2039" s="1">
        <v>0</v>
      </c>
    </row>
    <row r="2040" spans="1:23" x14ac:dyDescent="0.25">
      <c r="A2040" s="1" t="s">
        <v>23</v>
      </c>
      <c r="B2040" s="1" t="s">
        <v>38</v>
      </c>
      <c r="C2040" s="1">
        <v>0</v>
      </c>
      <c r="D2040" s="1">
        <v>0</v>
      </c>
      <c r="E2040" s="1">
        <v>0</v>
      </c>
      <c r="F2040" s="1">
        <v>0</v>
      </c>
      <c r="G2040" s="1">
        <v>0</v>
      </c>
      <c r="H2040" s="1">
        <v>0</v>
      </c>
      <c r="I2040" s="1">
        <v>0</v>
      </c>
      <c r="J2040" s="1">
        <v>0</v>
      </c>
      <c r="K2040" s="1">
        <v>0</v>
      </c>
      <c r="L2040" s="1">
        <v>0</v>
      </c>
      <c r="M2040" s="1"/>
      <c r="N2040" s="1">
        <v>0</v>
      </c>
      <c r="O2040" s="1">
        <v>0</v>
      </c>
      <c r="P2040" s="1">
        <v>0</v>
      </c>
      <c r="Q2040" s="1">
        <v>0</v>
      </c>
      <c r="R2040" s="1">
        <v>0</v>
      </c>
      <c r="S2040" s="1">
        <v>0</v>
      </c>
      <c r="T2040" s="1">
        <v>0</v>
      </c>
      <c r="U2040" s="1">
        <v>0</v>
      </c>
      <c r="V2040" s="1">
        <v>0</v>
      </c>
      <c r="W2040" s="1">
        <v>0</v>
      </c>
    </row>
    <row r="2041" spans="1:23" x14ac:dyDescent="0.25">
      <c r="A2041" s="1" t="s">
        <v>24</v>
      </c>
      <c r="B2041" s="1" t="s">
        <v>38</v>
      </c>
      <c r="C2041" s="1">
        <v>56110.044515244001</v>
      </c>
      <c r="D2041" s="1">
        <v>187644.653564835</v>
      </c>
      <c r="E2041" s="1">
        <v>214399.080060034</v>
      </c>
      <c r="F2041" s="1">
        <v>2596639.0909090899</v>
      </c>
      <c r="G2041" s="1">
        <v>1170755.4545454499</v>
      </c>
      <c r="H2041" s="1">
        <v>126804779.55765501</v>
      </c>
      <c r="I2041" s="1">
        <v>2775367.2727272701</v>
      </c>
      <c r="J2041" s="1">
        <v>4708761.8181818202</v>
      </c>
      <c r="K2041" s="1">
        <v>4167700.9090909101</v>
      </c>
      <c r="L2041" s="1">
        <v>8705980.9090909101</v>
      </c>
      <c r="M2041" s="1"/>
      <c r="N2041" s="1">
        <v>87082546.523048297</v>
      </c>
      <c r="O2041" s="1">
        <v>85999740.175378695</v>
      </c>
      <c r="P2041" s="1">
        <v>98261606.865512505</v>
      </c>
      <c r="Q2041" s="1">
        <v>72153243.799999997</v>
      </c>
      <c r="R2041" s="1">
        <v>94193564.299999997</v>
      </c>
      <c r="S2041" s="1">
        <v>183702633.599116</v>
      </c>
      <c r="T2041" s="1">
        <v>131437931.90000001</v>
      </c>
      <c r="U2041" s="1">
        <v>140890283.59999999</v>
      </c>
      <c r="V2041" s="1">
        <v>165306614</v>
      </c>
      <c r="W2041" s="1">
        <v>206013307.5</v>
      </c>
    </row>
    <row r="2042" spans="1:23" x14ac:dyDescent="0.25">
      <c r="A2042" s="1" t="s">
        <v>25</v>
      </c>
      <c r="B2042" s="1" t="s">
        <v>38</v>
      </c>
      <c r="C2042" s="1">
        <v>0</v>
      </c>
      <c r="D2042" s="1">
        <v>0</v>
      </c>
      <c r="E2042" s="1">
        <v>0</v>
      </c>
      <c r="F2042" s="1">
        <v>0</v>
      </c>
      <c r="G2042" s="1">
        <v>0</v>
      </c>
      <c r="H2042" s="1">
        <v>0</v>
      </c>
      <c r="I2042" s="1">
        <v>0</v>
      </c>
      <c r="J2042" s="1">
        <v>0</v>
      </c>
      <c r="K2042" s="1">
        <v>0</v>
      </c>
      <c r="L2042" s="1">
        <v>0</v>
      </c>
      <c r="M2042" s="1"/>
      <c r="N2042" s="1">
        <v>0</v>
      </c>
      <c r="O2042" s="1">
        <v>0</v>
      </c>
      <c r="P2042" s="1">
        <v>0</v>
      </c>
      <c r="Q2042" s="1">
        <v>0</v>
      </c>
      <c r="R2042" s="1">
        <v>0</v>
      </c>
      <c r="S2042" s="1">
        <v>0</v>
      </c>
      <c r="T2042" s="1">
        <v>0</v>
      </c>
      <c r="U2042" s="1">
        <v>0</v>
      </c>
      <c r="V2042" s="1">
        <v>0</v>
      </c>
      <c r="W2042" s="1">
        <v>0</v>
      </c>
    </row>
    <row r="2043" spans="1:23" x14ac:dyDescent="0.25">
      <c r="A2043" s="1" t="s">
        <v>26</v>
      </c>
      <c r="B2043" s="1" t="s">
        <v>38</v>
      </c>
      <c r="C2043" s="1">
        <v>0</v>
      </c>
      <c r="D2043" s="1">
        <v>0</v>
      </c>
      <c r="E2043" s="1">
        <v>0</v>
      </c>
      <c r="F2043" s="1">
        <v>0</v>
      </c>
      <c r="G2043" s="1">
        <v>0</v>
      </c>
      <c r="H2043" s="1">
        <v>0</v>
      </c>
      <c r="I2043" s="1">
        <v>0</v>
      </c>
      <c r="J2043" s="1">
        <v>0</v>
      </c>
      <c r="K2043" s="1">
        <v>0</v>
      </c>
      <c r="L2043" s="1">
        <v>0</v>
      </c>
      <c r="M2043" s="1"/>
      <c r="N2043" s="1">
        <v>0</v>
      </c>
      <c r="O2043" s="1">
        <v>0</v>
      </c>
      <c r="P2043" s="1">
        <v>0</v>
      </c>
      <c r="Q2043" s="1">
        <v>0</v>
      </c>
      <c r="R2043" s="1">
        <v>0</v>
      </c>
      <c r="S2043" s="1">
        <v>0</v>
      </c>
      <c r="T2043" s="1">
        <v>0</v>
      </c>
      <c r="U2043" s="1">
        <v>0</v>
      </c>
      <c r="V2043" s="1">
        <v>0</v>
      </c>
      <c r="W2043" s="1">
        <v>0</v>
      </c>
    </row>
    <row r="2044" spans="1:23" x14ac:dyDescent="0.25">
      <c r="A2044" s="1" t="s">
        <v>27</v>
      </c>
      <c r="B2044" s="1" t="s">
        <v>38</v>
      </c>
      <c r="C2044" s="1">
        <v>0</v>
      </c>
      <c r="D2044" s="1">
        <v>0</v>
      </c>
      <c r="E2044" s="1">
        <v>0</v>
      </c>
      <c r="F2044" s="1">
        <v>0</v>
      </c>
      <c r="G2044" s="1">
        <v>0</v>
      </c>
      <c r="H2044" s="1">
        <v>0</v>
      </c>
      <c r="I2044" s="1">
        <v>0</v>
      </c>
      <c r="J2044" s="1">
        <v>0</v>
      </c>
      <c r="K2044" s="1">
        <v>0</v>
      </c>
      <c r="L2044" s="1">
        <v>0</v>
      </c>
      <c r="M2044" s="1"/>
      <c r="N2044" s="1">
        <v>0</v>
      </c>
      <c r="O2044" s="1">
        <v>0</v>
      </c>
      <c r="P2044" s="1">
        <v>0</v>
      </c>
      <c r="Q2044" s="1">
        <v>0</v>
      </c>
      <c r="R2044" s="1">
        <v>0</v>
      </c>
      <c r="S2044" s="1">
        <v>0</v>
      </c>
      <c r="T2044" s="1">
        <v>0</v>
      </c>
      <c r="U2044" s="1">
        <v>0</v>
      </c>
      <c r="V2044" s="1">
        <v>0</v>
      </c>
      <c r="W2044" s="1">
        <v>0</v>
      </c>
    </row>
    <row r="2045" spans="1:23" x14ac:dyDescent="0.25">
      <c r="A2045" s="1" t="s">
        <v>28</v>
      </c>
      <c r="B2045" s="1" t="s">
        <v>38</v>
      </c>
      <c r="C2045" s="1">
        <v>672.020694184994</v>
      </c>
      <c r="D2045" s="1">
        <v>14253.7716096682</v>
      </c>
      <c r="E2045" s="1">
        <v>0</v>
      </c>
      <c r="F2045" s="1">
        <v>19844.8411935308</v>
      </c>
      <c r="G2045" s="1">
        <v>0</v>
      </c>
      <c r="H2045" s="1">
        <v>153280.22365939399</v>
      </c>
      <c r="I2045" s="1">
        <v>320.65783497019299</v>
      </c>
      <c r="J2045" s="1">
        <v>407.23545041214498</v>
      </c>
      <c r="K2045" s="1">
        <v>456.10370446160198</v>
      </c>
      <c r="L2045" s="1">
        <v>475.51621314660702</v>
      </c>
      <c r="M2045" s="1"/>
      <c r="N2045" s="1">
        <v>0</v>
      </c>
      <c r="O2045" s="1">
        <v>22842.893257352302</v>
      </c>
      <c r="P2045" s="1">
        <v>80919.360750464693</v>
      </c>
      <c r="Q2045" s="1">
        <v>54640.684746390303</v>
      </c>
      <c r="R2045" s="1">
        <v>5825.3353564713398</v>
      </c>
      <c r="S2045" s="1">
        <v>0</v>
      </c>
      <c r="T2045" s="1">
        <v>26690.299717097001</v>
      </c>
      <c r="U2045" s="1">
        <v>33896.680640713203</v>
      </c>
      <c r="V2045" s="1">
        <v>37964.282317598801</v>
      </c>
      <c r="W2045" s="1">
        <v>39580.103353475599</v>
      </c>
    </row>
    <row r="2046" spans="1:23" x14ac:dyDescent="0.25">
      <c r="A2046" s="1" t="s">
        <v>29</v>
      </c>
      <c r="B2046" s="1" t="s">
        <v>38</v>
      </c>
      <c r="C2046" s="1">
        <v>0</v>
      </c>
      <c r="D2046" s="1">
        <v>0</v>
      </c>
      <c r="E2046" s="1">
        <v>0</v>
      </c>
      <c r="F2046" s="1">
        <v>0</v>
      </c>
      <c r="G2046" s="1">
        <v>0</v>
      </c>
      <c r="H2046" s="1">
        <v>0</v>
      </c>
      <c r="I2046" s="1">
        <v>0</v>
      </c>
      <c r="J2046" s="1">
        <v>0</v>
      </c>
      <c r="K2046" s="1">
        <v>0</v>
      </c>
      <c r="L2046" s="1">
        <v>0</v>
      </c>
      <c r="M2046" s="1"/>
      <c r="N2046" s="1">
        <v>27002.601265424801</v>
      </c>
      <c r="O2046" s="1">
        <v>35463.369969911801</v>
      </c>
      <c r="P2046" s="1">
        <v>40519.747048112004</v>
      </c>
      <c r="Q2046" s="1">
        <v>50079.394144966202</v>
      </c>
      <c r="R2046" s="1">
        <v>62148.187651116401</v>
      </c>
      <c r="S2046" s="1">
        <v>2781563.69525193</v>
      </c>
      <c r="T2046" s="1">
        <v>2433496.6039708201</v>
      </c>
      <c r="U2046" s="1">
        <v>3090540.6870429399</v>
      </c>
      <c r="V2046" s="1">
        <v>3461405.56948809</v>
      </c>
      <c r="W2046" s="1">
        <v>3608728.5686716498</v>
      </c>
    </row>
    <row r="2047" spans="1:23" x14ac:dyDescent="0.25">
      <c r="A2047" s="1" t="s">
        <v>30</v>
      </c>
      <c r="B2047" s="1" t="s">
        <v>38</v>
      </c>
      <c r="C2047" s="1">
        <v>0</v>
      </c>
      <c r="D2047" s="1">
        <v>0</v>
      </c>
      <c r="E2047" s="1">
        <v>0</v>
      </c>
      <c r="F2047" s="1">
        <v>0</v>
      </c>
      <c r="G2047" s="1">
        <v>0</v>
      </c>
      <c r="H2047" s="1">
        <v>38187.322928549103</v>
      </c>
      <c r="I2047" s="1">
        <v>33408.805565009599</v>
      </c>
      <c r="J2047" s="1">
        <v>42429.183067562102</v>
      </c>
      <c r="K2047" s="1">
        <v>47520.685035669601</v>
      </c>
      <c r="L2047" s="1">
        <v>49543.241971621799</v>
      </c>
      <c r="M2047" s="1"/>
      <c r="N2047" s="1">
        <v>0</v>
      </c>
      <c r="O2047" s="1">
        <v>0</v>
      </c>
      <c r="P2047" s="1">
        <v>0</v>
      </c>
      <c r="Q2047" s="1">
        <v>0</v>
      </c>
      <c r="R2047" s="1">
        <v>0</v>
      </c>
      <c r="S2047" s="1">
        <v>0</v>
      </c>
      <c r="T2047" s="1">
        <v>0</v>
      </c>
      <c r="U2047" s="1">
        <v>0</v>
      </c>
      <c r="V2047" s="1">
        <v>0</v>
      </c>
      <c r="W2047" s="1">
        <v>0</v>
      </c>
    </row>
    <row r="2048" spans="1:23" x14ac:dyDescent="0.25">
      <c r="A2048" s="1" t="s">
        <v>31</v>
      </c>
      <c r="B2048" s="1" t="s">
        <v>38</v>
      </c>
      <c r="C2048" s="1">
        <v>0</v>
      </c>
      <c r="D2048" s="1">
        <v>0</v>
      </c>
      <c r="E2048" s="1">
        <v>0</v>
      </c>
      <c r="F2048" s="1">
        <v>0</v>
      </c>
      <c r="G2048" s="1">
        <v>0</v>
      </c>
      <c r="H2048" s="1">
        <v>0</v>
      </c>
      <c r="I2048" s="1">
        <v>0</v>
      </c>
      <c r="J2048" s="1">
        <v>0</v>
      </c>
      <c r="K2048" s="1">
        <v>0</v>
      </c>
      <c r="L2048" s="1">
        <v>0</v>
      </c>
      <c r="M2048" s="1"/>
      <c r="N2048" s="1">
        <v>0</v>
      </c>
      <c r="O2048" s="1">
        <v>0</v>
      </c>
      <c r="P2048" s="1">
        <v>0</v>
      </c>
      <c r="Q2048" s="1">
        <v>0</v>
      </c>
      <c r="R2048" s="1">
        <v>0</v>
      </c>
      <c r="S2048" s="1">
        <v>0</v>
      </c>
      <c r="T2048" s="1">
        <v>0</v>
      </c>
      <c r="U2048" s="1">
        <v>0</v>
      </c>
      <c r="V2048" s="1">
        <v>0</v>
      </c>
      <c r="W2048" s="1">
        <v>0</v>
      </c>
    </row>
    <row r="2049" spans="1:23" x14ac:dyDescent="0.25">
      <c r="A2049" s="1" t="s">
        <v>32</v>
      </c>
      <c r="B2049" s="1" t="s">
        <v>38</v>
      </c>
      <c r="C2049" s="1">
        <v>3622.94303600274</v>
      </c>
      <c r="D2049" s="1">
        <v>0</v>
      </c>
      <c r="E2049" s="1">
        <v>90.951520569087606</v>
      </c>
      <c r="F2049" s="1">
        <v>417.73138314291901</v>
      </c>
      <c r="G2049" s="1">
        <v>736.36363636363603</v>
      </c>
      <c r="H2049" s="1">
        <v>0</v>
      </c>
      <c r="I2049" s="1">
        <v>11674.5454545455</v>
      </c>
      <c r="J2049" s="1">
        <v>0</v>
      </c>
      <c r="K2049" s="1">
        <v>0</v>
      </c>
      <c r="L2049" s="1">
        <v>36.1402826909924</v>
      </c>
      <c r="M2049" s="1"/>
      <c r="N2049" s="1">
        <v>896913.12376854604</v>
      </c>
      <c r="O2049" s="1">
        <v>1362209.71676654</v>
      </c>
      <c r="P2049" s="1">
        <v>1133550.95283353</v>
      </c>
      <c r="Q2049" s="1">
        <v>428838.82334884303</v>
      </c>
      <c r="R2049" s="1">
        <v>1792826.2</v>
      </c>
      <c r="S2049" s="1">
        <v>1370255.1375305499</v>
      </c>
      <c r="T2049" s="1">
        <v>222294.6</v>
      </c>
      <c r="U2049" s="1">
        <v>1484203.6</v>
      </c>
      <c r="V2049" s="1">
        <v>5136575.4000000004</v>
      </c>
      <c r="W2049" s="1">
        <v>4401795.9915995402</v>
      </c>
    </row>
    <row r="2050" spans="1:23" x14ac:dyDescent="0.25">
      <c r="A2050" s="1" t="s">
        <v>33</v>
      </c>
      <c r="B2050" s="1" t="s">
        <v>38</v>
      </c>
      <c r="C2050" s="1">
        <v>33422.518073400701</v>
      </c>
      <c r="D2050" s="1">
        <v>90416.855533444905</v>
      </c>
      <c r="E2050" s="1">
        <v>389921.818181818</v>
      </c>
      <c r="F2050" s="1">
        <v>0</v>
      </c>
      <c r="G2050" s="1">
        <v>91243.636363636397</v>
      </c>
      <c r="H2050" s="1">
        <v>0</v>
      </c>
      <c r="I2050" s="1">
        <v>151178.181818182</v>
      </c>
      <c r="J2050" s="1">
        <v>209727.272727273</v>
      </c>
      <c r="K2050" s="1">
        <v>374974.54545454599</v>
      </c>
      <c r="L2050" s="1">
        <v>213410</v>
      </c>
      <c r="M2050" s="1"/>
      <c r="N2050" s="1">
        <v>134306.29997058099</v>
      </c>
      <c r="O2050" s="1">
        <v>103078.29071137701</v>
      </c>
      <c r="P2050" s="1">
        <v>129725.2</v>
      </c>
      <c r="Q2050" s="1">
        <v>111340.9</v>
      </c>
      <c r="R2050" s="1">
        <v>0</v>
      </c>
      <c r="S2050" s="1">
        <v>0</v>
      </c>
      <c r="T2050" s="1">
        <v>74451.3</v>
      </c>
      <c r="U2050" s="1">
        <v>500507.7</v>
      </c>
      <c r="V2050" s="1">
        <v>72595.600000000006</v>
      </c>
      <c r="W2050" s="1">
        <v>2527988.1</v>
      </c>
    </row>
    <row r="2051" spans="1:23" x14ac:dyDescent="0.25">
      <c r="A2051" s="1" t="s">
        <v>34</v>
      </c>
      <c r="B2051" s="1" t="s">
        <v>38</v>
      </c>
      <c r="C2051" s="1">
        <v>0</v>
      </c>
      <c r="D2051" s="1">
        <v>0</v>
      </c>
      <c r="E2051" s="1">
        <v>0</v>
      </c>
      <c r="F2051" s="1">
        <v>0</v>
      </c>
      <c r="G2051" s="1">
        <v>0</v>
      </c>
      <c r="H2051" s="1">
        <v>0</v>
      </c>
      <c r="I2051" s="1">
        <v>0</v>
      </c>
      <c r="J2051" s="1">
        <v>0</v>
      </c>
      <c r="K2051" s="1">
        <v>0</v>
      </c>
      <c r="L2051" s="1">
        <v>0</v>
      </c>
      <c r="M2051" s="1"/>
      <c r="N2051" s="1">
        <v>0</v>
      </c>
      <c r="O2051" s="1">
        <v>0</v>
      </c>
      <c r="P2051" s="1">
        <v>0</v>
      </c>
      <c r="Q2051" s="1">
        <v>0</v>
      </c>
      <c r="R2051" s="1">
        <v>0</v>
      </c>
      <c r="S2051" s="1">
        <v>0</v>
      </c>
      <c r="T2051" s="1">
        <v>0</v>
      </c>
      <c r="U2051" s="1">
        <v>0</v>
      </c>
      <c r="V2051" s="1">
        <v>0</v>
      </c>
      <c r="W2051" s="1">
        <v>0</v>
      </c>
    </row>
    <row r="2052" spans="1:23" x14ac:dyDescent="0.25">
      <c r="A2052" s="1" t="s">
        <v>35</v>
      </c>
      <c r="B2052" s="1" t="s">
        <v>38</v>
      </c>
      <c r="C2052" s="1">
        <v>0</v>
      </c>
      <c r="D2052" s="1">
        <v>0</v>
      </c>
      <c r="E2052" s="1">
        <v>0</v>
      </c>
      <c r="F2052" s="1">
        <v>0</v>
      </c>
      <c r="G2052" s="1">
        <v>0</v>
      </c>
      <c r="H2052" s="1">
        <v>0</v>
      </c>
      <c r="I2052" s="1">
        <v>0</v>
      </c>
      <c r="J2052" s="1">
        <v>0</v>
      </c>
      <c r="K2052" s="1">
        <v>0</v>
      </c>
      <c r="L2052" s="1">
        <v>0</v>
      </c>
      <c r="M2052" s="1"/>
      <c r="N2052" s="1">
        <v>0</v>
      </c>
      <c r="O2052" s="1">
        <v>0</v>
      </c>
      <c r="P2052" s="1">
        <v>0</v>
      </c>
      <c r="Q2052" s="1">
        <v>0</v>
      </c>
      <c r="R2052" s="1">
        <v>0</v>
      </c>
      <c r="S2052" s="1">
        <v>0</v>
      </c>
      <c r="T2052" s="1">
        <v>0</v>
      </c>
      <c r="U2052" s="1">
        <v>0</v>
      </c>
      <c r="V2052" s="1">
        <v>0</v>
      </c>
      <c r="W2052" s="1">
        <v>0</v>
      </c>
    </row>
    <row r="2053" spans="1:23" x14ac:dyDescent="0.25">
      <c r="A2053" s="1" t="s">
        <v>36</v>
      </c>
      <c r="B2053" s="1" t="s">
        <v>38</v>
      </c>
      <c r="C2053" s="1">
        <v>4692.4832320550404</v>
      </c>
      <c r="D2053" s="1">
        <v>15487.513624671499</v>
      </c>
      <c r="E2053" s="1">
        <v>17695.727591830899</v>
      </c>
      <c r="F2053" s="1">
        <v>21870.6033801499</v>
      </c>
      <c r="G2053" s="1">
        <v>27141.270099596801</v>
      </c>
      <c r="H2053" s="1">
        <v>0</v>
      </c>
      <c r="I2053" s="1">
        <v>0</v>
      </c>
      <c r="J2053" s="1">
        <v>0</v>
      </c>
      <c r="K2053" s="1">
        <v>0</v>
      </c>
      <c r="L2053" s="1">
        <v>0</v>
      </c>
      <c r="M2053" s="1"/>
      <c r="N2053" s="1">
        <v>0</v>
      </c>
      <c r="O2053" s="1">
        <v>0</v>
      </c>
      <c r="P2053" s="1">
        <v>0</v>
      </c>
      <c r="Q2053" s="1">
        <v>0</v>
      </c>
      <c r="R2053" s="1">
        <v>0</v>
      </c>
      <c r="S2053" s="1">
        <v>0</v>
      </c>
      <c r="T2053" s="1">
        <v>0</v>
      </c>
      <c r="U2053" s="1">
        <v>0</v>
      </c>
      <c r="V2053" s="1">
        <v>0</v>
      </c>
      <c r="W2053" s="1">
        <v>0</v>
      </c>
    </row>
    <row r="2054" spans="1:23" x14ac:dyDescent="0.25">
      <c r="A2054" s="1" t="s">
        <v>37</v>
      </c>
      <c r="B2054" s="1" t="s">
        <v>38</v>
      </c>
      <c r="C2054" s="1">
        <v>83124.840809095898</v>
      </c>
      <c r="D2054" s="1">
        <v>108106.863628209</v>
      </c>
      <c r="E2054" s="1">
        <v>137652.85572362199</v>
      </c>
      <c r="F2054" s="1">
        <v>169932.88043845401</v>
      </c>
      <c r="G2054" s="1">
        <v>220134.06566537399</v>
      </c>
      <c r="H2054" s="1">
        <v>0</v>
      </c>
      <c r="I2054" s="1">
        <v>0</v>
      </c>
      <c r="J2054" s="1">
        <v>0</v>
      </c>
      <c r="K2054" s="1">
        <v>0</v>
      </c>
      <c r="L2054" s="1">
        <v>0</v>
      </c>
      <c r="M2054" s="1"/>
      <c r="N2054" s="1">
        <v>0</v>
      </c>
      <c r="O2054" s="1">
        <v>0</v>
      </c>
      <c r="P2054" s="1">
        <v>0</v>
      </c>
      <c r="Q2054" s="1">
        <v>0</v>
      </c>
      <c r="R2054" s="1">
        <v>0</v>
      </c>
      <c r="S2054" s="1">
        <v>0</v>
      </c>
      <c r="T2054" s="1">
        <v>0</v>
      </c>
      <c r="U2054" s="1">
        <v>0</v>
      </c>
      <c r="V2054" s="1">
        <v>0</v>
      </c>
      <c r="W2054" s="1">
        <v>0</v>
      </c>
    </row>
    <row r="2055" spans="1:23" x14ac:dyDescent="0.25">
      <c r="A2055" s="1" t="s">
        <v>38</v>
      </c>
      <c r="B2055" s="1" t="s">
        <v>38</v>
      </c>
      <c r="C2055" s="1">
        <v>0</v>
      </c>
      <c r="D2055" s="1">
        <v>0</v>
      </c>
      <c r="E2055" s="1">
        <v>0</v>
      </c>
      <c r="F2055" s="1">
        <v>0</v>
      </c>
      <c r="G2055" s="1">
        <v>0</v>
      </c>
      <c r="H2055" s="1">
        <v>0</v>
      </c>
      <c r="I2055" s="1">
        <v>0</v>
      </c>
      <c r="J2055" s="1">
        <v>0</v>
      </c>
      <c r="K2055" s="1">
        <v>0</v>
      </c>
      <c r="L2055" s="1">
        <v>0</v>
      </c>
      <c r="M2055" s="1"/>
      <c r="N2055" s="1">
        <v>0</v>
      </c>
      <c r="O2055" s="1">
        <v>0</v>
      </c>
      <c r="P2055" s="1">
        <v>0</v>
      </c>
      <c r="Q2055" s="1">
        <v>0</v>
      </c>
      <c r="R2055" s="1">
        <v>0</v>
      </c>
      <c r="S2055" s="1">
        <v>0</v>
      </c>
      <c r="T2055" s="1">
        <v>0</v>
      </c>
      <c r="U2055" s="1">
        <v>0</v>
      </c>
      <c r="V2055" s="1">
        <v>0</v>
      </c>
      <c r="W2055" s="1">
        <v>0</v>
      </c>
    </row>
    <row r="2056" spans="1:23" x14ac:dyDescent="0.25">
      <c r="A2056" s="1" t="s">
        <v>39</v>
      </c>
      <c r="B2056" s="1" t="s">
        <v>38</v>
      </c>
      <c r="C2056" s="1">
        <v>0</v>
      </c>
      <c r="D2056" s="1">
        <v>0</v>
      </c>
      <c r="E2056" s="1">
        <v>0</v>
      </c>
      <c r="F2056" s="1">
        <v>0</v>
      </c>
      <c r="G2056" s="1">
        <v>0</v>
      </c>
      <c r="H2056" s="1">
        <v>0</v>
      </c>
      <c r="I2056" s="1">
        <v>0</v>
      </c>
      <c r="J2056" s="1">
        <v>0</v>
      </c>
      <c r="K2056" s="1">
        <v>0</v>
      </c>
      <c r="L2056" s="1">
        <v>0</v>
      </c>
      <c r="M2056" s="1"/>
      <c r="N2056" s="1">
        <v>0</v>
      </c>
      <c r="O2056" s="1">
        <v>0</v>
      </c>
      <c r="P2056" s="1">
        <v>0</v>
      </c>
      <c r="Q2056" s="1">
        <v>0</v>
      </c>
      <c r="R2056" s="1">
        <v>0</v>
      </c>
      <c r="S2056" s="1">
        <v>0</v>
      </c>
      <c r="T2056" s="1">
        <v>0</v>
      </c>
      <c r="U2056" s="1">
        <v>0</v>
      </c>
      <c r="V2056" s="1">
        <v>0</v>
      </c>
      <c r="W2056" s="1">
        <v>0</v>
      </c>
    </row>
    <row r="2057" spans="1:23" x14ac:dyDescent="0.25">
      <c r="A2057" s="1" t="s">
        <v>40</v>
      </c>
      <c r="B2057" s="1" t="s">
        <v>38</v>
      </c>
      <c r="C2057" s="1">
        <v>0</v>
      </c>
      <c r="D2057" s="1">
        <v>0</v>
      </c>
      <c r="E2057" s="1">
        <v>18192.154253176501</v>
      </c>
      <c r="F2057" s="1">
        <v>0</v>
      </c>
      <c r="G2057" s="1">
        <v>0</v>
      </c>
      <c r="H2057" s="1">
        <v>18209.132307247201</v>
      </c>
      <c r="I2057" s="1">
        <v>173853.636363636</v>
      </c>
      <c r="J2057" s="1">
        <v>0</v>
      </c>
      <c r="K2057" s="1">
        <v>0</v>
      </c>
      <c r="L2057" s="1">
        <v>0</v>
      </c>
      <c r="M2057" s="1"/>
      <c r="N2057" s="1">
        <v>0</v>
      </c>
      <c r="O2057" s="1">
        <v>2791.9314998672598</v>
      </c>
      <c r="P2057" s="1">
        <v>88306.151247752205</v>
      </c>
      <c r="Q2057" s="1">
        <v>21880.777030789999</v>
      </c>
      <c r="R2057" s="1">
        <v>38089.699999999997</v>
      </c>
      <c r="S2057" s="1">
        <v>0</v>
      </c>
      <c r="T2057" s="1">
        <v>19179.599999999999</v>
      </c>
      <c r="U2057" s="1">
        <v>46453</v>
      </c>
      <c r="V2057" s="1">
        <v>94020.3</v>
      </c>
      <c r="W2057" s="1">
        <v>20352.2</v>
      </c>
    </row>
    <row r="2058" spans="1:23" x14ac:dyDescent="0.25">
      <c r="A2058" s="1" t="s">
        <v>41</v>
      </c>
      <c r="B2058" s="1" t="s">
        <v>38</v>
      </c>
      <c r="C2058" s="1">
        <v>0</v>
      </c>
      <c r="D2058" s="1">
        <v>0</v>
      </c>
      <c r="E2058" s="1">
        <v>0</v>
      </c>
      <c r="F2058" s="1">
        <v>0</v>
      </c>
      <c r="G2058" s="1">
        <v>0</v>
      </c>
      <c r="H2058" s="1">
        <v>0</v>
      </c>
      <c r="I2058" s="1">
        <v>0</v>
      </c>
      <c r="J2058" s="1">
        <v>0</v>
      </c>
      <c r="K2058" s="1">
        <v>0</v>
      </c>
      <c r="L2058" s="1">
        <v>0</v>
      </c>
      <c r="M2058" s="1"/>
      <c r="N2058" s="1">
        <v>0</v>
      </c>
      <c r="O2058" s="1">
        <v>0</v>
      </c>
      <c r="P2058" s="1">
        <v>0</v>
      </c>
      <c r="Q2058" s="1">
        <v>0</v>
      </c>
      <c r="R2058" s="1">
        <v>0</v>
      </c>
      <c r="S2058" s="1">
        <v>0</v>
      </c>
      <c r="T2058" s="1">
        <v>0</v>
      </c>
      <c r="U2058" s="1">
        <v>0</v>
      </c>
      <c r="V2058" s="1">
        <v>0</v>
      </c>
      <c r="W2058" s="1">
        <v>0</v>
      </c>
    </row>
    <row r="2059" spans="1:23" x14ac:dyDescent="0.25">
      <c r="A2059" s="1" t="s">
        <v>42</v>
      </c>
      <c r="B2059" s="1" t="s">
        <v>38</v>
      </c>
      <c r="C2059" s="1">
        <v>0</v>
      </c>
      <c r="D2059" s="1">
        <v>0</v>
      </c>
      <c r="E2059" s="1">
        <v>0</v>
      </c>
      <c r="F2059" s="1">
        <v>0</v>
      </c>
      <c r="G2059" s="1">
        <v>0</v>
      </c>
      <c r="H2059" s="1">
        <v>0</v>
      </c>
      <c r="I2059" s="1">
        <v>0</v>
      </c>
      <c r="J2059" s="1">
        <v>0</v>
      </c>
      <c r="K2059" s="1">
        <v>0</v>
      </c>
      <c r="L2059" s="1">
        <v>0</v>
      </c>
      <c r="M2059" s="1"/>
      <c r="N2059" s="1">
        <v>0</v>
      </c>
      <c r="O2059" s="1">
        <v>0</v>
      </c>
      <c r="P2059" s="1">
        <v>0</v>
      </c>
      <c r="Q2059" s="1">
        <v>0</v>
      </c>
      <c r="R2059" s="1">
        <v>0</v>
      </c>
      <c r="S2059" s="1">
        <v>0</v>
      </c>
      <c r="T2059" s="1">
        <v>0</v>
      </c>
      <c r="U2059" s="1">
        <v>0</v>
      </c>
      <c r="V2059" s="1">
        <v>0</v>
      </c>
      <c r="W2059" s="1">
        <v>0</v>
      </c>
    </row>
    <row r="2060" spans="1:23" x14ac:dyDescent="0.25">
      <c r="A2060" s="1" t="s">
        <v>43</v>
      </c>
      <c r="B2060" s="1" t="s">
        <v>38</v>
      </c>
      <c r="C2060" s="1">
        <v>0</v>
      </c>
      <c r="D2060" s="1">
        <v>0</v>
      </c>
      <c r="E2060" s="1">
        <v>0</v>
      </c>
      <c r="F2060" s="1">
        <v>0</v>
      </c>
      <c r="G2060" s="1">
        <v>0</v>
      </c>
      <c r="H2060" s="1">
        <v>0</v>
      </c>
      <c r="I2060" s="1">
        <v>0</v>
      </c>
      <c r="J2060" s="1">
        <v>0</v>
      </c>
      <c r="K2060" s="1">
        <v>0</v>
      </c>
      <c r="L2060" s="1">
        <v>0</v>
      </c>
      <c r="M2060" s="1"/>
      <c r="N2060" s="1">
        <v>0</v>
      </c>
      <c r="O2060" s="1">
        <v>0</v>
      </c>
      <c r="P2060" s="1">
        <v>0</v>
      </c>
      <c r="Q2060" s="1">
        <v>0</v>
      </c>
      <c r="R2060" s="1">
        <v>0</v>
      </c>
      <c r="S2060" s="1">
        <v>0</v>
      </c>
      <c r="T2060" s="1">
        <v>0</v>
      </c>
      <c r="U2060" s="1">
        <v>0</v>
      </c>
      <c r="V2060" s="1">
        <v>0</v>
      </c>
      <c r="W2060" s="1">
        <v>0</v>
      </c>
    </row>
    <row r="2061" spans="1:23" x14ac:dyDescent="0.25">
      <c r="A2061" s="1" t="s">
        <v>44</v>
      </c>
      <c r="B2061" s="1" t="s">
        <v>38</v>
      </c>
      <c r="C2061" s="1">
        <v>164439.29238015099</v>
      </c>
      <c r="D2061" s="1">
        <v>132290.043218001</v>
      </c>
      <c r="E2061" s="1">
        <v>997114.41240517399</v>
      </c>
      <c r="F2061" s="1">
        <v>634023.19802362705</v>
      </c>
      <c r="G2061" s="1">
        <v>70699.03982351</v>
      </c>
      <c r="H2061" s="1">
        <v>12377249.541691599</v>
      </c>
      <c r="I2061" s="1">
        <v>174293.899733561</v>
      </c>
      <c r="J2061" s="1">
        <v>221353.25266162201</v>
      </c>
      <c r="K2061" s="1">
        <v>534121.94260083104</v>
      </c>
      <c r="L2061" s="1">
        <v>3659814.5955637801</v>
      </c>
      <c r="M2061" s="1"/>
      <c r="N2061" s="1">
        <v>12418321.061317399</v>
      </c>
      <c r="O2061" s="1">
        <v>12652552.4705704</v>
      </c>
      <c r="P2061" s="1">
        <v>11900886.552381599</v>
      </c>
      <c r="Q2061" s="1">
        <v>12484493.7171351</v>
      </c>
      <c r="R2061" s="1">
        <v>16458180.1457469</v>
      </c>
      <c r="S2061" s="1">
        <v>75918749.663094193</v>
      </c>
      <c r="T2061" s="1">
        <v>26768715.558141001</v>
      </c>
      <c r="U2061" s="1">
        <v>33996268.758838996</v>
      </c>
      <c r="V2061" s="1">
        <v>28978543.175547101</v>
      </c>
      <c r="W2061" s="1">
        <v>29157089.315565899</v>
      </c>
    </row>
    <row r="2062" spans="1:23" x14ac:dyDescent="0.25">
      <c r="A2062" s="1" t="s">
        <v>45</v>
      </c>
      <c r="B2062" s="1" t="s">
        <v>38</v>
      </c>
      <c r="C2062" s="1">
        <v>0</v>
      </c>
      <c r="D2062" s="1">
        <v>559090.90909090894</v>
      </c>
      <c r="E2062" s="1">
        <v>0</v>
      </c>
      <c r="F2062" s="1">
        <v>29090.909090909099</v>
      </c>
      <c r="G2062" s="1">
        <v>8181.8181818181802</v>
      </c>
      <c r="H2062" s="1">
        <v>1778076.3822983</v>
      </c>
      <c r="I2062" s="1">
        <v>28181.818181818198</v>
      </c>
      <c r="J2062" s="1">
        <v>236640.039525692</v>
      </c>
      <c r="K2062" s="1">
        <v>66363.636363636397</v>
      </c>
      <c r="L2062" s="1">
        <v>2727.2727272727302</v>
      </c>
      <c r="M2062" s="1"/>
      <c r="N2062" s="1">
        <v>0</v>
      </c>
      <c r="O2062" s="1">
        <v>0</v>
      </c>
      <c r="P2062" s="1">
        <v>0</v>
      </c>
      <c r="Q2062" s="1">
        <v>0</v>
      </c>
      <c r="R2062" s="1">
        <v>0</v>
      </c>
      <c r="S2062" s="1">
        <v>1730820.44175751</v>
      </c>
      <c r="T2062" s="1">
        <v>0</v>
      </c>
      <c r="U2062" s="1">
        <v>0</v>
      </c>
      <c r="V2062" s="1">
        <v>0</v>
      </c>
      <c r="W2062" s="1">
        <v>0</v>
      </c>
    </row>
    <row r="2063" spans="1:23" x14ac:dyDescent="0.25">
      <c r="A2063" s="1" t="s">
        <v>46</v>
      </c>
      <c r="B2063" s="1" t="s">
        <v>38</v>
      </c>
      <c r="C2063" s="1">
        <v>0</v>
      </c>
      <c r="D2063" s="1">
        <v>0</v>
      </c>
      <c r="E2063" s="1">
        <v>0</v>
      </c>
      <c r="F2063" s="1">
        <v>0</v>
      </c>
      <c r="G2063" s="1">
        <v>0</v>
      </c>
      <c r="H2063" s="1">
        <v>20315787.728541899</v>
      </c>
      <c r="I2063" s="1">
        <v>17773599.982193202</v>
      </c>
      <c r="J2063" s="1">
        <v>22572471.977385301</v>
      </c>
      <c r="K2063" s="1">
        <v>25281168.614671599</v>
      </c>
      <c r="L2063" s="1">
        <v>26357175.892180402</v>
      </c>
      <c r="M2063" s="1"/>
      <c r="N2063" s="1">
        <v>0</v>
      </c>
      <c r="O2063" s="1">
        <v>0</v>
      </c>
      <c r="P2063" s="1">
        <v>0</v>
      </c>
      <c r="Q2063" s="1">
        <v>0</v>
      </c>
      <c r="R2063" s="1">
        <v>0</v>
      </c>
      <c r="S2063" s="1">
        <v>306619.10160321498</v>
      </c>
      <c r="T2063" s="1">
        <v>268250.74821679702</v>
      </c>
      <c r="U2063" s="1">
        <v>340678.450235333</v>
      </c>
      <c r="V2063" s="1">
        <v>381559.86426357197</v>
      </c>
      <c r="W2063" s="1">
        <v>397799.66698038997</v>
      </c>
    </row>
    <row r="2064" spans="1:23" x14ac:dyDescent="0.25">
      <c r="A2064" s="1" t="s">
        <v>47</v>
      </c>
      <c r="B2064" s="1" t="s">
        <v>38</v>
      </c>
      <c r="C2064" s="1">
        <v>51433.022447818999</v>
      </c>
      <c r="D2064" s="1">
        <v>67548.614513420602</v>
      </c>
      <c r="E2064" s="1">
        <v>77179.714614161698</v>
      </c>
      <c r="F2064" s="1">
        <v>95388.387878366804</v>
      </c>
      <c r="G2064" s="1">
        <v>118376.340824764</v>
      </c>
      <c r="H2064" s="1">
        <v>1081449.9066858401</v>
      </c>
      <c r="I2064" s="1">
        <v>946124.18179630698</v>
      </c>
      <c r="J2064" s="1">
        <v>1201577.71088131</v>
      </c>
      <c r="K2064" s="1">
        <v>1345767.03618707</v>
      </c>
      <c r="L2064" s="1">
        <v>1403045.0499861799</v>
      </c>
      <c r="M2064" s="1"/>
      <c r="N2064" s="1">
        <v>5389841.5201729303</v>
      </c>
      <c r="O2064" s="1">
        <v>7078649.27642472</v>
      </c>
      <c r="P2064" s="1">
        <v>8087925.0439645601</v>
      </c>
      <c r="Q2064" s="1">
        <v>9996073.9046745207</v>
      </c>
      <c r="R2064" s="1">
        <v>12405059.753794599</v>
      </c>
      <c r="S2064" s="1">
        <v>53481458.043194003</v>
      </c>
      <c r="T2064" s="1">
        <v>46789130.4253354</v>
      </c>
      <c r="U2064" s="1">
        <v>59422195.640175998</v>
      </c>
      <c r="V2064" s="1">
        <v>66552859.1169971</v>
      </c>
      <c r="W2064" s="1">
        <v>69385456.052699998</v>
      </c>
    </row>
    <row r="2065" spans="1:23" x14ac:dyDescent="0.25">
      <c r="A2065" s="1" t="s">
        <v>48</v>
      </c>
      <c r="B2065" s="1" t="s">
        <v>38</v>
      </c>
      <c r="C2065" s="1">
        <v>0</v>
      </c>
      <c r="D2065" s="1">
        <v>12046.215630627101</v>
      </c>
      <c r="E2065" s="1">
        <v>0</v>
      </c>
      <c r="F2065" s="1">
        <v>1185847.7430853101</v>
      </c>
      <c r="G2065" s="1">
        <v>31908.512243299399</v>
      </c>
      <c r="H2065" s="1">
        <v>0</v>
      </c>
      <c r="I2065" s="1">
        <v>0</v>
      </c>
      <c r="J2065" s="1">
        <v>0</v>
      </c>
      <c r="K2065" s="1">
        <v>0</v>
      </c>
      <c r="L2065" s="1">
        <v>0</v>
      </c>
      <c r="M2065" s="1"/>
      <c r="N2065" s="1">
        <v>0</v>
      </c>
      <c r="O2065" s="1">
        <v>0</v>
      </c>
      <c r="P2065" s="1">
        <v>35507.329218328101</v>
      </c>
      <c r="Q2065" s="1">
        <v>760105.20718360494</v>
      </c>
      <c r="R2065" s="1">
        <v>235071.95218444199</v>
      </c>
      <c r="S2065" s="1">
        <v>0</v>
      </c>
      <c r="T2065" s="1">
        <v>76631.532106707105</v>
      </c>
      <c r="U2065" s="1">
        <v>0</v>
      </c>
      <c r="V2065" s="1">
        <v>10898.260129292899</v>
      </c>
      <c r="W2065" s="1">
        <v>11362.107643228501</v>
      </c>
    </row>
    <row r="2066" spans="1:23" x14ac:dyDescent="0.25">
      <c r="A2066" s="1" t="s">
        <v>49</v>
      </c>
      <c r="B2066" s="1" t="s">
        <v>38</v>
      </c>
      <c r="C2066" s="1">
        <v>22979.997983958099</v>
      </c>
      <c r="D2066" s="1">
        <v>49347.694912944899</v>
      </c>
      <c r="E2066" s="1">
        <v>121912.727459576</v>
      </c>
      <c r="F2066" s="1">
        <v>91332.892797929104</v>
      </c>
      <c r="G2066" s="1">
        <v>47859.013251207703</v>
      </c>
      <c r="H2066" s="1">
        <v>0</v>
      </c>
      <c r="I2066" s="1">
        <v>133530.37512560599</v>
      </c>
      <c r="J2066" s="1">
        <v>169583.57640951901</v>
      </c>
      <c r="K2066" s="1">
        <v>189933.60557866099</v>
      </c>
      <c r="L2066" s="1">
        <v>198017.48591509101</v>
      </c>
      <c r="M2066" s="1"/>
      <c r="N2066" s="1">
        <v>26967.048186375901</v>
      </c>
      <c r="O2066" s="1">
        <v>0</v>
      </c>
      <c r="P2066" s="1">
        <v>233869.049148319</v>
      </c>
      <c r="Q2066" s="1">
        <v>10665.088935219101</v>
      </c>
      <c r="R2066" s="1">
        <v>182808.19182768199</v>
      </c>
      <c r="S2066" s="1">
        <v>85758.710960411205</v>
      </c>
      <c r="T2066" s="1">
        <v>67559.645257447497</v>
      </c>
      <c r="U2066" s="1">
        <v>85800.749476958401</v>
      </c>
      <c r="V2066" s="1">
        <v>96096.839414193397</v>
      </c>
      <c r="W2066" s="1">
        <v>100186.875762247</v>
      </c>
    </row>
    <row r="2067" spans="1:23" x14ac:dyDescent="0.25">
      <c r="A2067" s="1" t="s">
        <v>50</v>
      </c>
      <c r="B2067" s="1" t="s">
        <v>38</v>
      </c>
      <c r="C2067" s="1">
        <v>486960.73636363598</v>
      </c>
      <c r="D2067" s="1">
        <v>579069.05454545398</v>
      </c>
      <c r="E2067" s="1">
        <v>452938.30909090902</v>
      </c>
      <c r="F2067" s="1">
        <v>443708.79090909101</v>
      </c>
      <c r="G2067" s="1">
        <v>3442241.4727272699</v>
      </c>
      <c r="H2067" s="1">
        <v>6970960.1396866702</v>
      </c>
      <c r="I2067" s="1">
        <v>6098658.7707124399</v>
      </c>
      <c r="J2067" s="1">
        <v>7745296.6388047999</v>
      </c>
      <c r="K2067" s="1">
        <v>8674732.2354613803</v>
      </c>
      <c r="L2067" s="1">
        <v>9043942.8189618494</v>
      </c>
      <c r="M2067" s="1"/>
      <c r="N2067" s="1">
        <v>22883463.899999999</v>
      </c>
      <c r="O2067" s="1">
        <v>27151346.486000001</v>
      </c>
      <c r="P2067" s="1">
        <v>39697264.079000004</v>
      </c>
      <c r="Q2067" s="1">
        <v>33577347.309</v>
      </c>
      <c r="R2067" s="1">
        <v>91639899.878999993</v>
      </c>
      <c r="S2067" s="1">
        <v>165776628.95009199</v>
      </c>
      <c r="T2067" s="1">
        <v>145032401.830814</v>
      </c>
      <c r="U2067" s="1">
        <v>184191150.325133</v>
      </c>
      <c r="V2067" s="1">
        <v>206294088.364149</v>
      </c>
      <c r="W2067" s="1">
        <v>215074297.213278</v>
      </c>
    </row>
    <row r="2068" spans="1:23" x14ac:dyDescent="0.25">
      <c r="A2068" s="1" t="s">
        <v>51</v>
      </c>
      <c r="B2068" s="1" t="s">
        <v>38</v>
      </c>
      <c r="C2068" s="1">
        <v>6007.64742965609</v>
      </c>
      <c r="D2068" s="1">
        <v>15598.4101182881</v>
      </c>
      <c r="E2068" s="1">
        <v>0</v>
      </c>
      <c r="F2068" s="1">
        <v>20772.098632513898</v>
      </c>
      <c r="G2068" s="1">
        <v>3076.1923737581801</v>
      </c>
      <c r="H2068" s="1">
        <v>105717.575923725</v>
      </c>
      <c r="I2068" s="1">
        <v>26011.818181818198</v>
      </c>
      <c r="J2068" s="1">
        <v>461864.54545454402</v>
      </c>
      <c r="K2068" s="1">
        <v>229810.19653725799</v>
      </c>
      <c r="L2068" s="1">
        <v>382624.12504589203</v>
      </c>
      <c r="M2068" s="1"/>
      <c r="N2068" s="1">
        <v>1332.43111117949</v>
      </c>
      <c r="O2068" s="1">
        <v>407423.16715902899</v>
      </c>
      <c r="P2068" s="1">
        <v>26695.375903642402</v>
      </c>
      <c r="Q2068" s="1">
        <v>11615989.2632141</v>
      </c>
      <c r="R2068" s="1">
        <v>2753627.10418399</v>
      </c>
      <c r="S2068" s="1">
        <v>2482195.08670366</v>
      </c>
      <c r="T2068" s="1">
        <v>5577451</v>
      </c>
      <c r="U2068" s="1">
        <v>2149676.1</v>
      </c>
      <c r="V2068" s="1">
        <v>10450701.170290699</v>
      </c>
      <c r="W2068" s="1">
        <v>7668446.84395607</v>
      </c>
    </row>
    <row r="2069" spans="1:23" x14ac:dyDescent="0.25">
      <c r="A2069" s="1" t="s">
        <v>52</v>
      </c>
      <c r="B2069" s="1" t="s">
        <v>38</v>
      </c>
      <c r="C2069" s="1">
        <v>44.268661492263099</v>
      </c>
      <c r="D2069" s="1">
        <v>0</v>
      </c>
      <c r="E2069" s="1">
        <v>0</v>
      </c>
      <c r="F2069" s="1">
        <v>0</v>
      </c>
      <c r="G2069" s="1">
        <v>0</v>
      </c>
      <c r="H2069" s="1">
        <v>0</v>
      </c>
      <c r="I2069" s="1">
        <v>0</v>
      </c>
      <c r="J2069" s="1">
        <v>0</v>
      </c>
      <c r="K2069" s="1">
        <v>0</v>
      </c>
      <c r="L2069" s="1">
        <v>0</v>
      </c>
      <c r="M2069" s="1"/>
      <c r="N2069" s="1">
        <v>69193.480335754095</v>
      </c>
      <c r="O2069" s="1">
        <v>486838.09873433202</v>
      </c>
      <c r="P2069" s="1">
        <v>396619.68444980303</v>
      </c>
      <c r="Q2069" s="1">
        <v>40031.418454140599</v>
      </c>
      <c r="R2069" s="1">
        <v>49678.718133581198</v>
      </c>
      <c r="S2069" s="1">
        <v>0</v>
      </c>
      <c r="T2069" s="1">
        <v>0</v>
      </c>
      <c r="U2069" s="1">
        <v>0</v>
      </c>
      <c r="V2069" s="1">
        <v>0</v>
      </c>
      <c r="W2069" s="1">
        <v>0</v>
      </c>
    </row>
    <row r="2070" spans="1:23" x14ac:dyDescent="0.25">
      <c r="A2070" s="1" t="s">
        <v>53</v>
      </c>
      <c r="B2070" s="1" t="s">
        <v>38</v>
      </c>
      <c r="C2070" s="1">
        <v>0</v>
      </c>
      <c r="D2070" s="1">
        <v>0</v>
      </c>
      <c r="E2070" s="1">
        <v>0</v>
      </c>
      <c r="F2070" s="1">
        <v>0</v>
      </c>
      <c r="G2070" s="1">
        <v>0</v>
      </c>
      <c r="H2070" s="1">
        <v>0</v>
      </c>
      <c r="I2070" s="1">
        <v>0</v>
      </c>
      <c r="J2070" s="1">
        <v>0</v>
      </c>
      <c r="K2070" s="1">
        <v>0</v>
      </c>
      <c r="L2070" s="1">
        <v>0</v>
      </c>
      <c r="M2070" s="1"/>
      <c r="N2070" s="1">
        <v>0</v>
      </c>
      <c r="O2070" s="1">
        <v>0</v>
      </c>
      <c r="P2070" s="1">
        <v>0</v>
      </c>
      <c r="Q2070" s="1">
        <v>0</v>
      </c>
      <c r="R2070" s="1">
        <v>0</v>
      </c>
      <c r="S2070" s="1">
        <v>0</v>
      </c>
      <c r="T2070" s="1">
        <v>0</v>
      </c>
      <c r="U2070" s="1">
        <v>0</v>
      </c>
      <c r="V2070" s="1">
        <v>0</v>
      </c>
      <c r="W2070" s="1">
        <v>0</v>
      </c>
    </row>
    <row r="2071" spans="1:23" x14ac:dyDescent="0.25">
      <c r="A2071" s="1" t="s">
        <v>0</v>
      </c>
      <c r="B2071" s="1" t="s">
        <v>39</v>
      </c>
      <c r="C2071" s="1">
        <v>0</v>
      </c>
      <c r="D2071" s="1">
        <v>0</v>
      </c>
      <c r="E2071" s="1">
        <v>20455.906988499501</v>
      </c>
      <c r="F2071" s="1">
        <v>0</v>
      </c>
      <c r="G2071" s="1">
        <v>20453.402209661101</v>
      </c>
      <c r="H2071" s="1">
        <v>0</v>
      </c>
      <c r="I2071" s="1">
        <v>437.98091216616098</v>
      </c>
      <c r="J2071" s="1">
        <v>24.442532540496298</v>
      </c>
      <c r="K2071" s="1">
        <v>92.718995447412695</v>
      </c>
      <c r="L2071" s="1">
        <v>0</v>
      </c>
      <c r="M2071" s="1"/>
      <c r="N2071" s="1">
        <v>0</v>
      </c>
      <c r="O2071" s="1">
        <v>0</v>
      </c>
      <c r="P2071" s="1">
        <v>0</v>
      </c>
      <c r="Q2071" s="1">
        <v>28459.115121167499</v>
      </c>
      <c r="R2071" s="1">
        <v>0</v>
      </c>
      <c r="S2071" s="1">
        <v>352816.71505973802</v>
      </c>
      <c r="T2071" s="1">
        <v>32887.611282346501</v>
      </c>
      <c r="U2071" s="1">
        <v>115906.244881709</v>
      </c>
      <c r="V2071" s="1">
        <v>178644.58090251699</v>
      </c>
      <c r="W2071" s="1">
        <v>91214.023685352004</v>
      </c>
    </row>
    <row r="2072" spans="1:23" x14ac:dyDescent="0.25">
      <c r="A2072" s="1" t="s">
        <v>1</v>
      </c>
      <c r="B2072" s="1" t="s">
        <v>39</v>
      </c>
      <c r="C2072" s="1">
        <v>0</v>
      </c>
      <c r="D2072" s="1">
        <v>0</v>
      </c>
      <c r="E2072" s="1">
        <v>0</v>
      </c>
      <c r="F2072" s="1">
        <v>0</v>
      </c>
      <c r="G2072" s="1">
        <v>0</v>
      </c>
      <c r="H2072" s="1">
        <v>0</v>
      </c>
      <c r="I2072" s="1">
        <v>0</v>
      </c>
      <c r="J2072" s="1">
        <v>0</v>
      </c>
      <c r="K2072" s="1">
        <v>0</v>
      </c>
      <c r="L2072" s="1">
        <v>0</v>
      </c>
      <c r="M2072" s="1"/>
      <c r="N2072" s="1">
        <v>0</v>
      </c>
      <c r="O2072" s="1">
        <v>0</v>
      </c>
      <c r="P2072" s="1">
        <v>0</v>
      </c>
      <c r="Q2072" s="1">
        <v>0</v>
      </c>
      <c r="R2072" s="1">
        <v>0</v>
      </c>
      <c r="S2072" s="1">
        <v>0</v>
      </c>
      <c r="T2072" s="1">
        <v>0</v>
      </c>
      <c r="U2072" s="1">
        <v>0</v>
      </c>
      <c r="V2072" s="1">
        <v>0</v>
      </c>
      <c r="W2072" s="1">
        <v>0</v>
      </c>
    </row>
    <row r="2073" spans="1:23" x14ac:dyDescent="0.25">
      <c r="A2073" s="1" t="s">
        <v>3</v>
      </c>
      <c r="B2073" s="1" t="s">
        <v>39</v>
      </c>
      <c r="C2073" s="1">
        <v>99.120887471775404</v>
      </c>
      <c r="D2073" s="1">
        <v>0</v>
      </c>
      <c r="E2073" s="1">
        <v>2206.32368104639</v>
      </c>
      <c r="F2073" s="1">
        <v>2726.8519989352599</v>
      </c>
      <c r="G2073" s="1">
        <v>3384.00479119383</v>
      </c>
      <c r="H2073" s="1">
        <v>3863.4031247381899</v>
      </c>
      <c r="I2073" s="1">
        <v>3379.9615661755101</v>
      </c>
      <c r="J2073" s="1">
        <v>4292.5511890428998</v>
      </c>
      <c r="K2073" s="1">
        <v>4807.6573317280499</v>
      </c>
      <c r="L2073" s="1">
        <v>5012.2789754326704</v>
      </c>
      <c r="M2073" s="1"/>
      <c r="N2073" s="1">
        <v>0</v>
      </c>
      <c r="O2073" s="1">
        <v>0</v>
      </c>
      <c r="P2073" s="1">
        <v>0</v>
      </c>
      <c r="Q2073" s="1">
        <v>0</v>
      </c>
      <c r="R2073" s="1">
        <v>0</v>
      </c>
      <c r="S2073" s="1">
        <v>0</v>
      </c>
      <c r="T2073" s="1">
        <v>0</v>
      </c>
      <c r="U2073" s="1">
        <v>0</v>
      </c>
      <c r="V2073" s="1">
        <v>0</v>
      </c>
      <c r="W2073" s="1">
        <v>0</v>
      </c>
    </row>
    <row r="2074" spans="1:23" x14ac:dyDescent="0.25">
      <c r="A2074" s="1" t="s">
        <v>4</v>
      </c>
      <c r="B2074" s="1" t="s">
        <v>39</v>
      </c>
      <c r="C2074" s="1">
        <v>0</v>
      </c>
      <c r="D2074" s="1">
        <v>0</v>
      </c>
      <c r="E2074" s="1">
        <v>0</v>
      </c>
      <c r="F2074" s="1">
        <v>0</v>
      </c>
      <c r="G2074" s="1">
        <v>0</v>
      </c>
      <c r="H2074" s="1">
        <v>0</v>
      </c>
      <c r="I2074" s="1">
        <v>0</v>
      </c>
      <c r="J2074" s="1">
        <v>0</v>
      </c>
      <c r="K2074" s="1">
        <v>0</v>
      </c>
      <c r="L2074" s="1">
        <v>0</v>
      </c>
      <c r="M2074" s="1"/>
      <c r="N2074" s="1">
        <v>0</v>
      </c>
      <c r="O2074" s="1">
        <v>0</v>
      </c>
      <c r="P2074" s="1">
        <v>0</v>
      </c>
      <c r="Q2074" s="1">
        <v>0</v>
      </c>
      <c r="R2074" s="1">
        <v>0</v>
      </c>
      <c r="S2074" s="1">
        <v>0</v>
      </c>
      <c r="T2074" s="1">
        <v>0</v>
      </c>
      <c r="U2074" s="1">
        <v>0</v>
      </c>
      <c r="V2074" s="1">
        <v>0</v>
      </c>
      <c r="W2074" s="1">
        <v>0</v>
      </c>
    </row>
    <row r="2075" spans="1:23" x14ac:dyDescent="0.25">
      <c r="A2075" s="1" t="s">
        <v>5</v>
      </c>
      <c r="B2075" s="1" t="s">
        <v>39</v>
      </c>
      <c r="C2075" s="1">
        <v>0</v>
      </c>
      <c r="D2075" s="1">
        <v>0</v>
      </c>
      <c r="E2075" s="1">
        <v>0</v>
      </c>
      <c r="F2075" s="1">
        <v>0</v>
      </c>
      <c r="G2075" s="1">
        <v>0</v>
      </c>
      <c r="H2075" s="1">
        <v>0</v>
      </c>
      <c r="I2075" s="1">
        <v>0</v>
      </c>
      <c r="J2075" s="1">
        <v>0</v>
      </c>
      <c r="K2075" s="1">
        <v>0</v>
      </c>
      <c r="L2075" s="1">
        <v>0</v>
      </c>
      <c r="M2075" s="1"/>
      <c r="N2075" s="1">
        <v>0</v>
      </c>
      <c r="O2075" s="1">
        <v>0</v>
      </c>
      <c r="P2075" s="1">
        <v>0</v>
      </c>
      <c r="Q2075" s="1">
        <v>0</v>
      </c>
      <c r="R2075" s="1">
        <v>0</v>
      </c>
      <c r="S2075" s="1">
        <v>0</v>
      </c>
      <c r="T2075" s="1">
        <v>0</v>
      </c>
      <c r="U2075" s="1">
        <v>0</v>
      </c>
      <c r="V2075" s="1">
        <v>0</v>
      </c>
      <c r="W2075" s="1">
        <v>0</v>
      </c>
    </row>
    <row r="2076" spans="1:23" x14ac:dyDescent="0.25">
      <c r="A2076" s="1" t="s">
        <v>6</v>
      </c>
      <c r="B2076" s="1" t="s">
        <v>39</v>
      </c>
      <c r="C2076" s="1">
        <v>0</v>
      </c>
      <c r="D2076" s="1">
        <v>0</v>
      </c>
      <c r="E2076" s="1">
        <v>0</v>
      </c>
      <c r="F2076" s="1">
        <v>0</v>
      </c>
      <c r="G2076" s="1">
        <v>0</v>
      </c>
      <c r="H2076" s="1">
        <v>0</v>
      </c>
      <c r="I2076" s="1">
        <v>0</v>
      </c>
      <c r="J2076" s="1">
        <v>0</v>
      </c>
      <c r="K2076" s="1">
        <v>0</v>
      </c>
      <c r="L2076" s="1">
        <v>0</v>
      </c>
      <c r="M2076" s="1"/>
      <c r="N2076" s="1">
        <v>0</v>
      </c>
      <c r="O2076" s="1">
        <v>0</v>
      </c>
      <c r="P2076" s="1">
        <v>0</v>
      </c>
      <c r="Q2076" s="1">
        <v>0</v>
      </c>
      <c r="R2076" s="1">
        <v>0</v>
      </c>
      <c r="S2076" s="1">
        <v>0</v>
      </c>
      <c r="T2076" s="1">
        <v>0</v>
      </c>
      <c r="U2076" s="1">
        <v>0</v>
      </c>
      <c r="V2076" s="1">
        <v>0</v>
      </c>
      <c r="W2076" s="1">
        <v>0</v>
      </c>
    </row>
    <row r="2077" spans="1:23" x14ac:dyDescent="0.25">
      <c r="A2077" s="1" t="s">
        <v>7</v>
      </c>
      <c r="B2077" s="1" t="s">
        <v>39</v>
      </c>
      <c r="C2077" s="1">
        <v>49843.861902298697</v>
      </c>
      <c r="D2077" s="1">
        <v>65461.519725277503</v>
      </c>
      <c r="E2077" s="1">
        <v>74795.041275087104</v>
      </c>
      <c r="F2077" s="1">
        <v>92441.108964885207</v>
      </c>
      <c r="G2077" s="1">
        <v>114718.78773127</v>
      </c>
      <c r="H2077" s="1">
        <v>130970.536489935</v>
      </c>
      <c r="I2077" s="1">
        <v>114581.721178104</v>
      </c>
      <c r="J2077" s="1">
        <v>145518.78589619201</v>
      </c>
      <c r="K2077" s="1">
        <v>162981.040203735</v>
      </c>
      <c r="L2077" s="1">
        <v>169917.77592304</v>
      </c>
      <c r="M2077" s="1"/>
      <c r="N2077" s="1">
        <v>470234.25294273498</v>
      </c>
      <c r="O2077" s="1">
        <v>617573.51155594096</v>
      </c>
      <c r="P2077" s="1">
        <v>705627.31328387605</v>
      </c>
      <c r="Q2077" s="1">
        <v>872102.886018469</v>
      </c>
      <c r="R2077" s="1">
        <v>1082273.75224354</v>
      </c>
      <c r="S2077" s="1">
        <v>1235595.1170993301</v>
      </c>
      <c r="T2077" s="1">
        <v>1080980.6464172399</v>
      </c>
      <c r="U2077" s="1">
        <v>1372845.4209499001</v>
      </c>
      <c r="V2077" s="1">
        <v>1537586.8714638799</v>
      </c>
      <c r="W2077" s="1">
        <v>1603029.0465750799</v>
      </c>
    </row>
    <row r="2078" spans="1:23" x14ac:dyDescent="0.25">
      <c r="A2078" s="1" t="s">
        <v>8</v>
      </c>
      <c r="B2078" s="1" t="s">
        <v>39</v>
      </c>
      <c r="C2078" s="1">
        <v>83.741740004964001</v>
      </c>
      <c r="D2078" s="1">
        <v>0</v>
      </c>
      <c r="E2078" s="1">
        <v>471.61423802744798</v>
      </c>
      <c r="F2078" s="1">
        <v>723.95725381525597</v>
      </c>
      <c r="G2078" s="1">
        <v>12870.2974235047</v>
      </c>
      <c r="H2078" s="1">
        <v>234.63163840450099</v>
      </c>
      <c r="I2078" s="1">
        <v>0</v>
      </c>
      <c r="J2078" s="1">
        <v>985.05549805047303</v>
      </c>
      <c r="K2078" s="1">
        <v>1103.2621578165299</v>
      </c>
      <c r="L2078" s="1">
        <v>1150.21877318919</v>
      </c>
      <c r="M2078" s="1"/>
      <c r="N2078" s="1">
        <v>0</v>
      </c>
      <c r="O2078" s="1">
        <v>0</v>
      </c>
      <c r="P2078" s="1">
        <v>0</v>
      </c>
      <c r="Q2078" s="1">
        <v>0</v>
      </c>
      <c r="R2078" s="1">
        <v>0</v>
      </c>
      <c r="S2078" s="1">
        <v>0</v>
      </c>
      <c r="T2078" s="1">
        <v>0</v>
      </c>
      <c r="U2078" s="1">
        <v>0</v>
      </c>
      <c r="V2078" s="1">
        <v>0</v>
      </c>
      <c r="W2078" s="1">
        <v>0</v>
      </c>
    </row>
    <row r="2079" spans="1:23" x14ac:dyDescent="0.25">
      <c r="A2079" s="1" t="s">
        <v>9</v>
      </c>
      <c r="B2079" s="1" t="s">
        <v>39</v>
      </c>
      <c r="C2079" s="1">
        <v>0</v>
      </c>
      <c r="D2079" s="1">
        <v>0</v>
      </c>
      <c r="E2079" s="1">
        <v>0</v>
      </c>
      <c r="F2079" s="1">
        <v>0</v>
      </c>
      <c r="G2079" s="1">
        <v>0</v>
      </c>
      <c r="H2079" s="1">
        <v>0</v>
      </c>
      <c r="I2079" s="1">
        <v>0</v>
      </c>
      <c r="J2079" s="1">
        <v>0</v>
      </c>
      <c r="K2079" s="1">
        <v>0</v>
      </c>
      <c r="L2079" s="1">
        <v>0</v>
      </c>
      <c r="M2079" s="1"/>
      <c r="N2079" s="1">
        <v>0</v>
      </c>
      <c r="O2079" s="1">
        <v>0</v>
      </c>
      <c r="P2079" s="1">
        <v>0</v>
      </c>
      <c r="Q2079" s="1">
        <v>0</v>
      </c>
      <c r="R2079" s="1">
        <v>0</v>
      </c>
      <c r="S2079" s="1">
        <v>0</v>
      </c>
      <c r="T2079" s="1">
        <v>0</v>
      </c>
      <c r="U2079" s="1">
        <v>0</v>
      </c>
      <c r="V2079" s="1">
        <v>0</v>
      </c>
      <c r="W2079" s="1">
        <v>0</v>
      </c>
    </row>
    <row r="2080" spans="1:23" x14ac:dyDescent="0.25">
      <c r="A2080" s="1" t="s">
        <v>10</v>
      </c>
      <c r="B2080" s="1" t="s">
        <v>39</v>
      </c>
      <c r="C2080" s="1">
        <v>0</v>
      </c>
      <c r="D2080" s="1">
        <v>0</v>
      </c>
      <c r="E2080" s="1">
        <v>0</v>
      </c>
      <c r="F2080" s="1">
        <v>0</v>
      </c>
      <c r="G2080" s="1">
        <v>0</v>
      </c>
      <c r="H2080" s="1">
        <v>0</v>
      </c>
      <c r="I2080" s="1">
        <v>0</v>
      </c>
      <c r="J2080" s="1">
        <v>0</v>
      </c>
      <c r="K2080" s="1">
        <v>0</v>
      </c>
      <c r="L2080" s="1">
        <v>0</v>
      </c>
      <c r="M2080" s="1"/>
      <c r="N2080" s="1">
        <v>0</v>
      </c>
      <c r="O2080" s="1">
        <v>0</v>
      </c>
      <c r="P2080" s="1">
        <v>0</v>
      </c>
      <c r="Q2080" s="1">
        <v>0</v>
      </c>
      <c r="R2080" s="1">
        <v>0</v>
      </c>
      <c r="S2080" s="1">
        <v>0</v>
      </c>
      <c r="T2080" s="1">
        <v>0</v>
      </c>
      <c r="U2080" s="1">
        <v>0</v>
      </c>
      <c r="V2080" s="1">
        <v>0</v>
      </c>
      <c r="W2080" s="1">
        <v>0</v>
      </c>
    </row>
    <row r="2081" spans="1:23" x14ac:dyDescent="0.25">
      <c r="A2081" s="1" t="s">
        <v>11</v>
      </c>
      <c r="B2081" s="1" t="s">
        <v>39</v>
      </c>
      <c r="C2081" s="1">
        <v>0</v>
      </c>
      <c r="D2081" s="1">
        <v>0</v>
      </c>
      <c r="E2081" s="1">
        <v>0</v>
      </c>
      <c r="F2081" s="1">
        <v>0</v>
      </c>
      <c r="G2081" s="1">
        <v>0</v>
      </c>
      <c r="H2081" s="1">
        <v>0</v>
      </c>
      <c r="I2081" s="1">
        <v>0</v>
      </c>
      <c r="J2081" s="1">
        <v>0</v>
      </c>
      <c r="K2081" s="1">
        <v>0</v>
      </c>
      <c r="L2081" s="1">
        <v>0</v>
      </c>
      <c r="M2081" s="1"/>
      <c r="N2081" s="1">
        <v>0</v>
      </c>
      <c r="O2081" s="1">
        <v>0</v>
      </c>
      <c r="P2081" s="1">
        <v>0</v>
      </c>
      <c r="Q2081" s="1">
        <v>0</v>
      </c>
      <c r="R2081" s="1">
        <v>0</v>
      </c>
      <c r="S2081" s="1">
        <v>0</v>
      </c>
      <c r="T2081" s="1">
        <v>0</v>
      </c>
      <c r="U2081" s="1">
        <v>0</v>
      </c>
      <c r="V2081" s="1">
        <v>0</v>
      </c>
      <c r="W2081" s="1">
        <v>0</v>
      </c>
    </row>
    <row r="2082" spans="1:23" x14ac:dyDescent="0.25">
      <c r="A2082" s="1" t="s">
        <v>12</v>
      </c>
      <c r="B2082" s="1" t="s">
        <v>39</v>
      </c>
      <c r="C2082" s="1">
        <v>0</v>
      </c>
      <c r="D2082" s="1">
        <v>0</v>
      </c>
      <c r="E2082" s="1">
        <v>0</v>
      </c>
      <c r="F2082" s="1">
        <v>0</v>
      </c>
      <c r="G2082" s="1">
        <v>0</v>
      </c>
      <c r="H2082" s="1">
        <v>0</v>
      </c>
      <c r="I2082" s="1">
        <v>0</v>
      </c>
      <c r="J2082" s="1">
        <v>0</v>
      </c>
      <c r="K2082" s="1">
        <v>0</v>
      </c>
      <c r="L2082" s="1">
        <v>0</v>
      </c>
      <c r="M2082" s="1"/>
      <c r="N2082" s="1">
        <v>22711.6188431464</v>
      </c>
      <c r="O2082" s="1">
        <v>0</v>
      </c>
      <c r="P2082" s="1">
        <v>0</v>
      </c>
      <c r="Q2082" s="1">
        <v>0</v>
      </c>
      <c r="R2082" s="1">
        <v>0</v>
      </c>
      <c r="S2082" s="1">
        <v>0</v>
      </c>
      <c r="T2082" s="1">
        <v>0</v>
      </c>
      <c r="U2082" s="1">
        <v>0</v>
      </c>
      <c r="V2082" s="1">
        <v>0</v>
      </c>
      <c r="W2082" s="1">
        <v>0</v>
      </c>
    </row>
    <row r="2083" spans="1:23" x14ac:dyDescent="0.25">
      <c r="A2083" s="1" t="s">
        <v>13</v>
      </c>
      <c r="B2083" s="1" t="s">
        <v>39</v>
      </c>
      <c r="C2083" s="1">
        <v>0</v>
      </c>
      <c r="D2083" s="1">
        <v>0</v>
      </c>
      <c r="E2083" s="1">
        <v>0</v>
      </c>
      <c r="F2083" s="1">
        <v>0</v>
      </c>
      <c r="G2083" s="1">
        <v>0</v>
      </c>
      <c r="H2083" s="1">
        <v>0</v>
      </c>
      <c r="I2083" s="1">
        <v>25.312510554271899</v>
      </c>
      <c r="J2083" s="1">
        <v>0</v>
      </c>
      <c r="K2083" s="1">
        <v>0</v>
      </c>
      <c r="L2083" s="1">
        <v>50.815745138896503</v>
      </c>
      <c r="M2083" s="1"/>
      <c r="N2083" s="1">
        <v>15355.5449031795</v>
      </c>
      <c r="O2083" s="1">
        <v>2051.94657663311</v>
      </c>
      <c r="P2083" s="1">
        <v>201904.03138836499</v>
      </c>
      <c r="Q2083" s="1">
        <v>129649.602597066</v>
      </c>
      <c r="R2083" s="1">
        <v>119287.906079001</v>
      </c>
      <c r="S2083" s="1">
        <v>75718.794212942405</v>
      </c>
      <c r="T2083" s="1">
        <v>45262.5005870772</v>
      </c>
      <c r="U2083" s="1">
        <v>44295.456957324997</v>
      </c>
      <c r="V2083" s="1">
        <v>187136.94739143801</v>
      </c>
      <c r="W2083" s="1">
        <v>0</v>
      </c>
    </row>
    <row r="2084" spans="1:23" x14ac:dyDescent="0.25">
      <c r="A2084" s="1" t="s">
        <v>14</v>
      </c>
      <c r="B2084" s="1" t="s">
        <v>39</v>
      </c>
      <c r="C2084" s="1">
        <v>0</v>
      </c>
      <c r="D2084" s="1">
        <v>0</v>
      </c>
      <c r="E2084" s="1">
        <v>0</v>
      </c>
      <c r="F2084" s="1">
        <v>0</v>
      </c>
      <c r="G2084" s="1">
        <v>0</v>
      </c>
      <c r="H2084" s="1">
        <v>0</v>
      </c>
      <c r="I2084" s="1">
        <v>0</v>
      </c>
      <c r="J2084" s="1">
        <v>0</v>
      </c>
      <c r="K2084" s="1">
        <v>0</v>
      </c>
      <c r="L2084" s="1">
        <v>0</v>
      </c>
      <c r="M2084" s="1"/>
      <c r="N2084" s="1">
        <v>0</v>
      </c>
      <c r="O2084" s="1">
        <v>0</v>
      </c>
      <c r="P2084" s="1">
        <v>0</v>
      </c>
      <c r="Q2084" s="1">
        <v>0</v>
      </c>
      <c r="R2084" s="1">
        <v>0</v>
      </c>
      <c r="S2084" s="1">
        <v>0</v>
      </c>
      <c r="T2084" s="1">
        <v>0</v>
      </c>
      <c r="U2084" s="1">
        <v>0</v>
      </c>
      <c r="V2084" s="1">
        <v>0</v>
      </c>
      <c r="W2084" s="1">
        <v>0</v>
      </c>
    </row>
    <row r="2085" spans="1:23" x14ac:dyDescent="0.25">
      <c r="A2085" s="1" t="s">
        <v>15</v>
      </c>
      <c r="B2085" s="1" t="s">
        <v>39</v>
      </c>
      <c r="C2085" s="1">
        <v>0</v>
      </c>
      <c r="D2085" s="1">
        <v>0</v>
      </c>
      <c r="E2085" s="1">
        <v>0</v>
      </c>
      <c r="F2085" s="1">
        <v>0</v>
      </c>
      <c r="G2085" s="1">
        <v>0</v>
      </c>
      <c r="H2085" s="1">
        <v>0</v>
      </c>
      <c r="I2085" s="1">
        <v>48258.181818181802</v>
      </c>
      <c r="J2085" s="1">
        <v>1958858.18181818</v>
      </c>
      <c r="K2085" s="1">
        <v>0</v>
      </c>
      <c r="L2085" s="1">
        <v>147142.727272727</v>
      </c>
      <c r="M2085" s="1"/>
      <c r="N2085" s="1">
        <v>7381</v>
      </c>
      <c r="O2085" s="1">
        <v>0</v>
      </c>
      <c r="P2085" s="1">
        <v>0</v>
      </c>
      <c r="Q2085" s="1">
        <v>91336.3</v>
      </c>
      <c r="R2085" s="1">
        <v>136554</v>
      </c>
      <c r="S2085" s="1">
        <v>201796.1</v>
      </c>
      <c r="T2085" s="1">
        <v>0</v>
      </c>
      <c r="U2085" s="1">
        <v>0</v>
      </c>
      <c r="V2085" s="1">
        <v>0</v>
      </c>
      <c r="W2085" s="1">
        <v>0</v>
      </c>
    </row>
    <row r="2086" spans="1:23" x14ac:dyDescent="0.25">
      <c r="A2086" s="1" t="s">
        <v>16</v>
      </c>
      <c r="B2086" s="1" t="s">
        <v>39</v>
      </c>
      <c r="C2086" s="1">
        <v>0</v>
      </c>
      <c r="D2086" s="1">
        <v>0</v>
      </c>
      <c r="E2086" s="1">
        <v>0</v>
      </c>
      <c r="F2086" s="1">
        <v>0</v>
      </c>
      <c r="G2086" s="1">
        <v>0</v>
      </c>
      <c r="H2086" s="1">
        <v>0</v>
      </c>
      <c r="I2086" s="1">
        <v>0</v>
      </c>
      <c r="J2086" s="1">
        <v>0</v>
      </c>
      <c r="K2086" s="1">
        <v>0</v>
      </c>
      <c r="L2086" s="1">
        <v>0</v>
      </c>
      <c r="M2086" s="1"/>
      <c r="N2086" s="1">
        <v>0</v>
      </c>
      <c r="O2086" s="1">
        <v>0</v>
      </c>
      <c r="P2086" s="1">
        <v>0</v>
      </c>
      <c r="Q2086" s="1">
        <v>0</v>
      </c>
      <c r="R2086" s="1">
        <v>0</v>
      </c>
      <c r="S2086" s="1">
        <v>0</v>
      </c>
      <c r="T2086" s="1">
        <v>0</v>
      </c>
      <c r="U2086" s="1">
        <v>0</v>
      </c>
      <c r="V2086" s="1">
        <v>0</v>
      </c>
      <c r="W2086" s="1">
        <v>0</v>
      </c>
    </row>
    <row r="2087" spans="1:23" x14ac:dyDescent="0.25">
      <c r="A2087" s="1" t="s">
        <v>17</v>
      </c>
      <c r="B2087" s="1" t="s">
        <v>39</v>
      </c>
      <c r="C2087" s="1">
        <v>0</v>
      </c>
      <c r="D2087" s="1">
        <v>0</v>
      </c>
      <c r="E2087" s="1">
        <v>0</v>
      </c>
      <c r="F2087" s="1">
        <v>0</v>
      </c>
      <c r="G2087" s="1">
        <v>0</v>
      </c>
      <c r="H2087" s="1">
        <v>0</v>
      </c>
      <c r="I2087" s="1">
        <v>0</v>
      </c>
      <c r="J2087" s="1">
        <v>0</v>
      </c>
      <c r="K2087" s="1">
        <v>0</v>
      </c>
      <c r="L2087" s="1">
        <v>0</v>
      </c>
      <c r="M2087" s="1"/>
      <c r="N2087" s="1">
        <v>0</v>
      </c>
      <c r="O2087" s="1">
        <v>0</v>
      </c>
      <c r="P2087" s="1">
        <v>0</v>
      </c>
      <c r="Q2087" s="1">
        <v>0</v>
      </c>
      <c r="R2087" s="1">
        <v>0</v>
      </c>
      <c r="S2087" s="1">
        <v>0</v>
      </c>
      <c r="T2087" s="1">
        <v>0</v>
      </c>
      <c r="U2087" s="1">
        <v>0</v>
      </c>
      <c r="V2087" s="1">
        <v>0</v>
      </c>
      <c r="W2087" s="1">
        <v>0</v>
      </c>
    </row>
    <row r="2088" spans="1:23" x14ac:dyDescent="0.25">
      <c r="A2088" s="1" t="s">
        <v>18</v>
      </c>
      <c r="B2088" s="1" t="s">
        <v>39</v>
      </c>
      <c r="C2088" s="1">
        <v>0</v>
      </c>
      <c r="D2088" s="1">
        <v>0</v>
      </c>
      <c r="E2088" s="1">
        <v>0</v>
      </c>
      <c r="F2088" s="1">
        <v>0</v>
      </c>
      <c r="G2088" s="1">
        <v>0</v>
      </c>
      <c r="H2088" s="1">
        <v>0</v>
      </c>
      <c r="I2088" s="1">
        <v>0</v>
      </c>
      <c r="J2088" s="1">
        <v>0</v>
      </c>
      <c r="K2088" s="1">
        <v>0</v>
      </c>
      <c r="L2088" s="1">
        <v>0</v>
      </c>
      <c r="M2088" s="1"/>
      <c r="N2088" s="1">
        <v>0</v>
      </c>
      <c r="O2088" s="1">
        <v>0</v>
      </c>
      <c r="P2088" s="1">
        <v>0</v>
      </c>
      <c r="Q2088" s="1">
        <v>0</v>
      </c>
      <c r="R2088" s="1">
        <v>0</v>
      </c>
      <c r="S2088" s="1">
        <v>0</v>
      </c>
      <c r="T2088" s="1">
        <v>0</v>
      </c>
      <c r="U2088" s="1">
        <v>0</v>
      </c>
      <c r="V2088" s="1">
        <v>0</v>
      </c>
      <c r="W2088" s="1">
        <v>0</v>
      </c>
    </row>
    <row r="2089" spans="1:23" x14ac:dyDescent="0.25">
      <c r="A2089" s="1" t="s">
        <v>19</v>
      </c>
      <c r="B2089" s="1" t="s">
        <v>39</v>
      </c>
      <c r="C2089" s="1">
        <v>11395.3747426889</v>
      </c>
      <c r="D2089" s="1">
        <v>14965.905931559801</v>
      </c>
      <c r="E2089" s="1">
        <v>17099.748929871599</v>
      </c>
      <c r="F2089" s="1">
        <v>21134.018073267001</v>
      </c>
      <c r="G2089" s="1">
        <v>26227.1727416955</v>
      </c>
      <c r="H2089" s="1">
        <v>29942.670703952601</v>
      </c>
      <c r="I2089" s="1">
        <v>26195.836390971399</v>
      </c>
      <c r="J2089" s="1">
        <v>33268.712216533597</v>
      </c>
      <c r="K2089" s="1">
        <v>37260.957682517699</v>
      </c>
      <c r="L2089" s="1">
        <v>38846.844088499398</v>
      </c>
      <c r="M2089" s="1"/>
      <c r="N2089" s="1">
        <v>1573009.9057623299</v>
      </c>
      <c r="O2089" s="1">
        <v>2065883.6423220499</v>
      </c>
      <c r="P2089" s="1">
        <v>2360437.9022282101</v>
      </c>
      <c r="Q2089" s="1">
        <v>2917325.7157811299</v>
      </c>
      <c r="R2089" s="1">
        <v>3620381.3787954398</v>
      </c>
      <c r="S2089" s="1">
        <v>4133266.2317679101</v>
      </c>
      <c r="T2089" s="1">
        <v>3616055.7299060798</v>
      </c>
      <c r="U2089" s="1">
        <v>4592390.7769807298</v>
      </c>
      <c r="V2089" s="1">
        <v>5143477.6702184202</v>
      </c>
      <c r="W2089" s="1">
        <v>5362392.3687124997</v>
      </c>
    </row>
    <row r="2090" spans="1:23" x14ac:dyDescent="0.25">
      <c r="A2090" s="1" t="s">
        <v>20</v>
      </c>
      <c r="B2090" s="1" t="s">
        <v>39</v>
      </c>
      <c r="C2090" s="1">
        <v>0</v>
      </c>
      <c r="D2090" s="1">
        <v>0</v>
      </c>
      <c r="E2090" s="1">
        <v>0</v>
      </c>
      <c r="F2090" s="1">
        <v>0</v>
      </c>
      <c r="G2090" s="1">
        <v>0</v>
      </c>
      <c r="H2090" s="1">
        <v>0</v>
      </c>
      <c r="I2090" s="1">
        <v>0</v>
      </c>
      <c r="J2090" s="1">
        <v>0</v>
      </c>
      <c r="K2090" s="1">
        <v>0</v>
      </c>
      <c r="L2090" s="1">
        <v>0</v>
      </c>
      <c r="M2090" s="1"/>
      <c r="N2090" s="1">
        <v>0</v>
      </c>
      <c r="O2090" s="1">
        <v>0</v>
      </c>
      <c r="P2090" s="1">
        <v>0</v>
      </c>
      <c r="Q2090" s="1">
        <v>0</v>
      </c>
      <c r="R2090" s="1">
        <v>0</v>
      </c>
      <c r="S2090" s="1">
        <v>0</v>
      </c>
      <c r="T2090" s="1">
        <v>0</v>
      </c>
      <c r="U2090" s="1">
        <v>0</v>
      </c>
      <c r="V2090" s="1">
        <v>0</v>
      </c>
      <c r="W2090" s="1">
        <v>0</v>
      </c>
    </row>
    <row r="2091" spans="1:23" x14ac:dyDescent="0.25">
      <c r="A2091" s="1" t="s">
        <v>21</v>
      </c>
      <c r="B2091" s="1" t="s">
        <v>39</v>
      </c>
      <c r="C2091" s="1">
        <v>0</v>
      </c>
      <c r="D2091" s="1">
        <v>0</v>
      </c>
      <c r="E2091" s="1">
        <v>0</v>
      </c>
      <c r="F2091" s="1">
        <v>0</v>
      </c>
      <c r="G2091" s="1">
        <v>0</v>
      </c>
      <c r="H2091" s="1">
        <v>0</v>
      </c>
      <c r="I2091" s="1">
        <v>0</v>
      </c>
      <c r="J2091" s="1">
        <v>0</v>
      </c>
      <c r="K2091" s="1">
        <v>0</v>
      </c>
      <c r="L2091" s="1">
        <v>0</v>
      </c>
      <c r="M2091" s="1"/>
      <c r="N2091" s="1">
        <v>10363.2500778801</v>
      </c>
      <c r="O2091" s="1">
        <v>13610.383977086</v>
      </c>
      <c r="P2091" s="1">
        <v>15550.956281004899</v>
      </c>
      <c r="Q2091" s="1">
        <v>19219.825533532599</v>
      </c>
      <c r="R2091" s="1">
        <v>23851.672814212099</v>
      </c>
      <c r="S2091" s="1">
        <v>27230.6432663622</v>
      </c>
      <c r="T2091" s="1">
        <v>23823.1747220988</v>
      </c>
      <c r="U2091" s="1">
        <v>30255.4318970655</v>
      </c>
      <c r="V2091" s="1">
        <v>33886.083724713302</v>
      </c>
      <c r="W2091" s="1">
        <v>35328.330056352497</v>
      </c>
    </row>
    <row r="2092" spans="1:23" x14ac:dyDescent="0.25">
      <c r="A2092" s="1" t="s">
        <v>22</v>
      </c>
      <c r="B2092" s="1" t="s">
        <v>39</v>
      </c>
      <c r="C2092" s="1">
        <v>14216.520780574299</v>
      </c>
      <c r="D2092" s="1">
        <v>0</v>
      </c>
      <c r="E2092" s="1">
        <v>0</v>
      </c>
      <c r="F2092" s="1">
        <v>0</v>
      </c>
      <c r="G2092" s="1">
        <v>0</v>
      </c>
      <c r="H2092" s="1">
        <v>0</v>
      </c>
      <c r="I2092" s="1">
        <v>0</v>
      </c>
      <c r="J2092" s="1">
        <v>0</v>
      </c>
      <c r="K2092" s="1">
        <v>0</v>
      </c>
      <c r="L2092" s="1">
        <v>0</v>
      </c>
      <c r="M2092" s="1"/>
      <c r="N2092" s="1">
        <v>0</v>
      </c>
      <c r="O2092" s="1">
        <v>0</v>
      </c>
      <c r="P2092" s="1">
        <v>0</v>
      </c>
      <c r="Q2092" s="1">
        <v>0</v>
      </c>
      <c r="R2092" s="1">
        <v>0</v>
      </c>
      <c r="S2092" s="1">
        <v>0</v>
      </c>
      <c r="T2092" s="1">
        <v>0</v>
      </c>
      <c r="U2092" s="1">
        <v>0</v>
      </c>
      <c r="V2092" s="1">
        <v>0</v>
      </c>
      <c r="W2092" s="1">
        <v>0</v>
      </c>
    </row>
    <row r="2093" spans="1:23" x14ac:dyDescent="0.25">
      <c r="A2093" s="1" t="s">
        <v>23</v>
      </c>
      <c r="B2093" s="1" t="s">
        <v>39</v>
      </c>
      <c r="C2093" s="1">
        <v>0</v>
      </c>
      <c r="D2093" s="1">
        <v>0</v>
      </c>
      <c r="E2093" s="1">
        <v>0</v>
      </c>
      <c r="F2093" s="1">
        <v>0</v>
      </c>
      <c r="G2093" s="1">
        <v>0</v>
      </c>
      <c r="H2093" s="1">
        <v>0</v>
      </c>
      <c r="I2093" s="1">
        <v>0</v>
      </c>
      <c r="J2093" s="1">
        <v>0</v>
      </c>
      <c r="K2093" s="1">
        <v>0</v>
      </c>
      <c r="L2093" s="1">
        <v>0</v>
      </c>
      <c r="M2093" s="1"/>
      <c r="N2093" s="1">
        <v>0</v>
      </c>
      <c r="O2093" s="1">
        <v>0</v>
      </c>
      <c r="P2093" s="1">
        <v>0</v>
      </c>
      <c r="Q2093" s="1">
        <v>0</v>
      </c>
      <c r="R2093" s="1">
        <v>0</v>
      </c>
      <c r="S2093" s="1">
        <v>0</v>
      </c>
      <c r="T2093" s="1">
        <v>0</v>
      </c>
      <c r="U2093" s="1">
        <v>0</v>
      </c>
      <c r="V2093" s="1">
        <v>0</v>
      </c>
      <c r="W2093" s="1">
        <v>0</v>
      </c>
    </row>
    <row r="2094" spans="1:23" x14ac:dyDescent="0.25">
      <c r="A2094" s="1" t="s">
        <v>24</v>
      </c>
      <c r="B2094" s="1" t="s">
        <v>39</v>
      </c>
      <c r="C2094" s="1">
        <v>6495.2792331869696</v>
      </c>
      <c r="D2094" s="1">
        <v>102928.13104539301</v>
      </c>
      <c r="E2094" s="1">
        <v>117603.65237801</v>
      </c>
      <c r="F2094" s="1">
        <v>0</v>
      </c>
      <c r="G2094" s="1">
        <v>0</v>
      </c>
      <c r="H2094" s="1">
        <v>0</v>
      </c>
      <c r="I2094" s="1">
        <v>0</v>
      </c>
      <c r="J2094" s="1">
        <v>9596.3636363636397</v>
      </c>
      <c r="K2094" s="1">
        <v>10781.8181818182</v>
      </c>
      <c r="L2094" s="1">
        <v>0</v>
      </c>
      <c r="M2094" s="1"/>
      <c r="N2094" s="1">
        <v>0</v>
      </c>
      <c r="O2094" s="1">
        <v>0</v>
      </c>
      <c r="P2094" s="1">
        <v>0</v>
      </c>
      <c r="Q2094" s="1">
        <v>186303.7</v>
      </c>
      <c r="R2094" s="1">
        <v>0</v>
      </c>
      <c r="S2094" s="1">
        <v>0</v>
      </c>
      <c r="T2094" s="1">
        <v>0</v>
      </c>
      <c r="U2094" s="1">
        <v>0</v>
      </c>
      <c r="V2094" s="1">
        <v>0</v>
      </c>
      <c r="W2094" s="1">
        <v>0</v>
      </c>
    </row>
    <row r="2095" spans="1:23" x14ac:dyDescent="0.25">
      <c r="A2095" s="1" t="s">
        <v>25</v>
      </c>
      <c r="B2095" s="1" t="s">
        <v>39</v>
      </c>
      <c r="C2095" s="1">
        <v>0</v>
      </c>
      <c r="D2095" s="1">
        <v>0</v>
      </c>
      <c r="E2095" s="1">
        <v>0</v>
      </c>
      <c r="F2095" s="1">
        <v>0</v>
      </c>
      <c r="G2095" s="1">
        <v>0</v>
      </c>
      <c r="H2095" s="1">
        <v>0</v>
      </c>
      <c r="I2095" s="1">
        <v>0</v>
      </c>
      <c r="J2095" s="1">
        <v>0</v>
      </c>
      <c r="K2095" s="1">
        <v>0</v>
      </c>
      <c r="L2095" s="1">
        <v>0</v>
      </c>
      <c r="M2095" s="1"/>
      <c r="N2095" s="1">
        <v>0</v>
      </c>
      <c r="O2095" s="1">
        <v>0</v>
      </c>
      <c r="P2095" s="1">
        <v>0</v>
      </c>
      <c r="Q2095" s="1">
        <v>0</v>
      </c>
      <c r="R2095" s="1">
        <v>0</v>
      </c>
      <c r="S2095" s="1">
        <v>0</v>
      </c>
      <c r="T2095" s="1">
        <v>0</v>
      </c>
      <c r="U2095" s="1">
        <v>0</v>
      </c>
      <c r="V2095" s="1">
        <v>0</v>
      </c>
      <c r="W2095" s="1">
        <v>0</v>
      </c>
    </row>
    <row r="2096" spans="1:23" x14ac:dyDescent="0.25">
      <c r="A2096" s="1" t="s">
        <v>26</v>
      </c>
      <c r="B2096" s="1" t="s">
        <v>39</v>
      </c>
      <c r="C2096" s="1">
        <v>0</v>
      </c>
      <c r="D2096" s="1">
        <v>0</v>
      </c>
      <c r="E2096" s="1">
        <v>0</v>
      </c>
      <c r="F2096" s="1">
        <v>0</v>
      </c>
      <c r="G2096" s="1">
        <v>0</v>
      </c>
      <c r="H2096" s="1">
        <v>0</v>
      </c>
      <c r="I2096" s="1">
        <v>0</v>
      </c>
      <c r="J2096" s="1">
        <v>0</v>
      </c>
      <c r="K2096" s="1">
        <v>0</v>
      </c>
      <c r="L2096" s="1">
        <v>0</v>
      </c>
      <c r="M2096" s="1"/>
      <c r="N2096" s="1">
        <v>0</v>
      </c>
      <c r="O2096" s="1">
        <v>0</v>
      </c>
      <c r="P2096" s="1">
        <v>0</v>
      </c>
      <c r="Q2096" s="1">
        <v>0</v>
      </c>
      <c r="R2096" s="1">
        <v>0</v>
      </c>
      <c r="S2096" s="1">
        <v>0</v>
      </c>
      <c r="T2096" s="1">
        <v>0</v>
      </c>
      <c r="U2096" s="1">
        <v>0</v>
      </c>
      <c r="V2096" s="1">
        <v>0</v>
      </c>
      <c r="W2096" s="1">
        <v>0</v>
      </c>
    </row>
    <row r="2097" spans="1:23" x14ac:dyDescent="0.25">
      <c r="A2097" s="1" t="s">
        <v>27</v>
      </c>
      <c r="B2097" s="1" t="s">
        <v>39</v>
      </c>
      <c r="C2097" s="1">
        <v>0</v>
      </c>
      <c r="D2097" s="1">
        <v>0</v>
      </c>
      <c r="E2097" s="1">
        <v>0</v>
      </c>
      <c r="F2097" s="1">
        <v>0</v>
      </c>
      <c r="G2097" s="1">
        <v>0</v>
      </c>
      <c r="H2097" s="1">
        <v>0</v>
      </c>
      <c r="I2097" s="1">
        <v>0</v>
      </c>
      <c r="J2097" s="1">
        <v>0</v>
      </c>
      <c r="K2097" s="1">
        <v>0</v>
      </c>
      <c r="L2097" s="1">
        <v>0</v>
      </c>
      <c r="M2097" s="1"/>
      <c r="N2097" s="1">
        <v>0</v>
      </c>
      <c r="O2097" s="1">
        <v>0</v>
      </c>
      <c r="P2097" s="1">
        <v>0</v>
      </c>
      <c r="Q2097" s="1">
        <v>0</v>
      </c>
      <c r="R2097" s="1">
        <v>0</v>
      </c>
      <c r="S2097" s="1">
        <v>0</v>
      </c>
      <c r="T2097" s="1">
        <v>0</v>
      </c>
      <c r="U2097" s="1">
        <v>0</v>
      </c>
      <c r="V2097" s="1">
        <v>0</v>
      </c>
      <c r="W2097" s="1">
        <v>0</v>
      </c>
    </row>
    <row r="2098" spans="1:23" x14ac:dyDescent="0.25">
      <c r="A2098" s="1" t="s">
        <v>28</v>
      </c>
      <c r="B2098" s="1" t="s">
        <v>39</v>
      </c>
      <c r="C2098" s="1">
        <v>1629.4608479667199</v>
      </c>
      <c r="D2098" s="1">
        <v>1629.4608479667199</v>
      </c>
      <c r="E2098" s="1">
        <v>1629.4608479667199</v>
      </c>
      <c r="F2098" s="1">
        <v>1629.4608479667199</v>
      </c>
      <c r="G2098" s="1">
        <v>1629.4608479667199</v>
      </c>
      <c r="H2098" s="1">
        <v>1629.4608479667199</v>
      </c>
      <c r="I2098" s="1">
        <v>1629.4608479667199</v>
      </c>
      <c r="J2098" s="1">
        <v>1629.4608479667199</v>
      </c>
      <c r="K2098" s="1">
        <v>1629.4608479667199</v>
      </c>
      <c r="L2098" s="1">
        <v>1629.4608479667199</v>
      </c>
      <c r="M2098" s="1"/>
      <c r="N2098" s="1">
        <v>0</v>
      </c>
      <c r="O2098" s="1">
        <v>0</v>
      </c>
      <c r="P2098" s="1">
        <v>0</v>
      </c>
      <c r="Q2098" s="1">
        <v>0</v>
      </c>
      <c r="R2098" s="1">
        <v>0</v>
      </c>
      <c r="S2098" s="1">
        <v>0</v>
      </c>
      <c r="T2098" s="1">
        <v>0</v>
      </c>
      <c r="U2098" s="1">
        <v>0</v>
      </c>
      <c r="V2098" s="1">
        <v>0</v>
      </c>
      <c r="W2098" s="1">
        <v>0</v>
      </c>
    </row>
    <row r="2099" spans="1:23" x14ac:dyDescent="0.25">
      <c r="A2099" s="1" t="s">
        <v>29</v>
      </c>
      <c r="B2099" s="1" t="s">
        <v>39</v>
      </c>
      <c r="C2099" s="1">
        <v>0</v>
      </c>
      <c r="D2099" s="1">
        <v>0</v>
      </c>
      <c r="E2099" s="1">
        <v>0</v>
      </c>
      <c r="F2099" s="1">
        <v>0</v>
      </c>
      <c r="G2099" s="1">
        <v>0</v>
      </c>
      <c r="H2099" s="1">
        <v>0</v>
      </c>
      <c r="I2099" s="1">
        <v>0</v>
      </c>
      <c r="J2099" s="1">
        <v>0</v>
      </c>
      <c r="K2099" s="1">
        <v>0</v>
      </c>
      <c r="L2099" s="1">
        <v>0</v>
      </c>
      <c r="M2099" s="1"/>
      <c r="N2099" s="1">
        <v>0</v>
      </c>
      <c r="O2099" s="1">
        <v>0</v>
      </c>
      <c r="P2099" s="1">
        <v>0</v>
      </c>
      <c r="Q2099" s="1">
        <v>0</v>
      </c>
      <c r="R2099" s="1">
        <v>0</v>
      </c>
      <c r="S2099" s="1">
        <v>0</v>
      </c>
      <c r="T2099" s="1">
        <v>0</v>
      </c>
      <c r="U2099" s="1">
        <v>0</v>
      </c>
      <c r="V2099" s="1">
        <v>0</v>
      </c>
      <c r="W2099" s="1">
        <v>0</v>
      </c>
    </row>
    <row r="2100" spans="1:23" x14ac:dyDescent="0.25">
      <c r="A2100" s="1" t="s">
        <v>30</v>
      </c>
      <c r="B2100" s="1" t="s">
        <v>39</v>
      </c>
      <c r="C2100" s="1">
        <v>0</v>
      </c>
      <c r="D2100" s="1">
        <v>0</v>
      </c>
      <c r="E2100" s="1">
        <v>0</v>
      </c>
      <c r="F2100" s="1">
        <v>0</v>
      </c>
      <c r="G2100" s="1">
        <v>0</v>
      </c>
      <c r="H2100" s="1">
        <v>0</v>
      </c>
      <c r="I2100" s="1">
        <v>0</v>
      </c>
      <c r="J2100" s="1">
        <v>0</v>
      </c>
      <c r="K2100" s="1">
        <v>0</v>
      </c>
      <c r="L2100" s="1">
        <v>0</v>
      </c>
      <c r="M2100" s="1"/>
      <c r="N2100" s="1">
        <v>0</v>
      </c>
      <c r="O2100" s="1">
        <v>0</v>
      </c>
      <c r="P2100" s="1">
        <v>0</v>
      </c>
      <c r="Q2100" s="1">
        <v>0</v>
      </c>
      <c r="R2100" s="1">
        <v>0</v>
      </c>
      <c r="S2100" s="1">
        <v>0</v>
      </c>
      <c r="T2100" s="1">
        <v>0</v>
      </c>
      <c r="U2100" s="1">
        <v>0</v>
      </c>
      <c r="V2100" s="1">
        <v>0</v>
      </c>
      <c r="W2100" s="1">
        <v>0</v>
      </c>
    </row>
    <row r="2101" spans="1:23" x14ac:dyDescent="0.25">
      <c r="A2101" s="1" t="s">
        <v>31</v>
      </c>
      <c r="B2101" s="1" t="s">
        <v>39</v>
      </c>
      <c r="C2101" s="1">
        <v>0</v>
      </c>
      <c r="D2101" s="1">
        <v>0</v>
      </c>
      <c r="E2101" s="1">
        <v>0</v>
      </c>
      <c r="F2101" s="1">
        <v>0</v>
      </c>
      <c r="G2101" s="1">
        <v>0</v>
      </c>
      <c r="H2101" s="1">
        <v>0</v>
      </c>
      <c r="I2101" s="1">
        <v>0</v>
      </c>
      <c r="J2101" s="1">
        <v>0</v>
      </c>
      <c r="K2101" s="1">
        <v>0</v>
      </c>
      <c r="L2101" s="1">
        <v>0</v>
      </c>
      <c r="M2101" s="1"/>
      <c r="N2101" s="1">
        <v>0</v>
      </c>
      <c r="O2101" s="1">
        <v>0</v>
      </c>
      <c r="P2101" s="1">
        <v>0</v>
      </c>
      <c r="Q2101" s="1">
        <v>0</v>
      </c>
      <c r="R2101" s="1">
        <v>0</v>
      </c>
      <c r="S2101" s="1">
        <v>0</v>
      </c>
      <c r="T2101" s="1">
        <v>0</v>
      </c>
      <c r="U2101" s="1">
        <v>0</v>
      </c>
      <c r="V2101" s="1">
        <v>0</v>
      </c>
      <c r="W2101" s="1">
        <v>0</v>
      </c>
    </row>
    <row r="2102" spans="1:23" x14ac:dyDescent="0.25">
      <c r="A2102" s="1" t="s">
        <v>32</v>
      </c>
      <c r="B2102" s="1" t="s">
        <v>39</v>
      </c>
      <c r="C2102" s="1">
        <v>0</v>
      </c>
      <c r="D2102" s="1">
        <v>0</v>
      </c>
      <c r="E2102" s="1">
        <v>0</v>
      </c>
      <c r="F2102" s="1">
        <v>0</v>
      </c>
      <c r="G2102" s="1">
        <v>305.45454545454498</v>
      </c>
      <c r="H2102" s="1">
        <v>3794.54545454545</v>
      </c>
      <c r="I2102" s="1">
        <v>0</v>
      </c>
      <c r="J2102" s="1">
        <v>589.09090909090901</v>
      </c>
      <c r="K2102" s="1">
        <v>0</v>
      </c>
      <c r="L2102" s="1">
        <v>0</v>
      </c>
      <c r="M2102" s="1"/>
      <c r="N2102" s="1">
        <v>0</v>
      </c>
      <c r="O2102" s="1">
        <v>0</v>
      </c>
      <c r="P2102" s="1">
        <v>0</v>
      </c>
      <c r="Q2102" s="1">
        <v>0</v>
      </c>
      <c r="R2102" s="1">
        <v>0</v>
      </c>
      <c r="S2102" s="1">
        <v>2741.2</v>
      </c>
      <c r="T2102" s="1">
        <v>0</v>
      </c>
      <c r="U2102" s="1">
        <v>0</v>
      </c>
      <c r="V2102" s="1">
        <v>0</v>
      </c>
      <c r="W2102" s="1">
        <v>0</v>
      </c>
    </row>
    <row r="2103" spans="1:23" x14ac:dyDescent="0.25">
      <c r="A2103" s="1" t="s">
        <v>33</v>
      </c>
      <c r="B2103" s="1" t="s">
        <v>39</v>
      </c>
      <c r="C2103" s="1">
        <v>0</v>
      </c>
      <c r="D2103" s="1">
        <v>0</v>
      </c>
      <c r="E2103" s="1">
        <v>0</v>
      </c>
      <c r="F2103" s="1">
        <v>0</v>
      </c>
      <c r="G2103" s="1">
        <v>0</v>
      </c>
      <c r="H2103" s="1">
        <v>0</v>
      </c>
      <c r="I2103" s="1">
        <v>0</v>
      </c>
      <c r="J2103" s="1">
        <v>0</v>
      </c>
      <c r="K2103" s="1">
        <v>0</v>
      </c>
      <c r="L2103" s="1">
        <v>0</v>
      </c>
      <c r="M2103" s="1"/>
      <c r="N2103" s="1">
        <v>0</v>
      </c>
      <c r="O2103" s="1">
        <v>0</v>
      </c>
      <c r="P2103" s="1">
        <v>0</v>
      </c>
      <c r="Q2103" s="1">
        <v>0</v>
      </c>
      <c r="R2103" s="1">
        <v>0</v>
      </c>
      <c r="S2103" s="1">
        <v>0</v>
      </c>
      <c r="T2103" s="1">
        <v>0</v>
      </c>
      <c r="U2103" s="1">
        <v>0</v>
      </c>
      <c r="V2103" s="1">
        <v>0</v>
      </c>
      <c r="W2103" s="1">
        <v>0</v>
      </c>
    </row>
    <row r="2104" spans="1:23" x14ac:dyDescent="0.25">
      <c r="A2104" s="1" t="s">
        <v>34</v>
      </c>
      <c r="B2104" s="1" t="s">
        <v>39</v>
      </c>
      <c r="C2104" s="1">
        <v>0</v>
      </c>
      <c r="D2104" s="1">
        <v>0</v>
      </c>
      <c r="E2104" s="1">
        <v>0</v>
      </c>
      <c r="F2104" s="1">
        <v>0</v>
      </c>
      <c r="G2104" s="1">
        <v>0</v>
      </c>
      <c r="H2104" s="1">
        <v>0</v>
      </c>
      <c r="I2104" s="1">
        <v>0</v>
      </c>
      <c r="J2104" s="1">
        <v>0</v>
      </c>
      <c r="K2104" s="1">
        <v>0</v>
      </c>
      <c r="L2104" s="1">
        <v>0</v>
      </c>
      <c r="M2104" s="1"/>
      <c r="N2104" s="1">
        <v>0</v>
      </c>
      <c r="O2104" s="1">
        <v>0</v>
      </c>
      <c r="P2104" s="1">
        <v>0</v>
      </c>
      <c r="Q2104" s="1">
        <v>0</v>
      </c>
      <c r="R2104" s="1">
        <v>0</v>
      </c>
      <c r="S2104" s="1">
        <v>0</v>
      </c>
      <c r="T2104" s="1">
        <v>0</v>
      </c>
      <c r="U2104" s="1">
        <v>0</v>
      </c>
      <c r="V2104" s="1">
        <v>0</v>
      </c>
      <c r="W2104" s="1">
        <v>0</v>
      </c>
    </row>
    <row r="2105" spans="1:23" x14ac:dyDescent="0.25">
      <c r="A2105" s="1" t="s">
        <v>35</v>
      </c>
      <c r="B2105" s="1" t="s">
        <v>39</v>
      </c>
      <c r="C2105" s="1">
        <v>0</v>
      </c>
      <c r="D2105" s="1">
        <v>0</v>
      </c>
      <c r="E2105" s="1">
        <v>0</v>
      </c>
      <c r="F2105" s="1">
        <v>0</v>
      </c>
      <c r="G2105" s="1">
        <v>0</v>
      </c>
      <c r="H2105" s="1">
        <v>0</v>
      </c>
      <c r="I2105" s="1">
        <v>0</v>
      </c>
      <c r="J2105" s="1">
        <v>0</v>
      </c>
      <c r="K2105" s="1">
        <v>0</v>
      </c>
      <c r="L2105" s="1">
        <v>0</v>
      </c>
      <c r="M2105" s="1"/>
      <c r="N2105" s="1">
        <v>0</v>
      </c>
      <c r="O2105" s="1">
        <v>0</v>
      </c>
      <c r="P2105" s="1">
        <v>0</v>
      </c>
      <c r="Q2105" s="1">
        <v>0</v>
      </c>
      <c r="R2105" s="1">
        <v>0</v>
      </c>
      <c r="S2105" s="1">
        <v>0</v>
      </c>
      <c r="T2105" s="1">
        <v>0</v>
      </c>
      <c r="U2105" s="1">
        <v>0</v>
      </c>
      <c r="V2105" s="1">
        <v>0</v>
      </c>
      <c r="W2105" s="1">
        <v>0</v>
      </c>
    </row>
    <row r="2106" spans="1:23" x14ac:dyDescent="0.25">
      <c r="A2106" s="1" t="s">
        <v>36</v>
      </c>
      <c r="B2106" s="1" t="s">
        <v>39</v>
      </c>
      <c r="C2106" s="1">
        <v>0</v>
      </c>
      <c r="D2106" s="1">
        <v>0</v>
      </c>
      <c r="E2106" s="1">
        <v>0</v>
      </c>
      <c r="F2106" s="1">
        <v>0</v>
      </c>
      <c r="G2106" s="1">
        <v>0</v>
      </c>
      <c r="H2106" s="1">
        <v>0</v>
      </c>
      <c r="I2106" s="1">
        <v>0</v>
      </c>
      <c r="J2106" s="1">
        <v>0</v>
      </c>
      <c r="K2106" s="1">
        <v>0</v>
      </c>
      <c r="L2106" s="1">
        <v>0</v>
      </c>
      <c r="M2106" s="1"/>
      <c r="N2106" s="1">
        <v>0</v>
      </c>
      <c r="O2106" s="1">
        <v>0</v>
      </c>
      <c r="P2106" s="1">
        <v>0</v>
      </c>
      <c r="Q2106" s="1">
        <v>0</v>
      </c>
      <c r="R2106" s="1">
        <v>0</v>
      </c>
      <c r="S2106" s="1">
        <v>0</v>
      </c>
      <c r="T2106" s="1">
        <v>0</v>
      </c>
      <c r="U2106" s="1">
        <v>0</v>
      </c>
      <c r="V2106" s="1">
        <v>0</v>
      </c>
      <c r="W2106" s="1">
        <v>0</v>
      </c>
    </row>
    <row r="2107" spans="1:23" x14ac:dyDescent="0.25">
      <c r="A2107" s="1" t="s">
        <v>37</v>
      </c>
      <c r="B2107" s="1" t="s">
        <v>39</v>
      </c>
      <c r="C2107" s="1">
        <v>108413.851994432</v>
      </c>
      <c r="D2107" s="1">
        <v>140996.137843893</v>
      </c>
      <c r="E2107" s="1">
        <v>179530.88609582899</v>
      </c>
      <c r="F2107" s="1">
        <v>221631.43976603201</v>
      </c>
      <c r="G2107" s="1">
        <v>287105.29586201598</v>
      </c>
      <c r="H2107" s="1">
        <v>362670.31631085201</v>
      </c>
      <c r="I2107" s="1">
        <v>339886.94571801502</v>
      </c>
      <c r="J2107" s="1">
        <v>390869.98757571698</v>
      </c>
      <c r="K2107" s="1">
        <v>449500.48571207398</v>
      </c>
      <c r="L2107" s="1">
        <v>501320.11560081103</v>
      </c>
      <c r="M2107" s="1"/>
      <c r="N2107" s="1">
        <v>0</v>
      </c>
      <c r="O2107" s="1">
        <v>0</v>
      </c>
      <c r="P2107" s="1">
        <v>0</v>
      </c>
      <c r="Q2107" s="1">
        <v>0</v>
      </c>
      <c r="R2107" s="1">
        <v>0</v>
      </c>
      <c r="S2107" s="1">
        <v>0</v>
      </c>
      <c r="T2107" s="1">
        <v>0</v>
      </c>
      <c r="U2107" s="1">
        <v>0</v>
      </c>
      <c r="V2107" s="1">
        <v>0</v>
      </c>
      <c r="W2107" s="1">
        <v>0</v>
      </c>
    </row>
    <row r="2108" spans="1:23" x14ac:dyDescent="0.25">
      <c r="A2108" s="1" t="s">
        <v>38</v>
      </c>
      <c r="B2108" s="1" t="s">
        <v>39</v>
      </c>
      <c r="C2108" s="1">
        <v>0</v>
      </c>
      <c r="D2108" s="1">
        <v>0</v>
      </c>
      <c r="E2108" s="1">
        <v>0</v>
      </c>
      <c r="F2108" s="1">
        <v>0</v>
      </c>
      <c r="G2108" s="1">
        <v>0</v>
      </c>
      <c r="H2108" s="1">
        <v>0</v>
      </c>
      <c r="I2108" s="1">
        <v>0</v>
      </c>
      <c r="J2108" s="1">
        <v>0</v>
      </c>
      <c r="K2108" s="1">
        <v>0</v>
      </c>
      <c r="L2108" s="1">
        <v>0</v>
      </c>
      <c r="M2108" s="1"/>
      <c r="N2108" s="1">
        <v>0</v>
      </c>
      <c r="O2108" s="1">
        <v>0</v>
      </c>
      <c r="P2108" s="1">
        <v>0</v>
      </c>
      <c r="Q2108" s="1">
        <v>0</v>
      </c>
      <c r="R2108" s="1">
        <v>0</v>
      </c>
      <c r="S2108" s="1">
        <v>0</v>
      </c>
      <c r="T2108" s="1">
        <v>0</v>
      </c>
      <c r="U2108" s="1">
        <v>0</v>
      </c>
      <c r="V2108" s="1">
        <v>0</v>
      </c>
      <c r="W2108" s="1">
        <v>0</v>
      </c>
    </row>
    <row r="2109" spans="1:23" x14ac:dyDescent="0.25">
      <c r="A2109" s="1" t="s">
        <v>39</v>
      </c>
      <c r="B2109" s="1" t="s">
        <v>39</v>
      </c>
      <c r="C2109" s="1">
        <v>0</v>
      </c>
      <c r="D2109" s="1">
        <v>0</v>
      </c>
      <c r="E2109" s="1">
        <v>0</v>
      </c>
      <c r="F2109" s="1">
        <v>0</v>
      </c>
      <c r="G2109" s="1">
        <v>0</v>
      </c>
      <c r="H2109" s="1">
        <v>0</v>
      </c>
      <c r="I2109" s="1">
        <v>0</v>
      </c>
      <c r="J2109" s="1">
        <v>0</v>
      </c>
      <c r="K2109" s="1">
        <v>0</v>
      </c>
      <c r="L2109" s="1">
        <v>0</v>
      </c>
      <c r="M2109" s="1"/>
      <c r="N2109" s="1">
        <v>0</v>
      </c>
      <c r="O2109" s="1">
        <v>0</v>
      </c>
      <c r="P2109" s="1">
        <v>0</v>
      </c>
      <c r="Q2109" s="1">
        <v>0</v>
      </c>
      <c r="R2109" s="1">
        <v>0</v>
      </c>
      <c r="S2109" s="1">
        <v>0</v>
      </c>
      <c r="T2109" s="1">
        <v>0</v>
      </c>
      <c r="U2109" s="1">
        <v>0</v>
      </c>
      <c r="V2109" s="1">
        <v>0</v>
      </c>
      <c r="W2109" s="1">
        <v>0</v>
      </c>
    </row>
    <row r="2110" spans="1:23" x14ac:dyDescent="0.25">
      <c r="A2110" s="1" t="s">
        <v>40</v>
      </c>
      <c r="B2110" s="1" t="s">
        <v>39</v>
      </c>
      <c r="C2110" s="1">
        <v>0</v>
      </c>
      <c r="D2110" s="1">
        <v>0</v>
      </c>
      <c r="E2110" s="1">
        <v>0</v>
      </c>
      <c r="F2110" s="1">
        <v>0</v>
      </c>
      <c r="G2110" s="1">
        <v>0</v>
      </c>
      <c r="H2110" s="1">
        <v>0</v>
      </c>
      <c r="I2110" s="1">
        <v>0</v>
      </c>
      <c r="J2110" s="1">
        <v>0</v>
      </c>
      <c r="K2110" s="1">
        <v>0</v>
      </c>
      <c r="L2110" s="1">
        <v>0</v>
      </c>
      <c r="M2110" s="1"/>
      <c r="N2110" s="1">
        <v>0</v>
      </c>
      <c r="O2110" s="1">
        <v>0</v>
      </c>
      <c r="P2110" s="1">
        <v>0</v>
      </c>
      <c r="Q2110" s="1">
        <v>0</v>
      </c>
      <c r="R2110" s="1">
        <v>0</v>
      </c>
      <c r="S2110" s="1">
        <v>0</v>
      </c>
      <c r="T2110" s="1">
        <v>0</v>
      </c>
      <c r="U2110" s="1">
        <v>0</v>
      </c>
      <c r="V2110" s="1">
        <v>0</v>
      </c>
      <c r="W2110" s="1">
        <v>0</v>
      </c>
    </row>
    <row r="2111" spans="1:23" x14ac:dyDescent="0.25">
      <c r="A2111" s="1" t="s">
        <v>41</v>
      </c>
      <c r="B2111" s="1" t="s">
        <v>39</v>
      </c>
      <c r="C2111" s="1">
        <v>0</v>
      </c>
      <c r="D2111" s="1">
        <v>0</v>
      </c>
      <c r="E2111" s="1">
        <v>0</v>
      </c>
      <c r="F2111" s="1">
        <v>0</v>
      </c>
      <c r="G2111" s="1">
        <v>0</v>
      </c>
      <c r="H2111" s="1">
        <v>0</v>
      </c>
      <c r="I2111" s="1">
        <v>0</v>
      </c>
      <c r="J2111" s="1">
        <v>0</v>
      </c>
      <c r="K2111" s="1">
        <v>0</v>
      </c>
      <c r="L2111" s="1">
        <v>0</v>
      </c>
      <c r="M2111" s="1"/>
      <c r="N2111" s="1">
        <v>0</v>
      </c>
      <c r="O2111" s="1">
        <v>0</v>
      </c>
      <c r="P2111" s="1">
        <v>0</v>
      </c>
      <c r="Q2111" s="1">
        <v>0</v>
      </c>
      <c r="R2111" s="1">
        <v>0</v>
      </c>
      <c r="S2111" s="1">
        <v>0</v>
      </c>
      <c r="T2111" s="1">
        <v>0</v>
      </c>
      <c r="U2111" s="1">
        <v>0</v>
      </c>
      <c r="V2111" s="1">
        <v>0</v>
      </c>
      <c r="W2111" s="1">
        <v>0</v>
      </c>
    </row>
    <row r="2112" spans="1:23" x14ac:dyDescent="0.25">
      <c r="A2112" s="1" t="s">
        <v>42</v>
      </c>
      <c r="B2112" s="1" t="s">
        <v>39</v>
      </c>
      <c r="C2112" s="1">
        <v>0</v>
      </c>
      <c r="D2112" s="1">
        <v>0</v>
      </c>
      <c r="E2112" s="1">
        <v>0</v>
      </c>
      <c r="F2112" s="1">
        <v>0</v>
      </c>
      <c r="G2112" s="1">
        <v>0</v>
      </c>
      <c r="H2112" s="1">
        <v>0</v>
      </c>
      <c r="I2112" s="1">
        <v>0</v>
      </c>
      <c r="J2112" s="1">
        <v>0</v>
      </c>
      <c r="K2112" s="1">
        <v>0</v>
      </c>
      <c r="L2112" s="1">
        <v>0</v>
      </c>
      <c r="M2112" s="1"/>
      <c r="N2112" s="1">
        <v>0</v>
      </c>
      <c r="O2112" s="1">
        <v>0</v>
      </c>
      <c r="P2112" s="1">
        <v>0</v>
      </c>
      <c r="Q2112" s="1">
        <v>0</v>
      </c>
      <c r="R2112" s="1">
        <v>0</v>
      </c>
      <c r="S2112" s="1">
        <v>0</v>
      </c>
      <c r="T2112" s="1">
        <v>0</v>
      </c>
      <c r="U2112" s="1">
        <v>0</v>
      </c>
      <c r="V2112" s="1">
        <v>0</v>
      </c>
      <c r="W2112" s="1">
        <v>0</v>
      </c>
    </row>
    <row r="2113" spans="1:23" x14ac:dyDescent="0.25">
      <c r="A2113" s="1" t="s">
        <v>43</v>
      </c>
      <c r="B2113" s="1" t="s">
        <v>39</v>
      </c>
      <c r="C2113" s="1">
        <v>0</v>
      </c>
      <c r="D2113" s="1">
        <v>0</v>
      </c>
      <c r="E2113" s="1">
        <v>0</v>
      </c>
      <c r="F2113" s="1">
        <v>0</v>
      </c>
      <c r="G2113" s="1">
        <v>0</v>
      </c>
      <c r="H2113" s="1">
        <v>0</v>
      </c>
      <c r="I2113" s="1">
        <v>0</v>
      </c>
      <c r="J2113" s="1">
        <v>0</v>
      </c>
      <c r="K2113" s="1">
        <v>0</v>
      </c>
      <c r="L2113" s="1">
        <v>0</v>
      </c>
      <c r="M2113" s="1"/>
      <c r="N2113" s="1">
        <v>0</v>
      </c>
      <c r="O2113" s="1">
        <v>0</v>
      </c>
      <c r="P2113" s="1">
        <v>0</v>
      </c>
      <c r="Q2113" s="1">
        <v>0</v>
      </c>
      <c r="R2113" s="1">
        <v>0</v>
      </c>
      <c r="S2113" s="1">
        <v>0</v>
      </c>
      <c r="T2113" s="1">
        <v>0</v>
      </c>
      <c r="U2113" s="1">
        <v>0</v>
      </c>
      <c r="V2113" s="1">
        <v>0</v>
      </c>
      <c r="W2113" s="1">
        <v>0</v>
      </c>
    </row>
    <row r="2114" spans="1:23" x14ac:dyDescent="0.25">
      <c r="A2114" s="1" t="s">
        <v>44</v>
      </c>
      <c r="B2114" s="1" t="s">
        <v>39</v>
      </c>
      <c r="C2114" s="1">
        <v>27977.530429242001</v>
      </c>
      <c r="D2114" s="1">
        <v>0</v>
      </c>
      <c r="E2114" s="1">
        <v>97569.433685844895</v>
      </c>
      <c r="F2114" s="1">
        <v>0</v>
      </c>
      <c r="G2114" s="1">
        <v>0</v>
      </c>
      <c r="H2114" s="1">
        <v>0</v>
      </c>
      <c r="I2114" s="1">
        <v>0</v>
      </c>
      <c r="J2114" s="1">
        <v>0</v>
      </c>
      <c r="K2114" s="1">
        <v>129463.14470918399</v>
      </c>
      <c r="L2114" s="1">
        <v>18787.136314266401</v>
      </c>
      <c r="M2114" s="1"/>
      <c r="N2114" s="1">
        <v>508695.10874947498</v>
      </c>
      <c r="O2114" s="1">
        <v>2798629.2536370698</v>
      </c>
      <c r="P2114" s="1">
        <v>325971.92809101898</v>
      </c>
      <c r="Q2114" s="1">
        <v>486069.14185633598</v>
      </c>
      <c r="R2114" s="1">
        <v>766780.60508833302</v>
      </c>
      <c r="S2114" s="1">
        <v>50512.941637033902</v>
      </c>
      <c r="T2114" s="1">
        <v>332050.30120605498</v>
      </c>
      <c r="U2114" s="1">
        <v>421703.88253168901</v>
      </c>
      <c r="V2114" s="1">
        <v>485944.22132751299</v>
      </c>
      <c r="W2114" s="1">
        <v>333787.98993956699</v>
      </c>
    </row>
    <row r="2115" spans="1:23" x14ac:dyDescent="0.25">
      <c r="A2115" s="1" t="s">
        <v>45</v>
      </c>
      <c r="B2115" s="1" t="s">
        <v>39</v>
      </c>
      <c r="C2115" s="1">
        <v>0</v>
      </c>
      <c r="D2115" s="1">
        <v>0</v>
      </c>
      <c r="E2115" s="1">
        <v>0</v>
      </c>
      <c r="F2115" s="1">
        <v>0</v>
      </c>
      <c r="G2115" s="1">
        <v>0</v>
      </c>
      <c r="H2115" s="1">
        <v>0</v>
      </c>
      <c r="I2115" s="1">
        <v>0</v>
      </c>
      <c r="J2115" s="1">
        <v>0</v>
      </c>
      <c r="K2115" s="1">
        <v>0</v>
      </c>
      <c r="L2115" s="1">
        <v>0</v>
      </c>
      <c r="M2115" s="1"/>
      <c r="N2115" s="1">
        <v>0</v>
      </c>
      <c r="O2115" s="1">
        <v>0</v>
      </c>
      <c r="P2115" s="1">
        <v>0</v>
      </c>
      <c r="Q2115" s="1">
        <v>0</v>
      </c>
      <c r="R2115" s="1">
        <v>0</v>
      </c>
      <c r="S2115" s="1">
        <v>0</v>
      </c>
      <c r="T2115" s="1">
        <v>0</v>
      </c>
      <c r="U2115" s="1">
        <v>0</v>
      </c>
      <c r="V2115" s="1">
        <v>0</v>
      </c>
      <c r="W2115" s="1">
        <v>0</v>
      </c>
    </row>
    <row r="2116" spans="1:23" x14ac:dyDescent="0.25">
      <c r="A2116" s="1" t="s">
        <v>46</v>
      </c>
      <c r="B2116" s="1" t="s">
        <v>39</v>
      </c>
      <c r="C2116" s="1">
        <v>0</v>
      </c>
      <c r="D2116" s="1">
        <v>0</v>
      </c>
      <c r="E2116" s="1">
        <v>0</v>
      </c>
      <c r="F2116" s="1">
        <v>0</v>
      </c>
      <c r="G2116" s="1">
        <v>0</v>
      </c>
      <c r="H2116" s="1">
        <v>0</v>
      </c>
      <c r="I2116" s="1">
        <v>0</v>
      </c>
      <c r="J2116" s="1">
        <v>0</v>
      </c>
      <c r="K2116" s="1">
        <v>0</v>
      </c>
      <c r="L2116" s="1">
        <v>0</v>
      </c>
      <c r="M2116" s="1"/>
      <c r="N2116" s="1">
        <v>0</v>
      </c>
      <c r="O2116" s="1">
        <v>0</v>
      </c>
      <c r="P2116" s="1">
        <v>0</v>
      </c>
      <c r="Q2116" s="1">
        <v>0</v>
      </c>
      <c r="R2116" s="1">
        <v>0</v>
      </c>
      <c r="S2116" s="1">
        <v>0</v>
      </c>
      <c r="T2116" s="1">
        <v>0</v>
      </c>
      <c r="U2116" s="1">
        <v>0</v>
      </c>
      <c r="V2116" s="1">
        <v>0</v>
      </c>
      <c r="W2116" s="1">
        <v>0</v>
      </c>
    </row>
    <row r="2117" spans="1:23" x14ac:dyDescent="0.25">
      <c r="A2117" s="1" t="s">
        <v>47</v>
      </c>
      <c r="B2117" s="1" t="s">
        <v>39</v>
      </c>
      <c r="C2117" s="1">
        <v>3137.5354360836</v>
      </c>
      <c r="D2117" s="1">
        <v>4120.6244861309997</v>
      </c>
      <c r="E2117" s="1">
        <v>4708.1442626559201</v>
      </c>
      <c r="F2117" s="1">
        <v>5818.9161926639799</v>
      </c>
      <c r="G2117" s="1">
        <v>7221.2354330997996</v>
      </c>
      <c r="H2117" s="1">
        <v>8244.23878160813</v>
      </c>
      <c r="I2117" s="1">
        <v>7212.6074666612503</v>
      </c>
      <c r="J2117" s="1">
        <v>9160.0114826597892</v>
      </c>
      <c r="K2117" s="1">
        <v>10259.212860579</v>
      </c>
      <c r="L2117" s="1">
        <v>10695.8614929166</v>
      </c>
      <c r="M2117" s="1"/>
      <c r="N2117" s="1">
        <v>118.83120439587501</v>
      </c>
      <c r="O2117" s="1">
        <v>156.06477776113701</v>
      </c>
      <c r="P2117" s="1">
        <v>178.31653684819801</v>
      </c>
      <c r="Q2117" s="1">
        <v>220.38597923089401</v>
      </c>
      <c r="R2117" s="1">
        <v>273.49750185213401</v>
      </c>
      <c r="S2117" s="1">
        <v>312.24279173991999</v>
      </c>
      <c r="T2117" s="1">
        <v>273.17072573620999</v>
      </c>
      <c r="U2117" s="1">
        <v>346.92682168498601</v>
      </c>
      <c r="V2117" s="1">
        <v>388.55804028718501</v>
      </c>
      <c r="W2117" s="1">
        <v>405.09569665331202</v>
      </c>
    </row>
    <row r="2118" spans="1:23" x14ac:dyDescent="0.25">
      <c r="A2118" s="1" t="s">
        <v>48</v>
      </c>
      <c r="B2118" s="1" t="s">
        <v>39</v>
      </c>
      <c r="C2118" s="1">
        <v>0</v>
      </c>
      <c r="D2118" s="1">
        <v>0</v>
      </c>
      <c r="E2118" s="1">
        <v>0</v>
      </c>
      <c r="F2118" s="1">
        <v>0</v>
      </c>
      <c r="G2118" s="1">
        <v>0</v>
      </c>
      <c r="H2118" s="1">
        <v>0</v>
      </c>
      <c r="I2118" s="1">
        <v>0</v>
      </c>
      <c r="J2118" s="1">
        <v>0</v>
      </c>
      <c r="K2118" s="1">
        <v>0</v>
      </c>
      <c r="L2118" s="1">
        <v>0</v>
      </c>
      <c r="M2118" s="1"/>
      <c r="N2118" s="1">
        <v>0</v>
      </c>
      <c r="O2118" s="1">
        <v>0</v>
      </c>
      <c r="P2118" s="1">
        <v>0</v>
      </c>
      <c r="Q2118" s="1">
        <v>0</v>
      </c>
      <c r="R2118" s="1">
        <v>0</v>
      </c>
      <c r="S2118" s="1">
        <v>0</v>
      </c>
      <c r="T2118" s="1">
        <v>0</v>
      </c>
      <c r="U2118" s="1">
        <v>0</v>
      </c>
      <c r="V2118" s="1">
        <v>0</v>
      </c>
      <c r="W2118" s="1">
        <v>0</v>
      </c>
    </row>
    <row r="2119" spans="1:23" x14ac:dyDescent="0.25">
      <c r="A2119" s="1" t="s">
        <v>49</v>
      </c>
      <c r="B2119" s="1" t="s">
        <v>39</v>
      </c>
      <c r="C2119" s="1">
        <v>0</v>
      </c>
      <c r="D2119" s="1">
        <v>0</v>
      </c>
      <c r="E2119" s="1">
        <v>0</v>
      </c>
      <c r="F2119" s="1">
        <v>0</v>
      </c>
      <c r="G2119" s="1">
        <v>0</v>
      </c>
      <c r="H2119" s="1">
        <v>0</v>
      </c>
      <c r="I2119" s="1">
        <v>0</v>
      </c>
      <c r="J2119" s="1">
        <v>0</v>
      </c>
      <c r="K2119" s="1">
        <v>0</v>
      </c>
      <c r="L2119" s="1">
        <v>0</v>
      </c>
      <c r="M2119" s="1"/>
      <c r="N2119" s="1">
        <v>0</v>
      </c>
      <c r="O2119" s="1">
        <v>0</v>
      </c>
      <c r="P2119" s="1">
        <v>0</v>
      </c>
      <c r="Q2119" s="1">
        <v>0</v>
      </c>
      <c r="R2119" s="1">
        <v>184979.24728315699</v>
      </c>
      <c r="S2119" s="1">
        <v>85181.276503648798</v>
      </c>
      <c r="T2119" s="1">
        <v>11757.827109292601</v>
      </c>
      <c r="U2119" s="1">
        <v>14932.440428801499</v>
      </c>
      <c r="V2119" s="1">
        <v>16724.333280257699</v>
      </c>
      <c r="W2119" s="1">
        <v>17436.1478563686</v>
      </c>
    </row>
    <row r="2120" spans="1:23" x14ac:dyDescent="0.25">
      <c r="A2120" s="1" t="s">
        <v>50</v>
      </c>
      <c r="B2120" s="1" t="s">
        <v>39</v>
      </c>
      <c r="C2120" s="1">
        <v>0</v>
      </c>
      <c r="D2120" s="1">
        <v>0</v>
      </c>
      <c r="E2120" s="1">
        <v>0</v>
      </c>
      <c r="F2120" s="1">
        <v>0</v>
      </c>
      <c r="G2120" s="1">
        <v>0</v>
      </c>
      <c r="H2120" s="1">
        <v>0</v>
      </c>
      <c r="I2120" s="1">
        <v>0</v>
      </c>
      <c r="J2120" s="1">
        <v>0</v>
      </c>
      <c r="K2120" s="1">
        <v>0</v>
      </c>
      <c r="L2120" s="1">
        <v>0</v>
      </c>
      <c r="M2120" s="1"/>
      <c r="N2120" s="1">
        <v>0</v>
      </c>
      <c r="O2120" s="1">
        <v>0</v>
      </c>
      <c r="P2120" s="1">
        <v>0</v>
      </c>
      <c r="Q2120" s="1">
        <v>0</v>
      </c>
      <c r="R2120" s="1">
        <v>0</v>
      </c>
      <c r="S2120" s="1">
        <v>0</v>
      </c>
      <c r="T2120" s="1">
        <v>0</v>
      </c>
      <c r="U2120" s="1">
        <v>0</v>
      </c>
      <c r="V2120" s="1">
        <v>0</v>
      </c>
      <c r="W2120" s="1">
        <v>0</v>
      </c>
    </row>
    <row r="2121" spans="1:23" x14ac:dyDescent="0.25">
      <c r="A2121" s="1" t="s">
        <v>51</v>
      </c>
      <c r="B2121" s="1" t="s">
        <v>39</v>
      </c>
      <c r="C2121" s="1">
        <v>0</v>
      </c>
      <c r="D2121" s="1">
        <v>0</v>
      </c>
      <c r="E2121" s="1">
        <v>0</v>
      </c>
      <c r="F2121" s="1">
        <v>0</v>
      </c>
      <c r="G2121" s="1">
        <v>6118.8510519010497</v>
      </c>
      <c r="H2121" s="1">
        <v>0</v>
      </c>
      <c r="I2121" s="1">
        <v>0</v>
      </c>
      <c r="J2121" s="1">
        <v>0</v>
      </c>
      <c r="K2121" s="1">
        <v>0</v>
      </c>
      <c r="L2121" s="1">
        <v>2648.9614020107201</v>
      </c>
      <c r="M2121" s="1"/>
      <c r="N2121" s="1">
        <v>0</v>
      </c>
      <c r="O2121" s="1">
        <v>0</v>
      </c>
      <c r="P2121" s="1">
        <v>0</v>
      </c>
      <c r="Q2121" s="1">
        <v>0</v>
      </c>
      <c r="R2121" s="1">
        <v>0</v>
      </c>
      <c r="S2121" s="1">
        <v>0</v>
      </c>
      <c r="T2121" s="1">
        <v>0</v>
      </c>
      <c r="U2121" s="1">
        <v>0</v>
      </c>
      <c r="V2121" s="1">
        <v>0</v>
      </c>
      <c r="W2121" s="1">
        <v>0</v>
      </c>
    </row>
    <row r="2122" spans="1:23" x14ac:dyDescent="0.25">
      <c r="A2122" s="1" t="s">
        <v>52</v>
      </c>
      <c r="B2122" s="1" t="s">
        <v>39</v>
      </c>
      <c r="C2122" s="1">
        <v>2191.2987438670302</v>
      </c>
      <c r="D2122" s="1">
        <v>0</v>
      </c>
      <c r="E2122" s="1">
        <v>0</v>
      </c>
      <c r="F2122" s="1">
        <v>23784.833058257602</v>
      </c>
      <c r="G2122" s="1">
        <v>29516.8161155489</v>
      </c>
      <c r="H2122" s="1">
        <v>33698.344609288797</v>
      </c>
      <c r="I2122" s="1">
        <v>29481.549283276599</v>
      </c>
      <c r="J2122" s="1">
        <v>37441.567589761202</v>
      </c>
      <c r="K2122" s="1">
        <v>41934.555700532503</v>
      </c>
      <c r="L2122" s="1">
        <v>43719.357969787001</v>
      </c>
      <c r="M2122" s="1"/>
      <c r="N2122" s="1">
        <v>411.19076429034101</v>
      </c>
      <c r="O2122" s="1">
        <v>0</v>
      </c>
      <c r="P2122" s="1">
        <v>0</v>
      </c>
      <c r="Q2122" s="1">
        <v>0</v>
      </c>
      <c r="R2122" s="1">
        <v>0</v>
      </c>
      <c r="S2122" s="1">
        <v>0</v>
      </c>
      <c r="T2122" s="1">
        <v>0</v>
      </c>
      <c r="U2122" s="1">
        <v>0</v>
      </c>
      <c r="V2122" s="1">
        <v>0</v>
      </c>
      <c r="W2122" s="1">
        <v>0</v>
      </c>
    </row>
    <row r="2123" spans="1:23" x14ac:dyDescent="0.25">
      <c r="A2123" s="1" t="s">
        <v>53</v>
      </c>
      <c r="B2123" s="1" t="s">
        <v>39</v>
      </c>
      <c r="C2123" s="1">
        <v>0</v>
      </c>
      <c r="D2123" s="1">
        <v>0</v>
      </c>
      <c r="E2123" s="1">
        <v>0</v>
      </c>
      <c r="F2123" s="1">
        <v>0</v>
      </c>
      <c r="G2123" s="1">
        <v>0</v>
      </c>
      <c r="H2123" s="1">
        <v>0</v>
      </c>
      <c r="I2123" s="1">
        <v>0</v>
      </c>
      <c r="J2123" s="1">
        <v>0</v>
      </c>
      <c r="K2123" s="1">
        <v>0</v>
      </c>
      <c r="L2123" s="1">
        <v>0</v>
      </c>
      <c r="M2123" s="1"/>
      <c r="N2123" s="1">
        <v>0</v>
      </c>
      <c r="O2123" s="1">
        <v>0</v>
      </c>
      <c r="P2123" s="1">
        <v>0</v>
      </c>
      <c r="Q2123" s="1">
        <v>0</v>
      </c>
      <c r="R2123" s="1">
        <v>0</v>
      </c>
      <c r="S2123" s="1">
        <v>0</v>
      </c>
      <c r="T2123" s="1">
        <v>0</v>
      </c>
      <c r="U2123" s="1">
        <v>0</v>
      </c>
      <c r="V2123" s="1">
        <v>0</v>
      </c>
      <c r="W2123" s="1">
        <v>0</v>
      </c>
    </row>
    <row r="2124" spans="1:23" x14ac:dyDescent="0.25">
      <c r="A2124" s="1" t="s">
        <v>0</v>
      </c>
      <c r="B2124" s="1" t="s">
        <v>40</v>
      </c>
      <c r="C2124" s="1">
        <v>385921.27817126602</v>
      </c>
      <c r="D2124" s="1">
        <v>550844.62561555998</v>
      </c>
      <c r="E2124" s="1">
        <v>158914.33281389001</v>
      </c>
      <c r="F2124" s="1">
        <v>24856.098367729999</v>
      </c>
      <c r="G2124" s="1">
        <v>81634.491313524297</v>
      </c>
      <c r="H2124" s="1">
        <v>74041.245805567101</v>
      </c>
      <c r="I2124" s="1">
        <v>309781.78711234499</v>
      </c>
      <c r="J2124" s="1">
        <v>157320</v>
      </c>
      <c r="K2124" s="1">
        <v>765424</v>
      </c>
      <c r="L2124" s="1">
        <v>233365</v>
      </c>
      <c r="M2124" s="1"/>
      <c r="N2124" s="1">
        <v>942984.98284721898</v>
      </c>
      <c r="O2124" s="1">
        <v>6983089.9678021204</v>
      </c>
      <c r="P2124" s="1">
        <v>2428941.95865897</v>
      </c>
      <c r="Q2124" s="1">
        <v>704828.35537718597</v>
      </c>
      <c r="R2124" s="1">
        <v>1035164.65155693</v>
      </c>
      <c r="S2124" s="1">
        <v>2455951.9999888502</v>
      </c>
      <c r="T2124" s="1">
        <v>1508235.6496658199</v>
      </c>
      <c r="U2124" s="1">
        <v>722169</v>
      </c>
      <c r="V2124" s="1">
        <v>583327</v>
      </c>
      <c r="W2124" s="1">
        <v>298849</v>
      </c>
    </row>
    <row r="2125" spans="1:23" x14ac:dyDescent="0.25">
      <c r="A2125" s="1" t="s">
        <v>1</v>
      </c>
      <c r="B2125" s="1" t="s">
        <v>40</v>
      </c>
      <c r="C2125" s="1">
        <v>1197357.3162292601</v>
      </c>
      <c r="D2125" s="1">
        <v>2284065.6455509802</v>
      </c>
      <c r="E2125" s="1">
        <v>1523735.35143296</v>
      </c>
      <c r="F2125" s="1">
        <v>2427968.7235715501</v>
      </c>
      <c r="G2125" s="1">
        <v>4194280.1421523499</v>
      </c>
      <c r="H2125" s="1">
        <v>6448832.6613846105</v>
      </c>
      <c r="I2125" s="1">
        <v>2810554.8890001299</v>
      </c>
      <c r="J2125" s="1">
        <v>8091050</v>
      </c>
      <c r="K2125" s="1">
        <v>3183702</v>
      </c>
      <c r="L2125" s="1">
        <v>15988855</v>
      </c>
      <c r="M2125" s="1"/>
      <c r="N2125" s="1">
        <v>35714.498951305097</v>
      </c>
      <c r="O2125" s="1">
        <v>17418.1404384987</v>
      </c>
      <c r="P2125" s="1">
        <v>510.35309649336801</v>
      </c>
      <c r="Q2125" s="1">
        <v>0</v>
      </c>
      <c r="R2125" s="1">
        <v>0</v>
      </c>
      <c r="S2125" s="1">
        <v>13492.472285600499</v>
      </c>
      <c r="T2125" s="1">
        <v>0</v>
      </c>
      <c r="U2125" s="1">
        <v>9477</v>
      </c>
      <c r="V2125" s="1">
        <v>81167</v>
      </c>
      <c r="W2125" s="1">
        <v>5287</v>
      </c>
    </row>
    <row r="2126" spans="1:23" x14ac:dyDescent="0.25">
      <c r="A2126" s="1" t="s">
        <v>3</v>
      </c>
      <c r="B2126" s="1" t="s">
        <v>40</v>
      </c>
      <c r="C2126" s="1">
        <v>32339058.3240337</v>
      </c>
      <c r="D2126" s="1">
        <v>23920783.156011902</v>
      </c>
      <c r="E2126" s="1">
        <v>14192922.544463299</v>
      </c>
      <c r="F2126" s="1">
        <v>13264674.7462142</v>
      </c>
      <c r="G2126" s="1">
        <v>18014264.682371899</v>
      </c>
      <c r="H2126" s="1">
        <v>12868205.170535199</v>
      </c>
      <c r="I2126" s="1">
        <v>12194457.797142901</v>
      </c>
      <c r="J2126" s="1">
        <v>19971174</v>
      </c>
      <c r="K2126" s="1">
        <v>20449879</v>
      </c>
      <c r="L2126" s="1">
        <v>16702699</v>
      </c>
      <c r="M2126" s="1"/>
      <c r="N2126" s="1">
        <v>6537775.73989412</v>
      </c>
      <c r="O2126" s="1">
        <v>2177771.2244150098</v>
      </c>
      <c r="P2126" s="1">
        <v>563576.60274882696</v>
      </c>
      <c r="Q2126" s="1">
        <v>3783076.1830095602</v>
      </c>
      <c r="R2126" s="1">
        <v>3260757.3000632101</v>
      </c>
      <c r="S2126" s="1">
        <v>26294797.7893975</v>
      </c>
      <c r="T2126" s="1">
        <v>3692067.1377665</v>
      </c>
      <c r="U2126" s="1">
        <v>806917</v>
      </c>
      <c r="V2126" s="1">
        <v>12431523</v>
      </c>
      <c r="W2126" s="1">
        <v>2948912</v>
      </c>
    </row>
    <row r="2127" spans="1:23" x14ac:dyDescent="0.25">
      <c r="A2127" s="1" t="s">
        <v>4</v>
      </c>
      <c r="B2127" s="1" t="s">
        <v>40</v>
      </c>
      <c r="C2127" s="1">
        <v>0</v>
      </c>
      <c r="D2127" s="1">
        <v>38180.1627545097</v>
      </c>
      <c r="E2127" s="1">
        <v>19612.558863366299</v>
      </c>
      <c r="F2127" s="1">
        <v>4368.0306014965399</v>
      </c>
      <c r="G2127" s="1">
        <v>1210.18193013222</v>
      </c>
      <c r="H2127" s="1">
        <v>0</v>
      </c>
      <c r="I2127" s="1">
        <v>16850.817475618402</v>
      </c>
      <c r="J2127" s="1">
        <v>0</v>
      </c>
      <c r="K2127" s="1">
        <v>342891</v>
      </c>
      <c r="L2127" s="1">
        <v>319548</v>
      </c>
      <c r="M2127" s="1"/>
      <c r="N2127" s="1">
        <v>0</v>
      </c>
      <c r="O2127" s="1">
        <v>14309.3400886257</v>
      </c>
      <c r="P2127" s="1">
        <v>0</v>
      </c>
      <c r="Q2127" s="1">
        <v>1933.0084494278599</v>
      </c>
      <c r="R2127" s="1">
        <v>0</v>
      </c>
      <c r="S2127" s="1">
        <v>0</v>
      </c>
      <c r="T2127" s="1">
        <v>0</v>
      </c>
      <c r="U2127" s="1">
        <v>0</v>
      </c>
      <c r="V2127" s="1">
        <v>607</v>
      </c>
      <c r="W2127" s="1">
        <v>98393</v>
      </c>
    </row>
    <row r="2128" spans="1:23" x14ac:dyDescent="0.25">
      <c r="A2128" s="1" t="s">
        <v>5</v>
      </c>
      <c r="B2128" s="1" t="s">
        <v>40</v>
      </c>
      <c r="C2128" s="1">
        <v>29403455.229368601</v>
      </c>
      <c r="D2128" s="1">
        <v>22466477.201216899</v>
      </c>
      <c r="E2128" s="1">
        <v>14992444.998519599</v>
      </c>
      <c r="F2128" s="1">
        <v>17229769.1970216</v>
      </c>
      <c r="G2128" s="1">
        <v>23110228.0387601</v>
      </c>
      <c r="H2128" s="1">
        <v>17918642.455304999</v>
      </c>
      <c r="I2128" s="1">
        <v>21319245.2197336</v>
      </c>
      <c r="J2128" s="1">
        <v>24723411</v>
      </c>
      <c r="K2128" s="1">
        <v>39629953</v>
      </c>
      <c r="L2128" s="1">
        <v>58353598</v>
      </c>
      <c r="M2128" s="1"/>
      <c r="N2128" s="1">
        <v>40707.1149750435</v>
      </c>
      <c r="O2128" s="1">
        <v>57752.298500003897</v>
      </c>
      <c r="P2128" s="1">
        <v>95670.103844180805</v>
      </c>
      <c r="Q2128" s="1">
        <v>70573.115309954403</v>
      </c>
      <c r="R2128" s="1">
        <v>342807.71997797303</v>
      </c>
      <c r="S2128" s="1">
        <v>68153.376096002699</v>
      </c>
      <c r="T2128" s="1">
        <v>25073.0193396182</v>
      </c>
      <c r="U2128" s="1">
        <v>142745</v>
      </c>
      <c r="V2128" s="1">
        <v>36595</v>
      </c>
      <c r="W2128" s="1">
        <v>53287</v>
      </c>
    </row>
    <row r="2129" spans="1:23" x14ac:dyDescent="0.25">
      <c r="A2129" s="1" t="s">
        <v>6</v>
      </c>
      <c r="B2129" s="1" t="s">
        <v>40</v>
      </c>
      <c r="C2129" s="1">
        <v>0</v>
      </c>
      <c r="D2129" s="1">
        <v>1608.9805821186501</v>
      </c>
      <c r="E2129" s="1">
        <v>2368.4084374721101</v>
      </c>
      <c r="F2129" s="1">
        <v>5339.3436760123404</v>
      </c>
      <c r="G2129" s="1">
        <v>11404.107688189601</v>
      </c>
      <c r="H2129" s="1">
        <v>338455.39353977301</v>
      </c>
      <c r="I2129" s="1">
        <v>382823.93101885502</v>
      </c>
      <c r="J2129" s="1">
        <v>24612</v>
      </c>
      <c r="K2129" s="1">
        <v>9208</v>
      </c>
      <c r="L2129" s="1">
        <v>64624</v>
      </c>
      <c r="M2129" s="1"/>
      <c r="N2129" s="1">
        <v>0</v>
      </c>
      <c r="O2129" s="1">
        <v>0</v>
      </c>
      <c r="P2129" s="1">
        <v>0</v>
      </c>
      <c r="Q2129" s="1">
        <v>8854.1567623945793</v>
      </c>
      <c r="R2129" s="1">
        <v>83.460822767739302</v>
      </c>
      <c r="S2129" s="1">
        <v>0</v>
      </c>
      <c r="T2129" s="1">
        <v>0</v>
      </c>
      <c r="U2129" s="1">
        <v>0</v>
      </c>
      <c r="V2129" s="1">
        <v>0</v>
      </c>
      <c r="W2129" s="1">
        <v>0</v>
      </c>
    </row>
    <row r="2130" spans="1:23" x14ac:dyDescent="0.25">
      <c r="A2130" s="1" t="s">
        <v>7</v>
      </c>
      <c r="B2130" s="1" t="s">
        <v>40</v>
      </c>
      <c r="C2130" s="1">
        <v>10081366.173125301</v>
      </c>
      <c r="D2130" s="1">
        <v>10297914.7614656</v>
      </c>
      <c r="E2130" s="1">
        <v>8354042.2219141396</v>
      </c>
      <c r="F2130" s="1">
        <v>10010397.396683799</v>
      </c>
      <c r="G2130" s="1">
        <v>32927793.893412199</v>
      </c>
      <c r="H2130" s="1">
        <v>12180642.163677599</v>
      </c>
      <c r="I2130" s="1">
        <v>16605160.3583511</v>
      </c>
      <c r="J2130" s="1">
        <v>30838863</v>
      </c>
      <c r="K2130" s="1">
        <v>47761621</v>
      </c>
      <c r="L2130" s="1">
        <v>49073226</v>
      </c>
      <c r="M2130" s="1"/>
      <c r="N2130" s="1">
        <v>8280529.5957303401</v>
      </c>
      <c r="O2130" s="1">
        <v>12678053.432600601</v>
      </c>
      <c r="P2130" s="1">
        <v>13227549.634436199</v>
      </c>
      <c r="Q2130" s="1">
        <v>11735627.198164299</v>
      </c>
      <c r="R2130" s="1">
        <v>12465478.0866422</v>
      </c>
      <c r="S2130" s="1">
        <v>13620701.4595259</v>
      </c>
      <c r="T2130" s="1">
        <v>9625811.0389726497</v>
      </c>
      <c r="U2130" s="1">
        <v>8773096</v>
      </c>
      <c r="V2130" s="1">
        <v>9821330</v>
      </c>
      <c r="W2130" s="1">
        <v>15083034</v>
      </c>
    </row>
    <row r="2131" spans="1:23" x14ac:dyDescent="0.25">
      <c r="A2131" s="1" t="s">
        <v>8</v>
      </c>
      <c r="B2131" s="1" t="s">
        <v>40</v>
      </c>
      <c r="C2131" s="1">
        <v>1611939.0056264701</v>
      </c>
      <c r="D2131" s="1">
        <v>1626361.8731159801</v>
      </c>
      <c r="E2131" s="1">
        <v>4025576.1960662901</v>
      </c>
      <c r="F2131" s="1">
        <v>2171152.6363444501</v>
      </c>
      <c r="G2131" s="1">
        <v>1859998.0394786701</v>
      </c>
      <c r="H2131" s="1">
        <v>4257024.9797822796</v>
      </c>
      <c r="I2131" s="1">
        <v>4614972.2125904802</v>
      </c>
      <c r="J2131" s="1">
        <v>6157411</v>
      </c>
      <c r="K2131" s="1">
        <v>4835575</v>
      </c>
      <c r="L2131" s="1">
        <v>3814126</v>
      </c>
      <c r="M2131" s="1"/>
      <c r="N2131" s="1">
        <v>11098.6812053023</v>
      </c>
      <c r="O2131" s="1">
        <v>69293.985659287297</v>
      </c>
      <c r="P2131" s="1">
        <v>78442.197053312397</v>
      </c>
      <c r="Q2131" s="1">
        <v>5358.7779697831002</v>
      </c>
      <c r="R2131" s="1">
        <v>0</v>
      </c>
      <c r="S2131" s="1">
        <v>462592.89373589499</v>
      </c>
      <c r="T2131" s="1">
        <v>342363.698746001</v>
      </c>
      <c r="U2131" s="1">
        <v>31340</v>
      </c>
      <c r="V2131" s="1">
        <v>805332</v>
      </c>
      <c r="W2131" s="1">
        <v>31996</v>
      </c>
    </row>
    <row r="2132" spans="1:23" x14ac:dyDescent="0.25">
      <c r="A2132" s="1" t="s">
        <v>9</v>
      </c>
      <c r="B2132" s="1" t="s">
        <v>40</v>
      </c>
      <c r="C2132" s="1">
        <v>1139013.2871723</v>
      </c>
      <c r="D2132" s="1">
        <v>3610633.2311720098</v>
      </c>
      <c r="E2132" s="1">
        <v>1338521.0264995301</v>
      </c>
      <c r="F2132" s="1">
        <v>849813.92425020202</v>
      </c>
      <c r="G2132" s="1">
        <v>1150558.9476135401</v>
      </c>
      <c r="H2132" s="1">
        <v>37636827.626987703</v>
      </c>
      <c r="I2132" s="1">
        <v>31361323.4880783</v>
      </c>
      <c r="J2132" s="1">
        <v>26625115</v>
      </c>
      <c r="K2132" s="1">
        <v>15227028</v>
      </c>
      <c r="L2132" s="1">
        <v>8590246</v>
      </c>
      <c r="M2132" s="1"/>
      <c r="N2132" s="1">
        <v>194.17745880016099</v>
      </c>
      <c r="O2132" s="1">
        <v>189.293726108762</v>
      </c>
      <c r="P2132" s="1">
        <v>0</v>
      </c>
      <c r="Q2132" s="1">
        <v>0</v>
      </c>
      <c r="R2132" s="1">
        <v>1006.95899973391</v>
      </c>
      <c r="S2132" s="1">
        <v>364.759006223482</v>
      </c>
      <c r="T2132" s="1">
        <v>0</v>
      </c>
      <c r="U2132" s="1">
        <v>342</v>
      </c>
      <c r="V2132" s="1">
        <v>0</v>
      </c>
      <c r="W2132" s="1">
        <v>151892</v>
      </c>
    </row>
    <row r="2133" spans="1:23" x14ac:dyDescent="0.25">
      <c r="A2133" s="1" t="s">
        <v>10</v>
      </c>
      <c r="B2133" s="1" t="s">
        <v>40</v>
      </c>
      <c r="C2133" s="1">
        <v>0</v>
      </c>
      <c r="D2133" s="1">
        <v>1419.6887489282201</v>
      </c>
      <c r="E2133" s="1">
        <v>682.65734127800204</v>
      </c>
      <c r="F2133" s="1">
        <v>39378.0789147545</v>
      </c>
      <c r="G2133" s="1">
        <v>54423.744660914199</v>
      </c>
      <c r="H2133" s="1">
        <v>21415.677643154599</v>
      </c>
      <c r="I2133" s="1">
        <v>2174.9890246879399</v>
      </c>
      <c r="J2133" s="1">
        <v>17162</v>
      </c>
      <c r="K2133" s="1">
        <v>7431</v>
      </c>
      <c r="L2133" s="1">
        <v>0</v>
      </c>
      <c r="M2133" s="1"/>
      <c r="N2133" s="1">
        <v>0</v>
      </c>
      <c r="O2133" s="1">
        <v>12107.5902379528</v>
      </c>
      <c r="P2133" s="1">
        <v>25303.162250025202</v>
      </c>
      <c r="Q2133" s="1">
        <v>0</v>
      </c>
      <c r="R2133" s="1">
        <v>0</v>
      </c>
      <c r="S2133" s="1">
        <v>0</v>
      </c>
      <c r="T2133" s="1">
        <v>0</v>
      </c>
      <c r="U2133" s="1">
        <v>0</v>
      </c>
      <c r="V2133" s="1">
        <v>0</v>
      </c>
      <c r="W2133" s="1">
        <v>0</v>
      </c>
    </row>
    <row r="2134" spans="1:23" x14ac:dyDescent="0.25">
      <c r="A2134" s="1" t="s">
        <v>11</v>
      </c>
      <c r="B2134" s="1" t="s">
        <v>40</v>
      </c>
      <c r="C2134" s="1">
        <v>426379.92115385598</v>
      </c>
      <c r="D2134" s="1">
        <v>596127.59339854703</v>
      </c>
      <c r="E2134" s="1">
        <v>1028799.70926435</v>
      </c>
      <c r="F2134" s="1">
        <v>2127293.0192308901</v>
      </c>
      <c r="G2134" s="1">
        <v>1070110.66619533</v>
      </c>
      <c r="H2134" s="1">
        <v>1410142.10565535</v>
      </c>
      <c r="I2134" s="1">
        <v>5165844.5210265201</v>
      </c>
      <c r="J2134" s="1">
        <v>1878574</v>
      </c>
      <c r="K2134" s="1">
        <v>2365452</v>
      </c>
      <c r="L2134" s="1">
        <v>715003</v>
      </c>
      <c r="M2134" s="1"/>
      <c r="N2134" s="1">
        <v>4085.0081174506699</v>
      </c>
      <c r="O2134" s="1">
        <v>503415.209590966</v>
      </c>
      <c r="P2134" s="1">
        <v>9976.6480145441892</v>
      </c>
      <c r="Q2134" s="1">
        <v>20527.5120005399</v>
      </c>
      <c r="R2134" s="1">
        <v>90531.279396728307</v>
      </c>
      <c r="S2134" s="1">
        <v>260905.312184626</v>
      </c>
      <c r="T2134" s="1">
        <v>58719.652694009703</v>
      </c>
      <c r="U2134" s="1">
        <v>63545</v>
      </c>
      <c r="V2134" s="1">
        <v>21216099</v>
      </c>
      <c r="W2134" s="1">
        <v>250665</v>
      </c>
    </row>
    <row r="2135" spans="1:23" x14ac:dyDescent="0.25">
      <c r="A2135" s="1" t="s">
        <v>12</v>
      </c>
      <c r="B2135" s="1" t="s">
        <v>40</v>
      </c>
      <c r="C2135" s="1">
        <v>6588216.3458275404</v>
      </c>
      <c r="D2135" s="1">
        <v>6683398.0493305502</v>
      </c>
      <c r="E2135" s="1">
        <v>10806871.272468699</v>
      </c>
      <c r="F2135" s="1">
        <v>12651773.9892301</v>
      </c>
      <c r="G2135" s="1">
        <v>10786271.971720099</v>
      </c>
      <c r="H2135" s="1">
        <v>5454888.3910284704</v>
      </c>
      <c r="I2135" s="1">
        <v>4244862.3821661202</v>
      </c>
      <c r="J2135" s="1">
        <v>7314168</v>
      </c>
      <c r="K2135" s="1">
        <v>8278997</v>
      </c>
      <c r="L2135" s="1">
        <v>9255446</v>
      </c>
      <c r="M2135" s="1"/>
      <c r="N2135" s="1">
        <v>11590186.7210181</v>
      </c>
      <c r="O2135" s="1">
        <v>13286121.070249701</v>
      </c>
      <c r="P2135" s="1">
        <v>13682357.340373401</v>
      </c>
      <c r="Q2135" s="1">
        <v>7566938.1525399303</v>
      </c>
      <c r="R2135" s="1">
        <v>4805331.7268645298</v>
      </c>
      <c r="S2135" s="1">
        <v>5874477.8077822002</v>
      </c>
      <c r="T2135" s="1">
        <v>3381101.8664850099</v>
      </c>
      <c r="U2135" s="1">
        <v>487732</v>
      </c>
      <c r="V2135" s="1">
        <v>159226</v>
      </c>
      <c r="W2135" s="1">
        <v>1581585</v>
      </c>
    </row>
    <row r="2136" spans="1:23" x14ac:dyDescent="0.25">
      <c r="A2136" s="1" t="s">
        <v>13</v>
      </c>
      <c r="B2136" s="1" t="s">
        <v>40</v>
      </c>
      <c r="C2136" s="1">
        <v>60888543.470867202</v>
      </c>
      <c r="D2136" s="1">
        <v>39435182.025028199</v>
      </c>
      <c r="E2136" s="1">
        <v>34094526.867862701</v>
      </c>
      <c r="F2136" s="1">
        <v>37487533.7049096</v>
      </c>
      <c r="G2136" s="1">
        <v>42151976.900906302</v>
      </c>
      <c r="H2136" s="1">
        <v>48580042.247957997</v>
      </c>
      <c r="I2136" s="1">
        <v>56779783.231608301</v>
      </c>
      <c r="J2136" s="1">
        <v>50674891</v>
      </c>
      <c r="K2136" s="1">
        <v>51945400</v>
      </c>
      <c r="L2136" s="1">
        <v>62810361</v>
      </c>
      <c r="M2136" s="1"/>
      <c r="N2136" s="1">
        <v>83824066.171075895</v>
      </c>
      <c r="O2136" s="1">
        <v>95086718.336810201</v>
      </c>
      <c r="P2136" s="1">
        <v>92920774.369623497</v>
      </c>
      <c r="Q2136" s="1">
        <v>108419810.246924</v>
      </c>
      <c r="R2136" s="1">
        <v>114595652.11359701</v>
      </c>
      <c r="S2136" s="1">
        <v>161004985.97255799</v>
      </c>
      <c r="T2136" s="1">
        <v>133968152.09918199</v>
      </c>
      <c r="U2136" s="1">
        <v>102134284</v>
      </c>
      <c r="V2136" s="1">
        <v>153485411</v>
      </c>
      <c r="W2136" s="1">
        <v>165590861</v>
      </c>
    </row>
    <row r="2137" spans="1:23" x14ac:dyDescent="0.25">
      <c r="A2137" s="1" t="s">
        <v>14</v>
      </c>
      <c r="B2137" s="1" t="s">
        <v>40</v>
      </c>
      <c r="C2137" s="1">
        <v>0</v>
      </c>
      <c r="D2137" s="1">
        <v>1130.38457567163</v>
      </c>
      <c r="E2137" s="1">
        <v>39801.653019200901</v>
      </c>
      <c r="F2137" s="1">
        <v>15398.4553389097</v>
      </c>
      <c r="G2137" s="1">
        <v>26853.697079768499</v>
      </c>
      <c r="H2137" s="1">
        <v>92392.285454954894</v>
      </c>
      <c r="I2137" s="1">
        <v>39447.041061318603</v>
      </c>
      <c r="J2137" s="1">
        <v>1684</v>
      </c>
      <c r="K2137" s="1">
        <v>349042</v>
      </c>
      <c r="L2137" s="1">
        <v>236852</v>
      </c>
      <c r="M2137" s="1"/>
      <c r="N2137" s="1">
        <v>0</v>
      </c>
      <c r="O2137" s="1">
        <v>32769.293561127903</v>
      </c>
      <c r="P2137" s="1">
        <v>0</v>
      </c>
      <c r="Q2137" s="1">
        <v>0</v>
      </c>
      <c r="R2137" s="1">
        <v>0</v>
      </c>
      <c r="S2137" s="1">
        <v>334.29710379913899</v>
      </c>
      <c r="T2137" s="1">
        <v>4235.6164064029999</v>
      </c>
      <c r="U2137" s="1">
        <v>602323</v>
      </c>
      <c r="V2137" s="1">
        <v>75</v>
      </c>
      <c r="W2137" s="1">
        <v>0</v>
      </c>
    </row>
    <row r="2138" spans="1:23" x14ac:dyDescent="0.25">
      <c r="A2138" s="1" t="s">
        <v>15</v>
      </c>
      <c r="B2138" s="1" t="s">
        <v>40</v>
      </c>
      <c r="C2138" s="1">
        <v>5759.1039098824003</v>
      </c>
      <c r="D2138" s="1">
        <v>26154.876605628</v>
      </c>
      <c r="E2138" s="1">
        <v>142322.680561908</v>
      </c>
      <c r="F2138" s="1">
        <v>347884.12451592402</v>
      </c>
      <c r="G2138" s="1">
        <v>3129237.5718239802</v>
      </c>
      <c r="H2138" s="1">
        <v>401035.65505301999</v>
      </c>
      <c r="I2138" s="1">
        <v>1026393.50715834</v>
      </c>
      <c r="J2138" s="1">
        <v>973808</v>
      </c>
      <c r="K2138" s="1">
        <v>576704</v>
      </c>
      <c r="L2138" s="1">
        <v>374986</v>
      </c>
      <c r="M2138" s="1"/>
      <c r="N2138" s="1">
        <v>11995283.157450899</v>
      </c>
      <c r="O2138" s="1">
        <v>20223321.609522</v>
      </c>
      <c r="P2138" s="1">
        <v>39676038.608360402</v>
      </c>
      <c r="Q2138" s="1">
        <v>11997559.9551291</v>
      </c>
      <c r="R2138" s="1">
        <v>36319327.8825287</v>
      </c>
      <c r="S2138" s="1">
        <v>28746430.498855501</v>
      </c>
      <c r="T2138" s="1">
        <v>22371416.144064602</v>
      </c>
      <c r="U2138" s="1">
        <v>27086649</v>
      </c>
      <c r="V2138" s="1">
        <v>14322478</v>
      </c>
      <c r="W2138" s="1">
        <v>20897733</v>
      </c>
    </row>
    <row r="2139" spans="1:23" x14ac:dyDescent="0.25">
      <c r="A2139" s="1" t="s">
        <v>16</v>
      </c>
      <c r="B2139" s="1" t="s">
        <v>40</v>
      </c>
      <c r="C2139" s="1">
        <v>2719109.0064850599</v>
      </c>
      <c r="D2139" s="1">
        <v>2877947.7229340998</v>
      </c>
      <c r="E2139" s="1">
        <v>4131648.37646141</v>
      </c>
      <c r="F2139" s="1">
        <v>1159183.2181547999</v>
      </c>
      <c r="G2139" s="1">
        <v>5797121.0418547001</v>
      </c>
      <c r="H2139" s="1">
        <v>3050738.1725326702</v>
      </c>
      <c r="I2139" s="1">
        <v>7746301.63055427</v>
      </c>
      <c r="J2139" s="1">
        <v>11100272</v>
      </c>
      <c r="K2139" s="1">
        <v>18042284</v>
      </c>
      <c r="L2139" s="1">
        <v>13751811</v>
      </c>
      <c r="M2139" s="1"/>
      <c r="N2139" s="1">
        <v>0</v>
      </c>
      <c r="O2139" s="1">
        <v>641651.15867319296</v>
      </c>
      <c r="P2139" s="1">
        <v>4027572.1459910301</v>
      </c>
      <c r="Q2139" s="1">
        <v>14151302.401774701</v>
      </c>
      <c r="R2139" s="1">
        <v>13052588.521212401</v>
      </c>
      <c r="S2139" s="1">
        <v>10559172.138519701</v>
      </c>
      <c r="T2139" s="1">
        <v>258073.04317366501</v>
      </c>
      <c r="U2139" s="1">
        <v>584564</v>
      </c>
      <c r="V2139" s="1">
        <v>20072897</v>
      </c>
      <c r="W2139" s="1">
        <v>22760141</v>
      </c>
    </row>
    <row r="2140" spans="1:23" x14ac:dyDescent="0.25">
      <c r="A2140" s="1" t="s">
        <v>17</v>
      </c>
      <c r="B2140" s="1" t="s">
        <v>40</v>
      </c>
      <c r="C2140" s="1">
        <v>0</v>
      </c>
      <c r="D2140" s="1">
        <v>0</v>
      </c>
      <c r="E2140" s="1">
        <v>0</v>
      </c>
      <c r="F2140" s="1">
        <v>51750.835410024702</v>
      </c>
      <c r="G2140" s="1">
        <v>0</v>
      </c>
      <c r="H2140" s="1">
        <v>0</v>
      </c>
      <c r="I2140" s="1">
        <v>0</v>
      </c>
      <c r="J2140" s="1">
        <v>0</v>
      </c>
      <c r="K2140" s="1">
        <v>0</v>
      </c>
      <c r="L2140" s="1">
        <v>0</v>
      </c>
      <c r="M2140" s="1"/>
      <c r="N2140" s="1">
        <v>0</v>
      </c>
      <c r="O2140" s="1">
        <v>0</v>
      </c>
      <c r="P2140" s="1">
        <v>0</v>
      </c>
      <c r="Q2140" s="1">
        <v>0</v>
      </c>
      <c r="R2140" s="1">
        <v>0</v>
      </c>
      <c r="S2140" s="1">
        <v>0</v>
      </c>
      <c r="T2140" s="1">
        <v>0</v>
      </c>
      <c r="U2140" s="1">
        <v>0</v>
      </c>
      <c r="V2140" s="1">
        <v>0</v>
      </c>
      <c r="W2140" s="1">
        <v>0</v>
      </c>
    </row>
    <row r="2141" spans="1:23" x14ac:dyDescent="0.25">
      <c r="A2141" s="1" t="s">
        <v>18</v>
      </c>
      <c r="B2141" s="1" t="s">
        <v>40</v>
      </c>
      <c r="C2141" s="1">
        <v>48660.138897670397</v>
      </c>
      <c r="D2141" s="1">
        <v>69903.914232520197</v>
      </c>
      <c r="E2141" s="1">
        <v>79555.227305412496</v>
      </c>
      <c r="F2141" s="1">
        <v>75481.603638238594</v>
      </c>
      <c r="G2141" s="1">
        <v>264526.44457339199</v>
      </c>
      <c r="H2141" s="1">
        <v>99552.203656416998</v>
      </c>
      <c r="I2141" s="1">
        <v>59270.894873412799</v>
      </c>
      <c r="J2141" s="1">
        <v>34601</v>
      </c>
      <c r="K2141" s="1">
        <v>17231</v>
      </c>
      <c r="L2141" s="1">
        <v>53055</v>
      </c>
      <c r="M2141" s="1"/>
      <c r="N2141" s="1">
        <v>1013.84494458087</v>
      </c>
      <c r="O2141" s="1">
        <v>34222.729258077299</v>
      </c>
      <c r="P2141" s="1">
        <v>1872.0353321878699</v>
      </c>
      <c r="Q2141" s="1">
        <v>7357.7104047031598</v>
      </c>
      <c r="R2141" s="1">
        <v>34770.486095513203</v>
      </c>
      <c r="S2141" s="1">
        <v>277295.09079678002</v>
      </c>
      <c r="T2141" s="1">
        <v>6432.59675147298</v>
      </c>
      <c r="U2141" s="1">
        <v>1623</v>
      </c>
      <c r="V2141" s="1">
        <v>9790</v>
      </c>
      <c r="W2141" s="1">
        <v>158961</v>
      </c>
    </row>
    <row r="2142" spans="1:23" x14ac:dyDescent="0.25">
      <c r="A2142" s="1" t="s">
        <v>19</v>
      </c>
      <c r="B2142" s="1" t="s">
        <v>40</v>
      </c>
      <c r="C2142" s="1">
        <v>3676157.1338368999</v>
      </c>
      <c r="D2142" s="1">
        <v>4981321.74472709</v>
      </c>
      <c r="E2142" s="1">
        <v>4521773.71539097</v>
      </c>
      <c r="F2142" s="1">
        <v>7208906.8863923801</v>
      </c>
      <c r="G2142" s="1">
        <v>4272954.0464785201</v>
      </c>
      <c r="H2142" s="1">
        <v>7046695.4637421602</v>
      </c>
      <c r="I2142" s="1">
        <v>4682521.4460699297</v>
      </c>
      <c r="J2142" s="1">
        <v>6017207</v>
      </c>
      <c r="K2142" s="1">
        <v>13855407</v>
      </c>
      <c r="L2142" s="1">
        <v>11154495</v>
      </c>
      <c r="M2142" s="1"/>
      <c r="N2142" s="1">
        <v>5634588.6708611799</v>
      </c>
      <c r="O2142" s="1">
        <v>9948964.56499389</v>
      </c>
      <c r="P2142" s="1">
        <v>20233594.4964118</v>
      </c>
      <c r="Q2142" s="1">
        <v>51500360.448665299</v>
      </c>
      <c r="R2142" s="1">
        <v>1240728.1927397801</v>
      </c>
      <c r="S2142" s="1">
        <v>1590373.4763187601</v>
      </c>
      <c r="T2142" s="1">
        <v>24892317.282674499</v>
      </c>
      <c r="U2142" s="1">
        <v>2065944</v>
      </c>
      <c r="V2142" s="1">
        <v>449460</v>
      </c>
      <c r="W2142" s="1">
        <v>394224</v>
      </c>
    </row>
    <row r="2143" spans="1:23" x14ac:dyDescent="0.25">
      <c r="A2143" s="1" t="s">
        <v>20</v>
      </c>
      <c r="B2143" s="1" t="s">
        <v>40</v>
      </c>
      <c r="C2143" s="1">
        <v>41654997.243614897</v>
      </c>
      <c r="D2143" s="1">
        <v>64758338.906255998</v>
      </c>
      <c r="E2143" s="1">
        <v>66293046.4231029</v>
      </c>
      <c r="F2143" s="1">
        <v>72684154.5430765</v>
      </c>
      <c r="G2143" s="1">
        <v>77018675.983998299</v>
      </c>
      <c r="H2143" s="1">
        <v>84645761.639248505</v>
      </c>
      <c r="I2143" s="1">
        <v>70815372.4847496</v>
      </c>
      <c r="J2143" s="1">
        <v>67148486</v>
      </c>
      <c r="K2143" s="1">
        <v>77782455</v>
      </c>
      <c r="L2143" s="1">
        <v>79198060</v>
      </c>
      <c r="M2143" s="1"/>
      <c r="N2143" s="1">
        <v>11510.150356807</v>
      </c>
      <c r="O2143" s="1">
        <v>1532585.3057655499</v>
      </c>
      <c r="P2143" s="1">
        <v>1430284.3692852999</v>
      </c>
      <c r="Q2143" s="1">
        <v>27422.0160918166</v>
      </c>
      <c r="R2143" s="1">
        <v>237777.355202359</v>
      </c>
      <c r="S2143" s="1">
        <v>531891.12017394602</v>
      </c>
      <c r="T2143" s="1">
        <v>82360.737195115202</v>
      </c>
      <c r="U2143" s="1">
        <v>263927</v>
      </c>
      <c r="V2143" s="1">
        <v>928185</v>
      </c>
      <c r="W2143" s="1">
        <v>1161047</v>
      </c>
    </row>
    <row r="2144" spans="1:23" x14ac:dyDescent="0.25">
      <c r="A2144" s="1" t="s">
        <v>21</v>
      </c>
      <c r="B2144" s="1" t="s">
        <v>40</v>
      </c>
      <c r="C2144" s="1">
        <v>3444719.95668589</v>
      </c>
      <c r="D2144" s="1">
        <v>3967917.35646857</v>
      </c>
      <c r="E2144" s="1">
        <v>3578288.5499732001</v>
      </c>
      <c r="F2144" s="1">
        <v>3364591.7405272601</v>
      </c>
      <c r="G2144" s="1">
        <v>6760450.7650359897</v>
      </c>
      <c r="H2144" s="1">
        <v>4232316.0469088899</v>
      </c>
      <c r="I2144" s="1">
        <v>7750331.0889211297</v>
      </c>
      <c r="J2144" s="1">
        <v>9704515</v>
      </c>
      <c r="K2144" s="1">
        <v>13837530</v>
      </c>
      <c r="L2144" s="1">
        <v>42957218</v>
      </c>
      <c r="M2144" s="1"/>
      <c r="N2144" s="1">
        <v>13609867.061855501</v>
      </c>
      <c r="O2144" s="1">
        <v>14865371.991921199</v>
      </c>
      <c r="P2144" s="1">
        <v>14624747.5846896</v>
      </c>
      <c r="Q2144" s="1">
        <v>11944691.454670001</v>
      </c>
      <c r="R2144" s="1">
        <v>15877798.711432099</v>
      </c>
      <c r="S2144" s="1">
        <v>16838736.239388902</v>
      </c>
      <c r="T2144" s="1">
        <v>14666719.8976239</v>
      </c>
      <c r="U2144" s="1">
        <v>13405920</v>
      </c>
      <c r="V2144" s="1">
        <v>12190908</v>
      </c>
      <c r="W2144" s="1">
        <v>11408936</v>
      </c>
    </row>
    <row r="2145" spans="1:23" x14ac:dyDescent="0.25">
      <c r="A2145" s="1" t="s">
        <v>22</v>
      </c>
      <c r="B2145" s="1" t="s">
        <v>40</v>
      </c>
      <c r="C2145" s="1">
        <v>28641830.093523499</v>
      </c>
      <c r="D2145" s="1">
        <v>36974724.0124081</v>
      </c>
      <c r="E2145" s="1">
        <v>39906558.327229701</v>
      </c>
      <c r="F2145" s="1">
        <v>37045358.6556013</v>
      </c>
      <c r="G2145" s="1">
        <v>42938124.175636798</v>
      </c>
      <c r="H2145" s="1">
        <v>73775480.434298798</v>
      </c>
      <c r="I2145" s="1">
        <v>59972446.204923101</v>
      </c>
      <c r="J2145" s="1">
        <v>68552084</v>
      </c>
      <c r="K2145" s="1">
        <v>114622150</v>
      </c>
      <c r="L2145" s="1">
        <v>98864506</v>
      </c>
      <c r="M2145" s="1"/>
      <c r="N2145" s="1">
        <v>728544.57559525699</v>
      </c>
      <c r="O2145" s="1">
        <v>1476362.0574781799</v>
      </c>
      <c r="P2145" s="1">
        <v>2255799.5514070801</v>
      </c>
      <c r="Q2145" s="1">
        <v>2304553.4842815399</v>
      </c>
      <c r="R2145" s="1">
        <v>2989869.5529527701</v>
      </c>
      <c r="S2145" s="1">
        <v>3654981.39353095</v>
      </c>
      <c r="T2145" s="1">
        <v>2635236.0823747702</v>
      </c>
      <c r="U2145" s="1">
        <v>2419628</v>
      </c>
      <c r="V2145" s="1">
        <v>297818</v>
      </c>
      <c r="W2145" s="1">
        <v>220272</v>
      </c>
    </row>
    <row r="2146" spans="1:23" x14ac:dyDescent="0.25">
      <c r="A2146" s="1" t="s">
        <v>23</v>
      </c>
      <c r="B2146" s="1" t="s">
        <v>40</v>
      </c>
      <c r="C2146" s="1">
        <v>52339723.201026097</v>
      </c>
      <c r="D2146" s="1">
        <v>34392917.638315402</v>
      </c>
      <c r="E2146" s="1">
        <v>35311547.203050397</v>
      </c>
      <c r="F2146" s="1">
        <v>29621858.6110337</v>
      </c>
      <c r="G2146" s="1">
        <v>40240475.726020001</v>
      </c>
      <c r="H2146" s="1">
        <v>51304649.250330299</v>
      </c>
      <c r="I2146" s="1">
        <v>45486003.256602302</v>
      </c>
      <c r="J2146" s="1">
        <v>41990188</v>
      </c>
      <c r="K2146" s="1">
        <v>49564291</v>
      </c>
      <c r="L2146" s="1">
        <v>55257526</v>
      </c>
      <c r="M2146" s="1"/>
      <c r="N2146" s="1">
        <v>729945.64847938204</v>
      </c>
      <c r="O2146" s="1">
        <v>182368.31024300301</v>
      </c>
      <c r="P2146" s="1">
        <v>0</v>
      </c>
      <c r="Q2146" s="1">
        <v>2366.89693924622</v>
      </c>
      <c r="R2146" s="1">
        <v>39763.033225697698</v>
      </c>
      <c r="S2146" s="1">
        <v>844549.26846805098</v>
      </c>
      <c r="T2146" s="1">
        <v>783012.62920808105</v>
      </c>
      <c r="U2146" s="1">
        <v>43167</v>
      </c>
      <c r="V2146" s="1">
        <v>7649</v>
      </c>
      <c r="W2146" s="1">
        <v>54410</v>
      </c>
    </row>
    <row r="2147" spans="1:23" x14ac:dyDescent="0.25">
      <c r="A2147" s="1" t="s">
        <v>24</v>
      </c>
      <c r="B2147" s="1" t="s">
        <v>40</v>
      </c>
      <c r="C2147" s="1">
        <v>0</v>
      </c>
      <c r="D2147" s="1">
        <v>559912.46159271395</v>
      </c>
      <c r="E2147" s="1">
        <v>748933.79886987701</v>
      </c>
      <c r="F2147" s="1">
        <v>824568.81871583895</v>
      </c>
      <c r="G2147" s="1">
        <v>1829076.81243266</v>
      </c>
      <c r="H2147" s="1">
        <v>1526876.2827353801</v>
      </c>
      <c r="I2147" s="1">
        <v>1700501.8818236</v>
      </c>
      <c r="J2147" s="1">
        <v>993848</v>
      </c>
      <c r="K2147" s="1">
        <v>1381701</v>
      </c>
      <c r="L2147" s="1">
        <v>6277822</v>
      </c>
      <c r="M2147" s="1"/>
      <c r="N2147" s="1">
        <v>846411.76590102597</v>
      </c>
      <c r="O2147" s="1">
        <v>1008223.78879437</v>
      </c>
      <c r="P2147" s="1">
        <v>1186444.08102165</v>
      </c>
      <c r="Q2147" s="1">
        <v>793203.81926651602</v>
      </c>
      <c r="R2147" s="1">
        <v>1506402.5658156101</v>
      </c>
      <c r="S2147" s="1">
        <v>590739.53178313898</v>
      </c>
      <c r="T2147" s="1">
        <v>334890.27762155799</v>
      </c>
      <c r="U2147" s="1">
        <v>225473</v>
      </c>
      <c r="V2147" s="1">
        <v>5958669</v>
      </c>
      <c r="W2147" s="1">
        <v>3052419</v>
      </c>
    </row>
    <row r="2148" spans="1:23" x14ac:dyDescent="0.25">
      <c r="A2148" s="1" t="s">
        <v>25</v>
      </c>
      <c r="B2148" s="1" t="s">
        <v>40</v>
      </c>
      <c r="C2148" s="1">
        <v>0</v>
      </c>
      <c r="D2148" s="1">
        <v>0</v>
      </c>
      <c r="E2148" s="1">
        <v>0</v>
      </c>
      <c r="F2148" s="1">
        <v>5493.3320542968804</v>
      </c>
      <c r="G2148" s="1">
        <v>0</v>
      </c>
      <c r="H2148" s="1">
        <v>0</v>
      </c>
      <c r="I2148" s="1">
        <v>0</v>
      </c>
      <c r="J2148" s="1">
        <v>0</v>
      </c>
      <c r="K2148" s="1">
        <v>0</v>
      </c>
      <c r="L2148" s="1">
        <v>0</v>
      </c>
      <c r="M2148" s="1"/>
      <c r="N2148" s="1">
        <v>0</v>
      </c>
      <c r="O2148" s="1">
        <v>0</v>
      </c>
      <c r="P2148" s="1">
        <v>1747.6297147288001</v>
      </c>
      <c r="Q2148" s="1">
        <v>0</v>
      </c>
      <c r="R2148" s="1">
        <v>0</v>
      </c>
      <c r="S2148" s="1">
        <v>0</v>
      </c>
      <c r="T2148" s="1">
        <v>0</v>
      </c>
      <c r="U2148" s="1">
        <v>0</v>
      </c>
      <c r="V2148" s="1">
        <v>0</v>
      </c>
      <c r="W2148" s="1">
        <v>9695</v>
      </c>
    </row>
    <row r="2149" spans="1:23" x14ac:dyDescent="0.25">
      <c r="A2149" s="1" t="s">
        <v>26</v>
      </c>
      <c r="B2149" s="1" t="s">
        <v>40</v>
      </c>
      <c r="C2149" s="1">
        <v>7798170.7096242998</v>
      </c>
      <c r="D2149" s="1">
        <v>4223166.3388828104</v>
      </c>
      <c r="E2149" s="1">
        <v>7178746.8255663002</v>
      </c>
      <c r="F2149" s="1">
        <v>3915543.3892673901</v>
      </c>
      <c r="G2149" s="1">
        <v>5230169.4673412098</v>
      </c>
      <c r="H2149" s="1">
        <v>4075965.6465270999</v>
      </c>
      <c r="I2149" s="1">
        <v>9183329.3382312506</v>
      </c>
      <c r="J2149" s="1">
        <v>8461355</v>
      </c>
      <c r="K2149" s="1">
        <v>11479461</v>
      </c>
      <c r="L2149" s="1">
        <v>10795324</v>
      </c>
      <c r="M2149" s="1"/>
      <c r="N2149" s="1">
        <v>3510469.4600644</v>
      </c>
      <c r="O2149" s="1">
        <v>0</v>
      </c>
      <c r="P2149" s="1">
        <v>1920.07425234629</v>
      </c>
      <c r="Q2149" s="1">
        <v>17393.528454322801</v>
      </c>
      <c r="R2149" s="1">
        <v>9013.7083498193406</v>
      </c>
      <c r="S2149" s="1">
        <v>1255.93881048962</v>
      </c>
      <c r="T2149" s="1">
        <v>14000.802499858501</v>
      </c>
      <c r="U2149" s="1">
        <v>190559</v>
      </c>
      <c r="V2149" s="1">
        <v>0</v>
      </c>
      <c r="W2149" s="1">
        <v>4866</v>
      </c>
    </row>
    <row r="2150" spans="1:23" x14ac:dyDescent="0.25">
      <c r="A2150" s="1" t="s">
        <v>27</v>
      </c>
      <c r="B2150" s="1" t="s">
        <v>40</v>
      </c>
      <c r="C2150" s="1">
        <v>133901.77214905701</v>
      </c>
      <c r="D2150" s="1">
        <v>14877.4805967634</v>
      </c>
      <c r="E2150" s="1">
        <v>284.37736389608</v>
      </c>
      <c r="F2150" s="1">
        <v>24127.648942126099</v>
      </c>
      <c r="G2150" s="1">
        <v>7228.09117147096</v>
      </c>
      <c r="H2150" s="1">
        <v>64361.515730555198</v>
      </c>
      <c r="I2150" s="1">
        <v>163370.050148371</v>
      </c>
      <c r="J2150" s="1">
        <v>562493</v>
      </c>
      <c r="K2150" s="1">
        <v>0</v>
      </c>
      <c r="L2150" s="1">
        <v>370148</v>
      </c>
      <c r="M2150" s="1"/>
      <c r="N2150" s="1">
        <v>321291.14101552602</v>
      </c>
      <c r="O2150" s="1">
        <v>341151.97867813101</v>
      </c>
      <c r="P2150" s="1">
        <v>2257015.32151321</v>
      </c>
      <c r="Q2150" s="1">
        <v>1182239.4431214</v>
      </c>
      <c r="R2150" s="1">
        <v>322976.270469443</v>
      </c>
      <c r="S2150" s="1">
        <v>6724763.4314361298</v>
      </c>
      <c r="T2150" s="1">
        <v>237249.95662390301</v>
      </c>
      <c r="U2150" s="1">
        <v>15844</v>
      </c>
      <c r="V2150" s="1">
        <v>25904</v>
      </c>
      <c r="W2150" s="1">
        <v>1307</v>
      </c>
    </row>
    <row r="2151" spans="1:23" x14ac:dyDescent="0.25">
      <c r="A2151" s="1" t="s">
        <v>28</v>
      </c>
      <c r="B2151" s="1" t="s">
        <v>40</v>
      </c>
      <c r="C2151" s="1">
        <v>644918.63314375503</v>
      </c>
      <c r="D2151" s="1">
        <v>324816.517487504</v>
      </c>
      <c r="E2151" s="1">
        <v>649085.22087532701</v>
      </c>
      <c r="F2151" s="1">
        <v>99627.617815857695</v>
      </c>
      <c r="G2151" s="1">
        <v>201735.109781676</v>
      </c>
      <c r="H2151" s="1">
        <v>579759.86609376897</v>
      </c>
      <c r="I2151" s="1">
        <v>150645.42828272001</v>
      </c>
      <c r="J2151" s="1">
        <v>194127</v>
      </c>
      <c r="K2151" s="1">
        <v>30301</v>
      </c>
      <c r="L2151" s="1">
        <v>86490</v>
      </c>
      <c r="M2151" s="1"/>
      <c r="N2151" s="1">
        <v>154166.66141192199</v>
      </c>
      <c r="O2151" s="1">
        <v>87990.854897292302</v>
      </c>
      <c r="P2151" s="1">
        <v>30265.873336055702</v>
      </c>
      <c r="Q2151" s="1">
        <v>42536.402183154198</v>
      </c>
      <c r="R2151" s="1">
        <v>120503.44630228099</v>
      </c>
      <c r="S2151" s="1">
        <v>4571.5385752594702</v>
      </c>
      <c r="T2151" s="1">
        <v>1322.7660612540301</v>
      </c>
      <c r="U2151" s="1">
        <v>7617</v>
      </c>
      <c r="V2151" s="1">
        <v>54305</v>
      </c>
      <c r="W2151" s="1">
        <v>57545</v>
      </c>
    </row>
    <row r="2152" spans="1:23" x14ac:dyDescent="0.25">
      <c r="A2152" s="1" t="s">
        <v>29</v>
      </c>
      <c r="B2152" s="1" t="s">
        <v>40</v>
      </c>
      <c r="C2152" s="1">
        <v>0</v>
      </c>
      <c r="D2152" s="1">
        <v>0</v>
      </c>
      <c r="E2152" s="1">
        <v>0</v>
      </c>
      <c r="F2152" s="1">
        <v>0</v>
      </c>
      <c r="G2152" s="1">
        <v>0</v>
      </c>
      <c r="H2152" s="1">
        <v>0</v>
      </c>
      <c r="I2152" s="1">
        <v>5010.4165375442599</v>
      </c>
      <c r="J2152" s="1">
        <v>0</v>
      </c>
      <c r="K2152" s="1">
        <v>0</v>
      </c>
      <c r="L2152" s="1">
        <v>0</v>
      </c>
      <c r="M2152" s="1"/>
      <c r="N2152" s="1">
        <v>182684.01696839801</v>
      </c>
      <c r="O2152" s="1">
        <v>448791.34100393701</v>
      </c>
      <c r="P2152" s="1">
        <v>624541.71018993005</v>
      </c>
      <c r="Q2152" s="1">
        <v>815723.21250721801</v>
      </c>
      <c r="R2152" s="1">
        <v>980784.66749191296</v>
      </c>
      <c r="S2152" s="1">
        <v>1123856.11769958</v>
      </c>
      <c r="T2152" s="1">
        <v>204607.42273043</v>
      </c>
      <c r="U2152" s="1">
        <v>134220</v>
      </c>
      <c r="V2152" s="1">
        <v>100676</v>
      </c>
      <c r="W2152" s="1">
        <v>59175</v>
      </c>
    </row>
    <row r="2153" spans="1:23" x14ac:dyDescent="0.25">
      <c r="A2153" s="1" t="s">
        <v>30</v>
      </c>
      <c r="B2153" s="1" t="s">
        <v>40</v>
      </c>
      <c r="C2153" s="1">
        <v>107059656.651428</v>
      </c>
      <c r="D2153" s="1">
        <v>167409457.88759199</v>
      </c>
      <c r="E2153" s="1">
        <v>243730167.15626901</v>
      </c>
      <c r="F2153" s="1">
        <v>261935686.65113401</v>
      </c>
      <c r="G2153" s="1">
        <v>333771968.60038</v>
      </c>
      <c r="H2153" s="1">
        <v>475918871.995188</v>
      </c>
      <c r="I2153" s="1">
        <v>363343408.61255097</v>
      </c>
      <c r="J2153" s="1">
        <v>490764513</v>
      </c>
      <c r="K2153" s="1">
        <v>395513359</v>
      </c>
      <c r="L2153" s="1">
        <v>336591731</v>
      </c>
      <c r="M2153" s="1"/>
      <c r="N2153" s="1">
        <v>18340.889957763</v>
      </c>
      <c r="O2153" s="1">
        <v>1451242.87978035</v>
      </c>
      <c r="P2153" s="1">
        <v>251565.70648144401</v>
      </c>
      <c r="Q2153" s="1">
        <v>32514.916016777901</v>
      </c>
      <c r="R2153" s="1">
        <v>214595.646384533</v>
      </c>
      <c r="S2153" s="1">
        <v>605719.66637669003</v>
      </c>
      <c r="T2153" s="1">
        <v>1930622.1206519699</v>
      </c>
      <c r="U2153" s="1">
        <v>332427</v>
      </c>
      <c r="V2153" s="1">
        <v>4275955</v>
      </c>
      <c r="W2153" s="1">
        <v>762939</v>
      </c>
    </row>
    <row r="2154" spans="1:23" x14ac:dyDescent="0.25">
      <c r="A2154" s="1" t="s">
        <v>31</v>
      </c>
      <c r="B2154" s="1" t="s">
        <v>40</v>
      </c>
      <c r="C2154" s="1">
        <v>29277157.265914399</v>
      </c>
      <c r="D2154" s="1">
        <v>27892575.2708758</v>
      </c>
      <c r="E2154" s="1">
        <v>35926294.926494204</v>
      </c>
      <c r="F2154" s="1">
        <v>34788654.184984699</v>
      </c>
      <c r="G2154" s="1">
        <v>40142846.337337203</v>
      </c>
      <c r="H2154" s="1">
        <v>56013770.641411901</v>
      </c>
      <c r="I2154" s="1">
        <v>54949369.327345602</v>
      </c>
      <c r="J2154" s="1">
        <v>47957422</v>
      </c>
      <c r="K2154" s="1">
        <v>65285208</v>
      </c>
      <c r="L2154" s="1">
        <v>64840404</v>
      </c>
      <c r="M2154" s="1"/>
      <c r="N2154" s="1">
        <v>32333.492518367701</v>
      </c>
      <c r="O2154" s="1">
        <v>498052.76882018801</v>
      </c>
      <c r="P2154" s="1">
        <v>1273271.30010906</v>
      </c>
      <c r="Q2154" s="1">
        <v>594544.99193220004</v>
      </c>
      <c r="R2154" s="1">
        <v>353366.13166818098</v>
      </c>
      <c r="S2154" s="1">
        <v>380858.97582069301</v>
      </c>
      <c r="T2154" s="1">
        <v>138893.67879603201</v>
      </c>
      <c r="U2154" s="1">
        <v>419561</v>
      </c>
      <c r="V2154" s="1">
        <v>4482509</v>
      </c>
      <c r="W2154" s="1">
        <v>6323533</v>
      </c>
    </row>
    <row r="2155" spans="1:23" x14ac:dyDescent="0.25">
      <c r="A2155" s="1" t="s">
        <v>32</v>
      </c>
      <c r="B2155" s="1" t="s">
        <v>40</v>
      </c>
      <c r="C2155" s="1">
        <v>533329.15452011197</v>
      </c>
      <c r="D2155" s="1">
        <v>473.22958297607403</v>
      </c>
      <c r="E2155" s="1">
        <v>1534.29739973033</v>
      </c>
      <c r="F2155" s="1">
        <v>9744.1449098972207</v>
      </c>
      <c r="G2155" s="1">
        <v>1730.7750717076999</v>
      </c>
      <c r="H2155" s="1">
        <v>0</v>
      </c>
      <c r="I2155" s="1">
        <v>0</v>
      </c>
      <c r="J2155" s="1">
        <v>28556</v>
      </c>
      <c r="K2155" s="1">
        <v>1052591</v>
      </c>
      <c r="L2155" s="1">
        <v>761083</v>
      </c>
      <c r="M2155" s="1"/>
      <c r="N2155" s="1">
        <v>358505.13330709701</v>
      </c>
      <c r="O2155" s="1">
        <v>601789.87243309896</v>
      </c>
      <c r="P2155" s="1">
        <v>1151315.8476837301</v>
      </c>
      <c r="Q2155" s="1">
        <v>691997.02451687702</v>
      </c>
      <c r="R2155" s="1">
        <v>1220542.5125477</v>
      </c>
      <c r="S2155" s="1">
        <v>1185741.65087694</v>
      </c>
      <c r="T2155" s="1">
        <v>2657377.6612488399</v>
      </c>
      <c r="U2155" s="1">
        <v>1513649</v>
      </c>
      <c r="V2155" s="1">
        <v>156540</v>
      </c>
      <c r="W2155" s="1">
        <v>597140</v>
      </c>
    </row>
    <row r="2156" spans="1:23" x14ac:dyDescent="0.25">
      <c r="A2156" s="1" t="s">
        <v>33</v>
      </c>
      <c r="B2156" s="1" t="s">
        <v>40</v>
      </c>
      <c r="C2156" s="1">
        <v>3371232.9764121999</v>
      </c>
      <c r="D2156" s="1">
        <v>5435889.63645944</v>
      </c>
      <c r="E2156" s="1">
        <v>10158135.373163801</v>
      </c>
      <c r="F2156" s="1">
        <v>27368853.456897601</v>
      </c>
      <c r="G2156" s="1">
        <v>6475791.0953976205</v>
      </c>
      <c r="H2156" s="1">
        <v>7001092.6872083601</v>
      </c>
      <c r="I2156" s="1">
        <v>9957521.2920373809</v>
      </c>
      <c r="J2156" s="1">
        <v>5330463</v>
      </c>
      <c r="K2156" s="1">
        <v>7444260</v>
      </c>
      <c r="L2156" s="1">
        <v>6108064</v>
      </c>
      <c r="M2156" s="1"/>
      <c r="N2156" s="1">
        <v>19590103.116601199</v>
      </c>
      <c r="O2156" s="1">
        <v>25478790.7487019</v>
      </c>
      <c r="P2156" s="1">
        <v>32840407.344286699</v>
      </c>
      <c r="Q2156" s="1">
        <v>58752665.761577703</v>
      </c>
      <c r="R2156" s="1">
        <v>52958819.0276177</v>
      </c>
      <c r="S2156" s="1">
        <v>87869904.290705293</v>
      </c>
      <c r="T2156" s="1">
        <v>80173290.477107599</v>
      </c>
      <c r="U2156" s="1">
        <v>56230067</v>
      </c>
      <c r="V2156" s="1">
        <v>54318510</v>
      </c>
      <c r="W2156" s="1">
        <v>65127700</v>
      </c>
    </row>
    <row r="2157" spans="1:23" x14ac:dyDescent="0.25">
      <c r="A2157" s="1" t="s">
        <v>34</v>
      </c>
      <c r="B2157" s="1" t="s">
        <v>40</v>
      </c>
      <c r="C2157" s="1">
        <v>64550.419373600103</v>
      </c>
      <c r="D2157" s="1">
        <v>0</v>
      </c>
      <c r="E2157" s="1">
        <v>23.698113658006601</v>
      </c>
      <c r="F2157" s="1">
        <v>279569.22747840697</v>
      </c>
      <c r="G2157" s="1">
        <v>547312.47924971802</v>
      </c>
      <c r="H2157" s="1">
        <v>485540.23272398202</v>
      </c>
      <c r="I2157" s="1">
        <v>410371.47582199698</v>
      </c>
      <c r="J2157" s="1">
        <v>3437394</v>
      </c>
      <c r="K2157" s="1">
        <v>1356126</v>
      </c>
      <c r="L2157" s="1">
        <v>188975</v>
      </c>
      <c r="M2157" s="1"/>
      <c r="N2157" s="1">
        <v>0</v>
      </c>
      <c r="O2157" s="1">
        <v>106086.321266231</v>
      </c>
      <c r="P2157" s="1">
        <v>20072.021682665902</v>
      </c>
      <c r="Q2157" s="1">
        <v>33084.190505869898</v>
      </c>
      <c r="R2157" s="1">
        <v>0</v>
      </c>
      <c r="S2157" s="1">
        <v>1345.9712509296401</v>
      </c>
      <c r="T2157" s="1">
        <v>0</v>
      </c>
      <c r="U2157" s="1">
        <v>0</v>
      </c>
      <c r="V2157" s="1">
        <v>1692330</v>
      </c>
      <c r="W2157" s="1">
        <v>84638</v>
      </c>
    </row>
    <row r="2158" spans="1:23" x14ac:dyDescent="0.25">
      <c r="A2158" s="1" t="s">
        <v>35</v>
      </c>
      <c r="B2158" s="1" t="s">
        <v>40</v>
      </c>
      <c r="C2158" s="1">
        <v>0</v>
      </c>
      <c r="D2158" s="1">
        <v>4929.53791994517</v>
      </c>
      <c r="E2158" s="1">
        <v>529871.13590437104</v>
      </c>
      <c r="F2158" s="1">
        <v>0</v>
      </c>
      <c r="G2158" s="1">
        <v>678.08162761763697</v>
      </c>
      <c r="H2158" s="1">
        <v>75823.100730428894</v>
      </c>
      <c r="I2158" s="1">
        <v>297207.90871679003</v>
      </c>
      <c r="J2158" s="1">
        <v>57799</v>
      </c>
      <c r="K2158" s="1">
        <v>108073</v>
      </c>
      <c r="L2158" s="1">
        <v>13413</v>
      </c>
      <c r="M2158" s="1"/>
      <c r="N2158" s="1">
        <v>0</v>
      </c>
      <c r="O2158" s="1">
        <v>0</v>
      </c>
      <c r="P2158" s="1">
        <v>230771.26012693299</v>
      </c>
      <c r="Q2158" s="1">
        <v>184833.62034124401</v>
      </c>
      <c r="R2158" s="1">
        <v>730.28219921771904</v>
      </c>
      <c r="S2158" s="1">
        <v>356332.05733634898</v>
      </c>
      <c r="T2158" s="1">
        <v>0</v>
      </c>
      <c r="U2158" s="1">
        <v>7075</v>
      </c>
      <c r="V2158" s="1">
        <v>94678</v>
      </c>
      <c r="W2158" s="1">
        <v>113445</v>
      </c>
    </row>
    <row r="2159" spans="1:23" x14ac:dyDescent="0.25">
      <c r="A2159" s="1" t="s">
        <v>36</v>
      </c>
      <c r="B2159" s="1" t="s">
        <v>40</v>
      </c>
      <c r="C2159" s="1">
        <v>3101757.8844964602</v>
      </c>
      <c r="D2159" s="1">
        <v>3509957.3550854502</v>
      </c>
      <c r="E2159" s="1">
        <v>4896263.4256821899</v>
      </c>
      <c r="F2159" s="1">
        <v>3708798.5493612499</v>
      </c>
      <c r="G2159" s="1">
        <v>6140443.5815718397</v>
      </c>
      <c r="H2159" s="1">
        <v>6913078.4142390899</v>
      </c>
      <c r="I2159" s="1">
        <v>10062044.218615999</v>
      </c>
      <c r="J2159" s="1">
        <v>9773227</v>
      </c>
      <c r="K2159" s="1">
        <v>11260935</v>
      </c>
      <c r="L2159" s="1">
        <v>10094829</v>
      </c>
      <c r="M2159" s="1"/>
      <c r="N2159" s="1">
        <v>11751.530130102899</v>
      </c>
      <c r="O2159" s="1">
        <v>20141.536937241101</v>
      </c>
      <c r="P2159" s="1">
        <v>1253.6681294903999</v>
      </c>
      <c r="Q2159" s="1">
        <v>2369.5342046575402</v>
      </c>
      <c r="R2159" s="1">
        <v>0</v>
      </c>
      <c r="S2159" s="1">
        <v>2995.0966035903898</v>
      </c>
      <c r="T2159" s="1">
        <v>4147.08355227636</v>
      </c>
      <c r="U2159" s="1">
        <v>28142</v>
      </c>
      <c r="V2159" s="1">
        <v>98296</v>
      </c>
      <c r="W2159" s="1">
        <v>370823</v>
      </c>
    </row>
    <row r="2160" spans="1:23" x14ac:dyDescent="0.25">
      <c r="A2160" s="1" t="s">
        <v>37</v>
      </c>
      <c r="B2160" s="1" t="s">
        <v>40</v>
      </c>
      <c r="C2160" s="1">
        <v>1759030.90141643</v>
      </c>
      <c r="D2160" s="1">
        <v>4484551.1630682005</v>
      </c>
      <c r="E2160" s="1">
        <v>1946946.0173853801</v>
      </c>
      <c r="F2160" s="1">
        <v>5587122.8204609295</v>
      </c>
      <c r="G2160" s="1">
        <v>11924464.9527878</v>
      </c>
      <c r="H2160" s="1">
        <v>17705982.898907602</v>
      </c>
      <c r="I2160" s="1">
        <v>16520346.4897909</v>
      </c>
      <c r="J2160" s="1">
        <v>4830110</v>
      </c>
      <c r="K2160" s="1">
        <v>9050483</v>
      </c>
      <c r="L2160" s="1">
        <v>12539645</v>
      </c>
      <c r="M2160" s="1"/>
      <c r="N2160" s="1">
        <v>287164174.94400501</v>
      </c>
      <c r="O2160" s="1">
        <v>338426445.71061301</v>
      </c>
      <c r="P2160" s="1">
        <v>366030726.48231</v>
      </c>
      <c r="Q2160" s="1">
        <v>120117491.544726</v>
      </c>
      <c r="R2160" s="1">
        <v>410303075.790775</v>
      </c>
      <c r="S2160" s="1">
        <v>771643112.29729295</v>
      </c>
      <c r="T2160" s="1">
        <v>418120065.57065499</v>
      </c>
      <c r="U2160" s="1">
        <v>450689683</v>
      </c>
      <c r="V2160" s="1">
        <v>534491138</v>
      </c>
      <c r="W2160" s="1">
        <v>750331664</v>
      </c>
    </row>
    <row r="2161" spans="1:23" x14ac:dyDescent="0.25">
      <c r="A2161" s="1" t="s">
        <v>38</v>
      </c>
      <c r="B2161" s="1" t="s">
        <v>40</v>
      </c>
      <c r="C2161" s="1">
        <v>0</v>
      </c>
      <c r="D2161" s="1">
        <v>2538.1195453338801</v>
      </c>
      <c r="E2161" s="1">
        <v>80278.319316138397</v>
      </c>
      <c r="F2161" s="1">
        <v>19891.615482536399</v>
      </c>
      <c r="G2161" s="1">
        <v>36186.682720565303</v>
      </c>
      <c r="H2161" s="1">
        <v>14566.6222515219</v>
      </c>
      <c r="I2161" s="1">
        <v>18093.159770355898</v>
      </c>
      <c r="J2161" s="1">
        <v>42230</v>
      </c>
      <c r="K2161" s="1">
        <v>85473</v>
      </c>
      <c r="L2161" s="1">
        <v>18502</v>
      </c>
      <c r="M2161" s="1"/>
      <c r="N2161" s="1">
        <v>0</v>
      </c>
      <c r="O2161" s="1">
        <v>0</v>
      </c>
      <c r="P2161" s="1">
        <v>20011.3696784942</v>
      </c>
      <c r="Q2161" s="1">
        <v>0</v>
      </c>
      <c r="R2161" s="1">
        <v>0</v>
      </c>
      <c r="S2161" s="1">
        <v>0</v>
      </c>
      <c r="T2161" s="1">
        <v>205328.511009921</v>
      </c>
      <c r="U2161" s="1">
        <v>0</v>
      </c>
      <c r="V2161" s="1">
        <v>0</v>
      </c>
      <c r="W2161" s="1">
        <v>0</v>
      </c>
    </row>
    <row r="2162" spans="1:23" x14ac:dyDescent="0.25">
      <c r="A2162" s="1" t="s">
        <v>39</v>
      </c>
      <c r="B2162" s="1" t="s">
        <v>40</v>
      </c>
      <c r="C2162" s="1">
        <v>0</v>
      </c>
      <c r="D2162" s="1">
        <v>0</v>
      </c>
      <c r="E2162" s="1">
        <v>0</v>
      </c>
      <c r="F2162" s="1">
        <v>0</v>
      </c>
      <c r="G2162" s="1">
        <v>99220.396087680507</v>
      </c>
      <c r="H2162" s="1">
        <v>1046392.7369794101</v>
      </c>
      <c r="I2162" s="1">
        <v>4498.4681715433499</v>
      </c>
      <c r="J2162" s="1">
        <v>263764</v>
      </c>
      <c r="K2162" s="1">
        <v>1837</v>
      </c>
      <c r="L2162" s="1">
        <v>0</v>
      </c>
      <c r="M2162" s="1"/>
      <c r="N2162" s="1">
        <v>0</v>
      </c>
      <c r="O2162" s="1">
        <v>4875.5746041392404</v>
      </c>
      <c r="P2162" s="1">
        <v>0</v>
      </c>
      <c r="Q2162" s="1">
        <v>0</v>
      </c>
      <c r="R2162" s="1">
        <v>15889.039834739</v>
      </c>
      <c r="S2162" s="1">
        <v>795.55118118003304</v>
      </c>
      <c r="T2162" s="1">
        <v>0</v>
      </c>
      <c r="U2162" s="1">
        <v>0</v>
      </c>
      <c r="V2162" s="1">
        <v>0</v>
      </c>
      <c r="W2162" s="1">
        <v>2137</v>
      </c>
    </row>
    <row r="2163" spans="1:23" x14ac:dyDescent="0.25">
      <c r="A2163" s="1" t="s">
        <v>40</v>
      </c>
      <c r="B2163" s="1" t="s">
        <v>40</v>
      </c>
      <c r="C2163" s="1">
        <v>0</v>
      </c>
      <c r="D2163" s="1">
        <v>0</v>
      </c>
      <c r="E2163" s="1">
        <v>0</v>
      </c>
      <c r="F2163" s="1">
        <v>0</v>
      </c>
      <c r="G2163" s="1">
        <v>0</v>
      </c>
      <c r="H2163" s="1">
        <v>0</v>
      </c>
      <c r="I2163" s="1">
        <v>0</v>
      </c>
      <c r="J2163" s="1">
        <v>0</v>
      </c>
      <c r="K2163" s="1">
        <v>0</v>
      </c>
      <c r="L2163" s="1">
        <v>0</v>
      </c>
      <c r="M2163" s="1"/>
      <c r="N2163" s="1">
        <v>0</v>
      </c>
      <c r="O2163" s="1">
        <v>0</v>
      </c>
      <c r="P2163" s="1">
        <v>0</v>
      </c>
      <c r="Q2163" s="1">
        <v>0</v>
      </c>
      <c r="R2163" s="1">
        <v>0</v>
      </c>
      <c r="S2163" s="1">
        <v>0</v>
      </c>
      <c r="T2163" s="1">
        <v>0</v>
      </c>
      <c r="U2163" s="1">
        <v>0</v>
      </c>
      <c r="V2163" s="1">
        <v>0</v>
      </c>
      <c r="W2163" s="1">
        <v>0</v>
      </c>
    </row>
    <row r="2164" spans="1:23" x14ac:dyDescent="0.25">
      <c r="A2164" s="1" t="s">
        <v>41</v>
      </c>
      <c r="B2164" s="1" t="s">
        <v>40</v>
      </c>
      <c r="C2164" s="1">
        <v>0</v>
      </c>
      <c r="D2164" s="1">
        <v>0</v>
      </c>
      <c r="E2164" s="1">
        <v>79.815246800166307</v>
      </c>
      <c r="F2164" s="1">
        <v>0</v>
      </c>
      <c r="G2164" s="1">
        <v>0</v>
      </c>
      <c r="H2164" s="1">
        <v>0</v>
      </c>
      <c r="I2164" s="1">
        <v>0</v>
      </c>
      <c r="J2164" s="1">
        <v>0</v>
      </c>
      <c r="K2164" s="1">
        <v>0</v>
      </c>
      <c r="L2164" s="1">
        <v>0</v>
      </c>
      <c r="M2164" s="1"/>
      <c r="N2164" s="1">
        <v>0</v>
      </c>
      <c r="O2164" s="1">
        <v>1853.6251331706301</v>
      </c>
      <c r="P2164" s="1">
        <v>10278.169541785001</v>
      </c>
      <c r="Q2164" s="1">
        <v>20488.2073749173</v>
      </c>
      <c r="R2164" s="1">
        <v>0</v>
      </c>
      <c r="S2164" s="1">
        <v>0</v>
      </c>
      <c r="T2164" s="1">
        <v>0</v>
      </c>
      <c r="U2164" s="1">
        <v>283</v>
      </c>
      <c r="V2164" s="1">
        <v>41853</v>
      </c>
      <c r="W2164" s="1">
        <v>80770</v>
      </c>
    </row>
    <row r="2165" spans="1:23" x14ac:dyDescent="0.25">
      <c r="A2165" s="1" t="s">
        <v>42</v>
      </c>
      <c r="B2165" s="1" t="s">
        <v>40</v>
      </c>
      <c r="C2165" s="1">
        <v>3248040.75112938</v>
      </c>
      <c r="D2165" s="1">
        <v>5054144.0392969698</v>
      </c>
      <c r="E2165" s="1">
        <v>6340814.2868914995</v>
      </c>
      <c r="F2165" s="1">
        <v>4228350.5603988897</v>
      </c>
      <c r="G2165" s="1">
        <v>7320871.4717453299</v>
      </c>
      <c r="H2165" s="1">
        <v>4827393.7167015299</v>
      </c>
      <c r="I2165" s="1">
        <v>8352430.2234501699</v>
      </c>
      <c r="J2165" s="1">
        <v>12191603</v>
      </c>
      <c r="K2165" s="1">
        <v>19162416</v>
      </c>
      <c r="L2165" s="1">
        <v>26842783</v>
      </c>
      <c r="M2165" s="1"/>
      <c r="N2165" s="1">
        <v>112167.73020400701</v>
      </c>
      <c r="O2165" s="1">
        <v>35829.983498677197</v>
      </c>
      <c r="P2165" s="1">
        <v>1623.07053349323</v>
      </c>
      <c r="Q2165" s="1">
        <v>165795.24914808999</v>
      </c>
      <c r="R2165" s="1">
        <v>8154154.2977402397</v>
      </c>
      <c r="S2165" s="1">
        <v>103995.14391960901</v>
      </c>
      <c r="T2165" s="1">
        <v>727294.56090512604</v>
      </c>
      <c r="U2165" s="1">
        <v>23465</v>
      </c>
      <c r="V2165" s="1">
        <v>120672</v>
      </c>
      <c r="W2165" s="1">
        <v>319257</v>
      </c>
    </row>
    <row r="2166" spans="1:23" x14ac:dyDescent="0.25">
      <c r="A2166" s="1" t="s">
        <v>43</v>
      </c>
      <c r="B2166" s="1" t="s">
        <v>40</v>
      </c>
      <c r="C2166" s="1">
        <v>0</v>
      </c>
      <c r="D2166" s="1">
        <v>23638.650553720901</v>
      </c>
      <c r="E2166" s="1">
        <v>0</v>
      </c>
      <c r="F2166" s="1">
        <v>0</v>
      </c>
      <c r="G2166" s="1">
        <v>0</v>
      </c>
      <c r="H2166" s="1">
        <v>72.274721205471906</v>
      </c>
      <c r="I2166" s="1">
        <v>0</v>
      </c>
      <c r="J2166" s="1">
        <v>0</v>
      </c>
      <c r="K2166" s="1">
        <v>0</v>
      </c>
      <c r="L2166" s="1">
        <v>0</v>
      </c>
      <c r="M2166" s="1"/>
      <c r="N2166" s="1">
        <v>0</v>
      </c>
      <c r="O2166" s="1">
        <v>0</v>
      </c>
      <c r="P2166" s="1">
        <v>0</v>
      </c>
      <c r="Q2166" s="1">
        <v>0</v>
      </c>
      <c r="R2166" s="1">
        <v>0</v>
      </c>
      <c r="S2166" s="1">
        <v>0</v>
      </c>
      <c r="T2166" s="1">
        <v>0</v>
      </c>
      <c r="U2166" s="1">
        <v>0</v>
      </c>
      <c r="V2166" s="1">
        <v>0</v>
      </c>
      <c r="W2166" s="1">
        <v>0</v>
      </c>
    </row>
    <row r="2167" spans="1:23" x14ac:dyDescent="0.25">
      <c r="A2167" s="1" t="s">
        <v>44</v>
      </c>
      <c r="B2167" s="1" t="s">
        <v>40</v>
      </c>
      <c r="C2167" s="1">
        <v>304011.78351960599</v>
      </c>
      <c r="D2167" s="1">
        <v>1364923.62320359</v>
      </c>
      <c r="E2167" s="1">
        <v>886817.35636476299</v>
      </c>
      <c r="F2167" s="1">
        <v>386012.33469537803</v>
      </c>
      <c r="G2167" s="1">
        <v>1389423.48227195</v>
      </c>
      <c r="H2167" s="1">
        <v>525243.10753221903</v>
      </c>
      <c r="I2167" s="1">
        <v>1582839.14767014</v>
      </c>
      <c r="J2167" s="1">
        <v>627999</v>
      </c>
      <c r="K2167" s="1">
        <v>2192854</v>
      </c>
      <c r="L2167" s="1">
        <v>1533170</v>
      </c>
      <c r="M2167" s="1"/>
      <c r="N2167" s="1">
        <v>25163415.674648099</v>
      </c>
      <c r="O2167" s="1">
        <v>39947243.2678186</v>
      </c>
      <c r="P2167" s="1">
        <v>44474177.010375097</v>
      </c>
      <c r="Q2167" s="1">
        <v>55029571.0381971</v>
      </c>
      <c r="R2167" s="1">
        <v>73683597.595359504</v>
      </c>
      <c r="S2167" s="1">
        <v>90770644.149984896</v>
      </c>
      <c r="T2167" s="1">
        <v>89611984.332185</v>
      </c>
      <c r="U2167" s="1">
        <v>75937957</v>
      </c>
      <c r="V2167" s="1">
        <v>98930268</v>
      </c>
      <c r="W2167" s="1">
        <v>92154846</v>
      </c>
    </row>
    <row r="2168" spans="1:23" x14ac:dyDescent="0.25">
      <c r="A2168" s="1" t="s">
        <v>45</v>
      </c>
      <c r="B2168" s="1" t="s">
        <v>40</v>
      </c>
      <c r="C2168" s="1">
        <v>0</v>
      </c>
      <c r="D2168" s="1">
        <v>66394.458788516306</v>
      </c>
      <c r="E2168" s="1">
        <v>44916218.4021919</v>
      </c>
      <c r="F2168" s="1">
        <v>506343.545486168</v>
      </c>
      <c r="G2168" s="1">
        <v>73795.398064214707</v>
      </c>
      <c r="H2168" s="1">
        <v>283027.799308174</v>
      </c>
      <c r="I2168" s="1">
        <v>3612701.1211460601</v>
      </c>
      <c r="J2168" s="1">
        <v>5468715</v>
      </c>
      <c r="K2168" s="1">
        <v>307964</v>
      </c>
      <c r="L2168" s="1">
        <v>661981</v>
      </c>
      <c r="M2168" s="1"/>
      <c r="N2168" s="1">
        <v>45313.798653858103</v>
      </c>
      <c r="O2168" s="1">
        <v>0</v>
      </c>
      <c r="P2168" s="1">
        <v>11974.245432137701</v>
      </c>
      <c r="Q2168" s="1">
        <v>962351.03848974197</v>
      </c>
      <c r="R2168" s="1">
        <v>777698.80480283697</v>
      </c>
      <c r="S2168" s="1">
        <v>143640.62994180401</v>
      </c>
      <c r="T2168" s="1">
        <v>572346.09367404506</v>
      </c>
      <c r="U2168" s="1">
        <v>345781</v>
      </c>
      <c r="V2168" s="1">
        <v>29393</v>
      </c>
      <c r="W2168" s="1">
        <v>19233</v>
      </c>
    </row>
    <row r="2169" spans="1:23" x14ac:dyDescent="0.25">
      <c r="A2169" s="1" t="s">
        <v>46</v>
      </c>
      <c r="B2169" s="1" t="s">
        <v>40</v>
      </c>
      <c r="C2169" s="1">
        <v>0</v>
      </c>
      <c r="D2169" s="1">
        <v>0</v>
      </c>
      <c r="E2169" s="1">
        <v>0</v>
      </c>
      <c r="F2169" s="1">
        <v>0</v>
      </c>
      <c r="G2169" s="1">
        <v>0</v>
      </c>
      <c r="H2169" s="1">
        <v>973.48120547200301</v>
      </c>
      <c r="I2169" s="1">
        <v>0</v>
      </c>
      <c r="J2169" s="1">
        <v>0</v>
      </c>
      <c r="K2169" s="1">
        <v>6908</v>
      </c>
      <c r="L2169" s="1">
        <v>22427</v>
      </c>
      <c r="M2169" s="1"/>
      <c r="N2169" s="1">
        <v>3695.2285619411</v>
      </c>
      <c r="O2169" s="1">
        <v>0</v>
      </c>
      <c r="P2169" s="1">
        <v>83728.165576430896</v>
      </c>
      <c r="Q2169" s="1">
        <v>0</v>
      </c>
      <c r="R2169" s="1">
        <v>0</v>
      </c>
      <c r="S2169" s="1">
        <v>0</v>
      </c>
      <c r="T2169" s="1">
        <v>17728.612973105999</v>
      </c>
      <c r="U2169" s="1">
        <v>117864</v>
      </c>
      <c r="V2169" s="1">
        <v>426760</v>
      </c>
      <c r="W2169" s="1">
        <v>2987977</v>
      </c>
    </row>
    <row r="2170" spans="1:23" x14ac:dyDescent="0.25">
      <c r="A2170" s="1" t="s">
        <v>47</v>
      </c>
      <c r="B2170" s="1" t="s">
        <v>40</v>
      </c>
      <c r="C2170" s="1">
        <v>234602.461057629</v>
      </c>
      <c r="D2170" s="1">
        <v>1091559.8060800501</v>
      </c>
      <c r="E2170" s="1">
        <v>2852140.6125115398</v>
      </c>
      <c r="F2170" s="1">
        <v>1681390.2574182199</v>
      </c>
      <c r="G2170" s="1">
        <v>1629343.2162856699</v>
      </c>
      <c r="H2170" s="1">
        <v>529369.27170080598</v>
      </c>
      <c r="I2170" s="1">
        <v>494975.70890155702</v>
      </c>
      <c r="J2170" s="1">
        <v>210235</v>
      </c>
      <c r="K2170" s="1">
        <v>298648</v>
      </c>
      <c r="L2170" s="1">
        <v>703083</v>
      </c>
      <c r="M2170" s="1"/>
      <c r="N2170" s="1">
        <v>1404583.4121672399</v>
      </c>
      <c r="O2170" s="1">
        <v>487231.57559390401</v>
      </c>
      <c r="P2170" s="1">
        <v>293364.47726841801</v>
      </c>
      <c r="Q2170" s="1">
        <v>1018377.80101888</v>
      </c>
      <c r="R2170" s="1">
        <v>145662.52979832701</v>
      </c>
      <c r="S2170" s="1">
        <v>362901.92663436802</v>
      </c>
      <c r="T2170" s="1">
        <v>341754.648873884</v>
      </c>
      <c r="U2170" s="1">
        <v>199931</v>
      </c>
      <c r="V2170" s="1">
        <v>2086083</v>
      </c>
      <c r="W2170" s="1">
        <v>609670</v>
      </c>
    </row>
    <row r="2171" spans="1:23" x14ac:dyDescent="0.25">
      <c r="A2171" s="1" t="s">
        <v>48</v>
      </c>
      <c r="B2171" s="1" t="s">
        <v>40</v>
      </c>
      <c r="C2171" s="1">
        <v>14254526.865132101</v>
      </c>
      <c r="D2171" s="1">
        <v>16343137.777061</v>
      </c>
      <c r="E2171" s="1">
        <v>13546006.6602873</v>
      </c>
      <c r="F2171" s="1">
        <v>15718711.998812201</v>
      </c>
      <c r="G2171" s="1">
        <v>20508505.665538199</v>
      </c>
      <c r="H2171" s="1">
        <v>23973661.185722802</v>
      </c>
      <c r="I2171" s="1">
        <v>18634272.958101202</v>
      </c>
      <c r="J2171" s="1">
        <v>19935409</v>
      </c>
      <c r="K2171" s="1">
        <v>27351811</v>
      </c>
      <c r="L2171" s="1">
        <v>28351355</v>
      </c>
      <c r="M2171" s="1"/>
      <c r="N2171" s="1">
        <v>1775676.72862819</v>
      </c>
      <c r="O2171" s="1">
        <v>2967872.5497760801</v>
      </c>
      <c r="P2171" s="1">
        <v>2881876.0196880698</v>
      </c>
      <c r="Q2171" s="1">
        <v>1981074.0592721601</v>
      </c>
      <c r="R2171" s="1">
        <v>8467755.75409103</v>
      </c>
      <c r="S2171" s="1">
        <v>11998677.137613</v>
      </c>
      <c r="T2171" s="1">
        <v>10164642.6102858</v>
      </c>
      <c r="U2171" s="1">
        <v>2983517</v>
      </c>
      <c r="V2171" s="1">
        <v>1511447</v>
      </c>
      <c r="W2171" s="1">
        <v>6240314</v>
      </c>
    </row>
    <row r="2172" spans="1:23" x14ac:dyDescent="0.25">
      <c r="A2172" s="1" t="s">
        <v>49</v>
      </c>
      <c r="B2172" s="1" t="s">
        <v>40</v>
      </c>
      <c r="C2172" s="1">
        <v>985284.31306703296</v>
      </c>
      <c r="D2172" s="1">
        <v>3461464.2401051</v>
      </c>
      <c r="E2172" s="1">
        <v>1698953.9106095999</v>
      </c>
      <c r="F2172" s="1">
        <v>1092807.5125102</v>
      </c>
      <c r="G2172" s="1">
        <v>1163780.6463212799</v>
      </c>
      <c r="H2172" s="1">
        <v>263902.71336143703</v>
      </c>
      <c r="I2172" s="1">
        <v>1071039.2696735901</v>
      </c>
      <c r="J2172" s="1">
        <v>2254450</v>
      </c>
      <c r="K2172" s="1">
        <v>226020</v>
      </c>
      <c r="L2172" s="1">
        <v>675960</v>
      </c>
      <c r="M2172" s="1"/>
      <c r="N2172" s="1">
        <v>11142845.021782899</v>
      </c>
      <c r="O2172" s="1">
        <v>15221646.237716099</v>
      </c>
      <c r="P2172" s="1">
        <v>22662280.924946699</v>
      </c>
      <c r="Q2172" s="1">
        <v>24867475.136750199</v>
      </c>
      <c r="R2172" s="1">
        <v>30350641.6999478</v>
      </c>
      <c r="S2172" s="1">
        <v>29350403.8436107</v>
      </c>
      <c r="T2172" s="1">
        <v>32024310.436512399</v>
      </c>
      <c r="U2172" s="1">
        <v>25963039</v>
      </c>
      <c r="V2172" s="1">
        <v>31286848</v>
      </c>
      <c r="W2172" s="1">
        <v>37489236</v>
      </c>
    </row>
    <row r="2173" spans="1:23" x14ac:dyDescent="0.25">
      <c r="A2173" s="1" t="s">
        <v>50</v>
      </c>
      <c r="B2173" s="1" t="s">
        <v>40</v>
      </c>
      <c r="C2173" s="1">
        <v>0</v>
      </c>
      <c r="D2173" s="1">
        <v>9289.9983371782891</v>
      </c>
      <c r="E2173" s="1">
        <v>2279.54051125458</v>
      </c>
      <c r="F2173" s="1">
        <v>9893.2909705447291</v>
      </c>
      <c r="G2173" s="1">
        <v>87189.850242481407</v>
      </c>
      <c r="H2173" s="1">
        <v>1143.9347654786</v>
      </c>
      <c r="I2173" s="1">
        <v>96716.547884076295</v>
      </c>
      <c r="J2173" s="1">
        <v>0</v>
      </c>
      <c r="K2173" s="1">
        <v>237347</v>
      </c>
      <c r="L2173" s="1">
        <v>202317</v>
      </c>
      <c r="M2173" s="1"/>
      <c r="N2173" s="1">
        <v>33950.243193797702</v>
      </c>
      <c r="O2173" s="1">
        <v>8188.1059682384803</v>
      </c>
      <c r="P2173" s="1">
        <v>333445.82111255801</v>
      </c>
      <c r="Q2173" s="1">
        <v>194589.50576771799</v>
      </c>
      <c r="R2173" s="1">
        <v>0</v>
      </c>
      <c r="S2173" s="1">
        <v>7250.9533099022201</v>
      </c>
      <c r="T2173" s="1">
        <v>110571.68965352701</v>
      </c>
      <c r="U2173" s="1">
        <v>234558</v>
      </c>
      <c r="V2173" s="1">
        <v>251841</v>
      </c>
      <c r="W2173" s="1">
        <v>2665</v>
      </c>
    </row>
    <row r="2174" spans="1:23" x14ac:dyDescent="0.25">
      <c r="A2174" s="1" t="s">
        <v>51</v>
      </c>
      <c r="B2174" s="1" t="s">
        <v>40</v>
      </c>
      <c r="C2174" s="1">
        <v>359958.78702999902</v>
      </c>
      <c r="D2174" s="1">
        <v>365323.72803583002</v>
      </c>
      <c r="E2174" s="1">
        <v>490255.53393172601</v>
      </c>
      <c r="F2174" s="1">
        <v>312405.954898589</v>
      </c>
      <c r="G2174" s="1">
        <v>367969.58480593801</v>
      </c>
      <c r="H2174" s="1">
        <v>432052.546497509</v>
      </c>
      <c r="I2174" s="1">
        <v>17061.598690466701</v>
      </c>
      <c r="J2174" s="1">
        <v>0</v>
      </c>
      <c r="K2174" s="1">
        <v>15494</v>
      </c>
      <c r="L2174" s="1">
        <v>1522</v>
      </c>
      <c r="M2174" s="1"/>
      <c r="N2174" s="1">
        <v>3284.5147438205699</v>
      </c>
      <c r="O2174" s="1">
        <v>26.917298679679099</v>
      </c>
      <c r="P2174" s="1">
        <v>0</v>
      </c>
      <c r="Q2174" s="1">
        <v>1654.08559868098</v>
      </c>
      <c r="R2174" s="1">
        <v>89644.602048246699</v>
      </c>
      <c r="S2174" s="1">
        <v>184.984430109615</v>
      </c>
      <c r="T2174" s="1">
        <v>273.20149382940002</v>
      </c>
      <c r="U2174" s="1">
        <v>186064</v>
      </c>
      <c r="V2174" s="1">
        <v>55838</v>
      </c>
      <c r="W2174" s="1">
        <v>30695</v>
      </c>
    </row>
    <row r="2175" spans="1:23" x14ac:dyDescent="0.25">
      <c r="A2175" s="1" t="s">
        <v>52</v>
      </c>
      <c r="B2175" s="1" t="s">
        <v>40</v>
      </c>
      <c r="C2175" s="1">
        <v>0</v>
      </c>
      <c r="D2175" s="1">
        <v>23472.189208531599</v>
      </c>
      <c r="E2175" s="1">
        <v>145.904546169615</v>
      </c>
      <c r="F2175" s="1">
        <v>0</v>
      </c>
      <c r="G2175" s="1">
        <v>417.30411383869699</v>
      </c>
      <c r="H2175" s="1">
        <v>6431.1438158392903</v>
      </c>
      <c r="I2175" s="1">
        <v>317.67123048022501</v>
      </c>
      <c r="J2175" s="1">
        <v>0</v>
      </c>
      <c r="K2175" s="1">
        <v>1286</v>
      </c>
      <c r="L2175" s="1">
        <v>3015</v>
      </c>
      <c r="M2175" s="1"/>
      <c r="N2175" s="1">
        <v>1638660.86318492</v>
      </c>
      <c r="O2175" s="1">
        <v>527450.57796868705</v>
      </c>
      <c r="P2175" s="1">
        <v>128845.301697424</v>
      </c>
      <c r="Q2175" s="1">
        <v>105622.208155944</v>
      </c>
      <c r="R2175" s="1">
        <v>415373.21640615602</v>
      </c>
      <c r="S2175" s="1">
        <v>592889.56237801001</v>
      </c>
      <c r="T2175" s="1">
        <v>0</v>
      </c>
      <c r="U2175" s="1">
        <v>81098</v>
      </c>
      <c r="V2175" s="1">
        <v>0</v>
      </c>
      <c r="W2175" s="1">
        <v>26368</v>
      </c>
    </row>
    <row r="2176" spans="1:23" x14ac:dyDescent="0.25">
      <c r="A2176" s="1" t="s">
        <v>53</v>
      </c>
      <c r="B2176" s="1" t="s">
        <v>40</v>
      </c>
      <c r="C2176" s="1">
        <v>853445.37531672104</v>
      </c>
      <c r="D2176" s="1">
        <v>1006501.32397242</v>
      </c>
      <c r="E2176" s="1">
        <v>857367.99489932205</v>
      </c>
      <c r="F2176" s="1">
        <v>586511.73231838504</v>
      </c>
      <c r="G2176" s="1">
        <v>3600475.1042493898</v>
      </c>
      <c r="H2176" s="1">
        <v>403646.66058607498</v>
      </c>
      <c r="I2176" s="1">
        <v>709864.25392428995</v>
      </c>
      <c r="J2176" s="1">
        <v>3402458</v>
      </c>
      <c r="K2176" s="1">
        <v>649391</v>
      </c>
      <c r="L2176" s="1">
        <v>1617025</v>
      </c>
      <c r="M2176" s="1"/>
      <c r="N2176" s="1">
        <v>73451.095915920494</v>
      </c>
      <c r="O2176" s="1">
        <v>76274.848888823894</v>
      </c>
      <c r="P2176" s="1">
        <v>87735.186718257697</v>
      </c>
      <c r="Q2176" s="1">
        <v>14097.7977294051</v>
      </c>
      <c r="R2176" s="1">
        <v>0</v>
      </c>
      <c r="S2176" s="1">
        <v>1932.52979783877</v>
      </c>
      <c r="T2176" s="1">
        <v>2390.01432717539</v>
      </c>
      <c r="U2176" s="1">
        <v>551</v>
      </c>
      <c r="V2176" s="1">
        <v>358320</v>
      </c>
      <c r="W2176" s="1">
        <v>116189</v>
      </c>
    </row>
    <row r="2177" spans="1:23" x14ac:dyDescent="0.25">
      <c r="A2177" s="1" t="s">
        <v>0</v>
      </c>
      <c r="B2177" s="1" t="s">
        <v>41</v>
      </c>
      <c r="C2177" s="1">
        <v>0</v>
      </c>
      <c r="D2177" s="1">
        <v>1055.53144090808</v>
      </c>
      <c r="E2177" s="1">
        <v>2744647.5421810099</v>
      </c>
      <c r="F2177" s="1">
        <v>37137.161966311498</v>
      </c>
      <c r="G2177" s="1">
        <v>2744311.4663919602</v>
      </c>
      <c r="H2177" s="1">
        <v>0</v>
      </c>
      <c r="I2177" s="1">
        <v>13001.776221161201</v>
      </c>
      <c r="J2177" s="1">
        <v>3739.7074786959502</v>
      </c>
      <c r="K2177" s="1">
        <v>0</v>
      </c>
      <c r="L2177" s="1">
        <v>28088.219781795098</v>
      </c>
      <c r="M2177" s="1"/>
      <c r="N2177" s="1">
        <v>0</v>
      </c>
      <c r="O2177" s="1">
        <v>0</v>
      </c>
      <c r="P2177" s="1">
        <v>0</v>
      </c>
      <c r="Q2177" s="1">
        <v>0</v>
      </c>
      <c r="R2177" s="1">
        <v>0</v>
      </c>
      <c r="S2177" s="1">
        <v>0</v>
      </c>
      <c r="T2177" s="1">
        <v>17655.135706821398</v>
      </c>
      <c r="U2177" s="1">
        <v>7423.44155787415</v>
      </c>
      <c r="V2177" s="1">
        <v>27089.002445688398</v>
      </c>
      <c r="W2177" s="1">
        <v>102041.443992229</v>
      </c>
    </row>
    <row r="2178" spans="1:23" x14ac:dyDescent="0.25">
      <c r="A2178" s="1" t="s">
        <v>1</v>
      </c>
      <c r="B2178" s="1" t="s">
        <v>41</v>
      </c>
      <c r="C2178" s="1">
        <v>0</v>
      </c>
      <c r="D2178" s="1">
        <v>0</v>
      </c>
      <c r="E2178" s="1">
        <v>0</v>
      </c>
      <c r="F2178" s="1">
        <v>0</v>
      </c>
      <c r="G2178" s="1">
        <v>0</v>
      </c>
      <c r="H2178" s="1">
        <v>0</v>
      </c>
      <c r="I2178" s="1">
        <v>0</v>
      </c>
      <c r="J2178" s="1">
        <v>0</v>
      </c>
      <c r="K2178" s="1">
        <v>0</v>
      </c>
      <c r="L2178" s="1">
        <v>0</v>
      </c>
      <c r="M2178" s="1"/>
      <c r="N2178" s="1">
        <v>0</v>
      </c>
      <c r="O2178" s="1">
        <v>0</v>
      </c>
      <c r="P2178" s="1">
        <v>0</v>
      </c>
      <c r="Q2178" s="1">
        <v>0</v>
      </c>
      <c r="R2178" s="1">
        <v>0</v>
      </c>
      <c r="S2178" s="1">
        <v>0</v>
      </c>
      <c r="T2178" s="1">
        <v>0</v>
      </c>
      <c r="U2178" s="1">
        <v>0</v>
      </c>
      <c r="V2178" s="1">
        <v>0</v>
      </c>
      <c r="W2178" s="1">
        <v>0</v>
      </c>
    </row>
    <row r="2179" spans="1:23" x14ac:dyDescent="0.25">
      <c r="A2179" s="1" t="s">
        <v>3</v>
      </c>
      <c r="B2179" s="1" t="s">
        <v>41</v>
      </c>
      <c r="C2179" s="1">
        <v>0</v>
      </c>
      <c r="D2179" s="1">
        <v>0</v>
      </c>
      <c r="E2179" s="1">
        <v>0</v>
      </c>
      <c r="F2179" s="1">
        <v>0</v>
      </c>
      <c r="G2179" s="1">
        <v>0</v>
      </c>
      <c r="H2179" s="1">
        <v>0</v>
      </c>
      <c r="I2179" s="1">
        <v>0</v>
      </c>
      <c r="J2179" s="1">
        <v>0</v>
      </c>
      <c r="K2179" s="1">
        <v>0</v>
      </c>
      <c r="L2179" s="1">
        <v>0</v>
      </c>
      <c r="M2179" s="1"/>
      <c r="N2179" s="1">
        <v>0</v>
      </c>
      <c r="O2179" s="1">
        <v>0</v>
      </c>
      <c r="P2179" s="1">
        <v>0</v>
      </c>
      <c r="Q2179" s="1">
        <v>0</v>
      </c>
      <c r="R2179" s="1">
        <v>0</v>
      </c>
      <c r="S2179" s="1">
        <v>0</v>
      </c>
      <c r="T2179" s="1">
        <v>0</v>
      </c>
      <c r="U2179" s="1">
        <v>0</v>
      </c>
      <c r="V2179" s="1">
        <v>0</v>
      </c>
      <c r="W2179" s="1">
        <v>0</v>
      </c>
    </row>
    <row r="2180" spans="1:23" x14ac:dyDescent="0.25">
      <c r="A2180" s="1" t="s">
        <v>4</v>
      </c>
      <c r="B2180" s="1" t="s">
        <v>41</v>
      </c>
      <c r="C2180" s="1">
        <v>0</v>
      </c>
      <c r="D2180" s="1">
        <v>0</v>
      </c>
      <c r="E2180" s="1">
        <v>0</v>
      </c>
      <c r="F2180" s="1">
        <v>0</v>
      </c>
      <c r="G2180" s="1">
        <v>0</v>
      </c>
      <c r="H2180" s="1">
        <v>0</v>
      </c>
      <c r="I2180" s="1">
        <v>0</v>
      </c>
      <c r="J2180" s="1">
        <v>0</v>
      </c>
      <c r="K2180" s="1">
        <v>0</v>
      </c>
      <c r="L2180" s="1">
        <v>0</v>
      </c>
      <c r="M2180" s="1"/>
      <c r="N2180" s="1">
        <v>0</v>
      </c>
      <c r="O2180" s="1">
        <v>0</v>
      </c>
      <c r="P2180" s="1">
        <v>0</v>
      </c>
      <c r="Q2180" s="1">
        <v>0</v>
      </c>
      <c r="R2180" s="1">
        <v>0</v>
      </c>
      <c r="S2180" s="1">
        <v>0</v>
      </c>
      <c r="T2180" s="1">
        <v>0</v>
      </c>
      <c r="U2180" s="1">
        <v>0</v>
      </c>
      <c r="V2180" s="1">
        <v>0</v>
      </c>
      <c r="W2180" s="1">
        <v>0</v>
      </c>
    </row>
    <row r="2181" spans="1:23" x14ac:dyDescent="0.25">
      <c r="A2181" s="1" t="s">
        <v>5</v>
      </c>
      <c r="B2181" s="1" t="s">
        <v>41</v>
      </c>
      <c r="C2181" s="1">
        <v>0</v>
      </c>
      <c r="D2181" s="1">
        <v>0</v>
      </c>
      <c r="E2181" s="1">
        <v>0</v>
      </c>
      <c r="F2181" s="1">
        <v>0</v>
      </c>
      <c r="G2181" s="1">
        <v>0</v>
      </c>
      <c r="H2181" s="1">
        <v>0</v>
      </c>
      <c r="I2181" s="1">
        <v>0</v>
      </c>
      <c r="J2181" s="1">
        <v>0</v>
      </c>
      <c r="K2181" s="1">
        <v>0</v>
      </c>
      <c r="L2181" s="1">
        <v>0</v>
      </c>
      <c r="M2181" s="1"/>
      <c r="N2181" s="1">
        <v>0</v>
      </c>
      <c r="O2181" s="1">
        <v>0</v>
      </c>
      <c r="P2181" s="1">
        <v>0</v>
      </c>
      <c r="Q2181" s="1">
        <v>0</v>
      </c>
      <c r="R2181" s="1">
        <v>0</v>
      </c>
      <c r="S2181" s="1">
        <v>0</v>
      </c>
      <c r="T2181" s="1">
        <v>0</v>
      </c>
      <c r="U2181" s="1">
        <v>0</v>
      </c>
      <c r="V2181" s="1">
        <v>0</v>
      </c>
      <c r="W2181" s="1">
        <v>0</v>
      </c>
    </row>
    <row r="2182" spans="1:23" x14ac:dyDescent="0.25">
      <c r="A2182" s="1" t="s">
        <v>6</v>
      </c>
      <c r="B2182" s="1" t="s">
        <v>41</v>
      </c>
      <c r="C2182" s="1">
        <v>0</v>
      </c>
      <c r="D2182" s="1">
        <v>0</v>
      </c>
      <c r="E2182" s="1">
        <v>0</v>
      </c>
      <c r="F2182" s="1">
        <v>0</v>
      </c>
      <c r="G2182" s="1">
        <v>0</v>
      </c>
      <c r="H2182" s="1">
        <v>0</v>
      </c>
      <c r="I2182" s="1">
        <v>0</v>
      </c>
      <c r="J2182" s="1">
        <v>0</v>
      </c>
      <c r="K2182" s="1">
        <v>0</v>
      </c>
      <c r="L2182" s="1">
        <v>0</v>
      </c>
      <c r="M2182" s="1"/>
      <c r="N2182" s="1">
        <v>0</v>
      </c>
      <c r="O2182" s="1">
        <v>0</v>
      </c>
      <c r="P2182" s="1">
        <v>0</v>
      </c>
      <c r="Q2182" s="1">
        <v>0</v>
      </c>
      <c r="R2182" s="1">
        <v>0</v>
      </c>
      <c r="S2182" s="1">
        <v>0</v>
      </c>
      <c r="T2182" s="1">
        <v>0</v>
      </c>
      <c r="U2182" s="1">
        <v>0</v>
      </c>
      <c r="V2182" s="1">
        <v>0</v>
      </c>
      <c r="W2182" s="1">
        <v>0</v>
      </c>
    </row>
    <row r="2183" spans="1:23" x14ac:dyDescent="0.25">
      <c r="A2183" s="1" t="s">
        <v>7</v>
      </c>
      <c r="B2183" s="1" t="s">
        <v>41</v>
      </c>
      <c r="C2183" s="1">
        <v>0</v>
      </c>
      <c r="D2183" s="1">
        <v>0</v>
      </c>
      <c r="E2183" s="1">
        <v>0</v>
      </c>
      <c r="F2183" s="1">
        <v>0</v>
      </c>
      <c r="G2183" s="1">
        <v>0</v>
      </c>
      <c r="H2183" s="1">
        <v>0</v>
      </c>
      <c r="I2183" s="1">
        <v>0</v>
      </c>
      <c r="J2183" s="1">
        <v>0</v>
      </c>
      <c r="K2183" s="1">
        <v>0</v>
      </c>
      <c r="L2183" s="1">
        <v>0</v>
      </c>
      <c r="M2183" s="1"/>
      <c r="N2183" s="1">
        <v>185160.611400339</v>
      </c>
      <c r="O2183" s="1">
        <v>243177.28508450001</v>
      </c>
      <c r="P2183" s="1">
        <v>277849.56950877898</v>
      </c>
      <c r="Q2183" s="1">
        <v>343401.405934682</v>
      </c>
      <c r="R2183" s="1">
        <v>426158.81002687803</v>
      </c>
      <c r="S2183" s="1">
        <v>486531.01277427899</v>
      </c>
      <c r="T2183" s="1">
        <v>425649.63345391199</v>
      </c>
      <c r="U2183" s="1">
        <v>540575.03448646795</v>
      </c>
      <c r="V2183" s="1">
        <v>605444.03862484405</v>
      </c>
      <c r="W2183" s="1">
        <v>631212.71259771497</v>
      </c>
    </row>
    <row r="2184" spans="1:23" x14ac:dyDescent="0.25">
      <c r="A2184" s="1" t="s">
        <v>8</v>
      </c>
      <c r="B2184" s="1" t="s">
        <v>41</v>
      </c>
      <c r="C2184" s="1">
        <v>0</v>
      </c>
      <c r="D2184" s="1">
        <v>0</v>
      </c>
      <c r="E2184" s="1">
        <v>0</v>
      </c>
      <c r="F2184" s="1">
        <v>0</v>
      </c>
      <c r="G2184" s="1">
        <v>0</v>
      </c>
      <c r="H2184" s="1">
        <v>1012666.51636885</v>
      </c>
      <c r="I2184" s="1">
        <v>0</v>
      </c>
      <c r="J2184" s="1">
        <v>0</v>
      </c>
      <c r="K2184" s="1">
        <v>0</v>
      </c>
      <c r="L2184" s="1">
        <v>0</v>
      </c>
      <c r="M2184" s="1"/>
      <c r="N2184" s="1">
        <v>0</v>
      </c>
      <c r="O2184" s="1">
        <v>0</v>
      </c>
      <c r="P2184" s="1">
        <v>0</v>
      </c>
      <c r="Q2184" s="1">
        <v>0</v>
      </c>
      <c r="R2184" s="1">
        <v>0</v>
      </c>
      <c r="S2184" s="1">
        <v>0</v>
      </c>
      <c r="T2184" s="1">
        <v>0</v>
      </c>
      <c r="U2184" s="1">
        <v>0</v>
      </c>
      <c r="V2184" s="1">
        <v>0</v>
      </c>
      <c r="W2184" s="1">
        <v>0</v>
      </c>
    </row>
    <row r="2185" spans="1:23" x14ac:dyDescent="0.25">
      <c r="A2185" s="1" t="s">
        <v>9</v>
      </c>
      <c r="B2185" s="1" t="s">
        <v>41</v>
      </c>
      <c r="C2185" s="1">
        <v>0</v>
      </c>
      <c r="D2185" s="1">
        <v>0</v>
      </c>
      <c r="E2185" s="1">
        <v>0</v>
      </c>
      <c r="F2185" s="1">
        <v>0</v>
      </c>
      <c r="G2185" s="1">
        <v>0</v>
      </c>
      <c r="H2185" s="1">
        <v>0</v>
      </c>
      <c r="I2185" s="1">
        <v>0</v>
      </c>
      <c r="J2185" s="1">
        <v>0</v>
      </c>
      <c r="K2185" s="1">
        <v>0</v>
      </c>
      <c r="L2185" s="1">
        <v>0</v>
      </c>
      <c r="M2185" s="1"/>
      <c r="N2185" s="1">
        <v>0</v>
      </c>
      <c r="O2185" s="1">
        <v>0</v>
      </c>
      <c r="P2185" s="1">
        <v>0</v>
      </c>
      <c r="Q2185" s="1">
        <v>0</v>
      </c>
      <c r="R2185" s="1">
        <v>0</v>
      </c>
      <c r="S2185" s="1">
        <v>0</v>
      </c>
      <c r="T2185" s="1">
        <v>0</v>
      </c>
      <c r="U2185" s="1">
        <v>0</v>
      </c>
      <c r="V2185" s="1">
        <v>0</v>
      </c>
      <c r="W2185" s="1">
        <v>0</v>
      </c>
    </row>
    <row r="2186" spans="1:23" x14ac:dyDescent="0.25">
      <c r="A2186" s="1" t="s">
        <v>10</v>
      </c>
      <c r="B2186" s="1" t="s">
        <v>41</v>
      </c>
      <c r="C2186" s="1">
        <v>0</v>
      </c>
      <c r="D2186" s="1">
        <v>0</v>
      </c>
      <c r="E2186" s="1">
        <v>0</v>
      </c>
      <c r="F2186" s="1">
        <v>0</v>
      </c>
      <c r="G2186" s="1">
        <v>0</v>
      </c>
      <c r="H2186" s="1">
        <v>0</v>
      </c>
      <c r="I2186" s="1">
        <v>0</v>
      </c>
      <c r="J2186" s="1">
        <v>0</v>
      </c>
      <c r="K2186" s="1">
        <v>0</v>
      </c>
      <c r="L2186" s="1">
        <v>0</v>
      </c>
      <c r="M2186" s="1"/>
      <c r="N2186" s="1">
        <v>0</v>
      </c>
      <c r="O2186" s="1">
        <v>0</v>
      </c>
      <c r="P2186" s="1">
        <v>0</v>
      </c>
      <c r="Q2186" s="1">
        <v>0</v>
      </c>
      <c r="R2186" s="1">
        <v>0</v>
      </c>
      <c r="S2186" s="1">
        <v>0</v>
      </c>
      <c r="T2186" s="1">
        <v>0</v>
      </c>
      <c r="U2186" s="1">
        <v>0</v>
      </c>
      <c r="V2186" s="1">
        <v>0</v>
      </c>
      <c r="W2186" s="1">
        <v>0</v>
      </c>
    </row>
    <row r="2187" spans="1:23" x14ac:dyDescent="0.25">
      <c r="A2187" s="1" t="s">
        <v>11</v>
      </c>
      <c r="B2187" s="1" t="s">
        <v>41</v>
      </c>
      <c r="C2187" s="1">
        <v>0</v>
      </c>
      <c r="D2187" s="1">
        <v>0</v>
      </c>
      <c r="E2187" s="1">
        <v>0</v>
      </c>
      <c r="F2187" s="1">
        <v>0</v>
      </c>
      <c r="G2187" s="1">
        <v>0</v>
      </c>
      <c r="H2187" s="1">
        <v>0</v>
      </c>
      <c r="I2187" s="1">
        <v>0</v>
      </c>
      <c r="J2187" s="1">
        <v>0</v>
      </c>
      <c r="K2187" s="1">
        <v>0</v>
      </c>
      <c r="L2187" s="1">
        <v>0</v>
      </c>
      <c r="M2187" s="1"/>
      <c r="N2187" s="1">
        <v>0</v>
      </c>
      <c r="O2187" s="1">
        <v>0</v>
      </c>
      <c r="P2187" s="1">
        <v>0</v>
      </c>
      <c r="Q2187" s="1">
        <v>0</v>
      </c>
      <c r="R2187" s="1">
        <v>0</v>
      </c>
      <c r="S2187" s="1">
        <v>0</v>
      </c>
      <c r="T2187" s="1">
        <v>0</v>
      </c>
      <c r="U2187" s="1">
        <v>0</v>
      </c>
      <c r="V2187" s="1">
        <v>0</v>
      </c>
      <c r="W2187" s="1">
        <v>0</v>
      </c>
    </row>
    <row r="2188" spans="1:23" x14ac:dyDescent="0.25">
      <c r="A2188" s="1" t="s">
        <v>12</v>
      </c>
      <c r="B2188" s="1" t="s">
        <v>41</v>
      </c>
      <c r="C2188" s="1">
        <v>0</v>
      </c>
      <c r="D2188" s="1">
        <v>1720.83484718572</v>
      </c>
      <c r="E2188" s="1">
        <v>1966.19195464788</v>
      </c>
      <c r="F2188" s="1">
        <v>2430.0670422388798</v>
      </c>
      <c r="G2188" s="1">
        <v>3015.6966777329799</v>
      </c>
      <c r="H2188" s="1">
        <v>3442.9182837846702</v>
      </c>
      <c r="I2188" s="1">
        <v>3012.0935090002399</v>
      </c>
      <c r="J2188" s="1">
        <v>3825.3587564302902</v>
      </c>
      <c r="K2188" s="1">
        <v>4284.4018072019298</v>
      </c>
      <c r="L2188" s="1">
        <v>4466.7528525426796</v>
      </c>
      <c r="M2188" s="1"/>
      <c r="N2188" s="1">
        <v>0</v>
      </c>
      <c r="O2188" s="1">
        <v>0</v>
      </c>
      <c r="P2188" s="1">
        <v>0</v>
      </c>
      <c r="Q2188" s="1">
        <v>0</v>
      </c>
      <c r="R2188" s="1">
        <v>0</v>
      </c>
      <c r="S2188" s="1">
        <v>0</v>
      </c>
      <c r="T2188" s="1">
        <v>0</v>
      </c>
      <c r="U2188" s="1">
        <v>0</v>
      </c>
      <c r="V2188" s="1">
        <v>0</v>
      </c>
      <c r="W2188" s="1">
        <v>0</v>
      </c>
    </row>
    <row r="2189" spans="1:23" x14ac:dyDescent="0.25">
      <c r="A2189" s="1" t="s">
        <v>13</v>
      </c>
      <c r="B2189" s="1" t="s">
        <v>41</v>
      </c>
      <c r="C2189" s="1">
        <v>0</v>
      </c>
      <c r="D2189" s="1">
        <v>0</v>
      </c>
      <c r="E2189" s="1">
        <v>4303708.0219887802</v>
      </c>
      <c r="F2189" s="1">
        <v>3122.6271526169398</v>
      </c>
      <c r="G2189" s="1">
        <v>204.157044855663</v>
      </c>
      <c r="H2189" s="1">
        <v>6669.7850515989503</v>
      </c>
      <c r="I2189" s="1">
        <v>0</v>
      </c>
      <c r="J2189" s="1">
        <v>197190.17086613699</v>
      </c>
      <c r="K2189" s="1">
        <v>5845.1760057055699</v>
      </c>
      <c r="L2189" s="1">
        <v>36652.816265055502</v>
      </c>
      <c r="M2189" s="1"/>
      <c r="N2189" s="1">
        <v>0</v>
      </c>
      <c r="O2189" s="1">
        <v>28742.385955442998</v>
      </c>
      <c r="P2189" s="1">
        <v>2886.9791573511602</v>
      </c>
      <c r="Q2189" s="1">
        <v>0</v>
      </c>
      <c r="R2189" s="1">
        <v>10478.881492201401</v>
      </c>
      <c r="S2189" s="1">
        <v>220648.50980172199</v>
      </c>
      <c r="T2189" s="1">
        <v>7446.9032196834596</v>
      </c>
      <c r="U2189" s="1">
        <v>2818.36404003912</v>
      </c>
      <c r="V2189" s="1">
        <v>6136.6528648270196</v>
      </c>
      <c r="W2189" s="1">
        <v>160614.61234627099</v>
      </c>
    </row>
    <row r="2190" spans="1:23" x14ac:dyDescent="0.25">
      <c r="A2190" s="1" t="s">
        <v>14</v>
      </c>
      <c r="B2190" s="1" t="s">
        <v>41</v>
      </c>
      <c r="C2190" s="1">
        <v>0</v>
      </c>
      <c r="D2190" s="1">
        <v>0</v>
      </c>
      <c r="E2190" s="1">
        <v>0</v>
      </c>
      <c r="F2190" s="1">
        <v>0</v>
      </c>
      <c r="G2190" s="1">
        <v>0</v>
      </c>
      <c r="H2190" s="1">
        <v>0</v>
      </c>
      <c r="I2190" s="1">
        <v>0</v>
      </c>
      <c r="J2190" s="1">
        <v>0</v>
      </c>
      <c r="K2190" s="1">
        <v>0</v>
      </c>
      <c r="L2190" s="1">
        <v>0</v>
      </c>
      <c r="M2190" s="1"/>
      <c r="N2190" s="1">
        <v>0</v>
      </c>
      <c r="O2190" s="1">
        <v>0</v>
      </c>
      <c r="P2190" s="1">
        <v>0</v>
      </c>
      <c r="Q2190" s="1">
        <v>0</v>
      </c>
      <c r="R2190" s="1">
        <v>0</v>
      </c>
      <c r="S2190" s="1">
        <v>0</v>
      </c>
      <c r="T2190" s="1">
        <v>0</v>
      </c>
      <c r="U2190" s="1">
        <v>0</v>
      </c>
      <c r="V2190" s="1">
        <v>0</v>
      </c>
      <c r="W2190" s="1">
        <v>0</v>
      </c>
    </row>
    <row r="2191" spans="1:23" x14ac:dyDescent="0.25">
      <c r="A2191" s="1" t="s">
        <v>15</v>
      </c>
      <c r="B2191" s="1" t="s">
        <v>41</v>
      </c>
      <c r="C2191" s="1">
        <v>0</v>
      </c>
      <c r="D2191" s="1">
        <v>65800</v>
      </c>
      <c r="E2191" s="1">
        <v>0</v>
      </c>
      <c r="F2191" s="1">
        <v>0</v>
      </c>
      <c r="G2191" s="1">
        <v>0</v>
      </c>
      <c r="H2191" s="1">
        <v>0</v>
      </c>
      <c r="I2191" s="1">
        <v>0</v>
      </c>
      <c r="J2191" s="1">
        <v>21617.272727272699</v>
      </c>
      <c r="K2191" s="1">
        <v>17400</v>
      </c>
      <c r="L2191" s="1">
        <v>163248.181818182</v>
      </c>
      <c r="M2191" s="1"/>
      <c r="N2191" s="1">
        <v>0</v>
      </c>
      <c r="O2191" s="1">
        <v>4488</v>
      </c>
      <c r="P2191" s="1">
        <v>79237.399999999994</v>
      </c>
      <c r="Q2191" s="1">
        <v>17182</v>
      </c>
      <c r="R2191" s="1">
        <v>7386.5</v>
      </c>
      <c r="S2191" s="1">
        <v>1559233.5</v>
      </c>
      <c r="T2191" s="1">
        <v>248906.9</v>
      </c>
      <c r="U2191" s="1">
        <v>1251356.7</v>
      </c>
      <c r="V2191" s="1">
        <v>2325488</v>
      </c>
      <c r="W2191" s="1">
        <v>2746064.2</v>
      </c>
    </row>
    <row r="2192" spans="1:23" x14ac:dyDescent="0.25">
      <c r="A2192" s="1" t="s">
        <v>16</v>
      </c>
      <c r="B2192" s="1" t="s">
        <v>41</v>
      </c>
      <c r="C2192" s="1">
        <v>0</v>
      </c>
      <c r="D2192" s="1">
        <v>0</v>
      </c>
      <c r="E2192" s="1">
        <v>0</v>
      </c>
      <c r="F2192" s="1">
        <v>0</v>
      </c>
      <c r="G2192" s="1">
        <v>0</v>
      </c>
      <c r="H2192" s="1">
        <v>0</v>
      </c>
      <c r="I2192" s="1">
        <v>0</v>
      </c>
      <c r="J2192" s="1">
        <v>0</v>
      </c>
      <c r="K2192" s="1">
        <v>0</v>
      </c>
      <c r="L2192" s="1">
        <v>0</v>
      </c>
      <c r="M2192" s="1"/>
      <c r="N2192" s="1">
        <v>0</v>
      </c>
      <c r="O2192" s="1">
        <v>0</v>
      </c>
      <c r="P2192" s="1">
        <v>0</v>
      </c>
      <c r="Q2192" s="1">
        <v>0</v>
      </c>
      <c r="R2192" s="1">
        <v>0</v>
      </c>
      <c r="S2192" s="1">
        <v>0</v>
      </c>
      <c r="T2192" s="1">
        <v>0</v>
      </c>
      <c r="U2192" s="1">
        <v>0</v>
      </c>
      <c r="V2192" s="1">
        <v>0</v>
      </c>
      <c r="W2192" s="1">
        <v>0</v>
      </c>
    </row>
    <row r="2193" spans="1:23" x14ac:dyDescent="0.25">
      <c r="A2193" s="1" t="s">
        <v>17</v>
      </c>
      <c r="B2193" s="1" t="s">
        <v>41</v>
      </c>
      <c r="C2193" s="1">
        <v>0</v>
      </c>
      <c r="D2193" s="1">
        <v>0</v>
      </c>
      <c r="E2193" s="1">
        <v>0</v>
      </c>
      <c r="F2193" s="1">
        <v>0</v>
      </c>
      <c r="G2193" s="1">
        <v>0</v>
      </c>
      <c r="H2193" s="1">
        <v>0</v>
      </c>
      <c r="I2193" s="1">
        <v>0</v>
      </c>
      <c r="J2193" s="1">
        <v>0</v>
      </c>
      <c r="K2193" s="1">
        <v>0</v>
      </c>
      <c r="L2193" s="1">
        <v>0</v>
      </c>
      <c r="M2193" s="1"/>
      <c r="N2193" s="1">
        <v>0</v>
      </c>
      <c r="O2193" s="1">
        <v>0</v>
      </c>
      <c r="P2193" s="1">
        <v>0</v>
      </c>
      <c r="Q2193" s="1">
        <v>0</v>
      </c>
      <c r="R2193" s="1">
        <v>0</v>
      </c>
      <c r="S2193" s="1">
        <v>0</v>
      </c>
      <c r="T2193" s="1">
        <v>0</v>
      </c>
      <c r="U2193" s="1">
        <v>0</v>
      </c>
      <c r="V2193" s="1">
        <v>0</v>
      </c>
      <c r="W2193" s="1">
        <v>0</v>
      </c>
    </row>
    <row r="2194" spans="1:23" x14ac:dyDescent="0.25">
      <c r="A2194" s="1" t="s">
        <v>18</v>
      </c>
      <c r="B2194" s="1" t="s">
        <v>41</v>
      </c>
      <c r="C2194" s="1">
        <v>0</v>
      </c>
      <c r="D2194" s="1">
        <v>0</v>
      </c>
      <c r="E2194" s="1">
        <v>0</v>
      </c>
      <c r="F2194" s="1">
        <v>0</v>
      </c>
      <c r="G2194" s="1">
        <v>0</v>
      </c>
      <c r="H2194" s="1">
        <v>0</v>
      </c>
      <c r="I2194" s="1">
        <v>0</v>
      </c>
      <c r="J2194" s="1">
        <v>0</v>
      </c>
      <c r="K2194" s="1">
        <v>0</v>
      </c>
      <c r="L2194" s="1">
        <v>0</v>
      </c>
      <c r="M2194" s="1"/>
      <c r="N2194" s="1">
        <v>0</v>
      </c>
      <c r="O2194" s="1">
        <v>0</v>
      </c>
      <c r="P2194" s="1">
        <v>0</v>
      </c>
      <c r="Q2194" s="1">
        <v>0</v>
      </c>
      <c r="R2194" s="1">
        <v>0</v>
      </c>
      <c r="S2194" s="1">
        <v>0</v>
      </c>
      <c r="T2194" s="1">
        <v>0</v>
      </c>
      <c r="U2194" s="1">
        <v>0</v>
      </c>
      <c r="V2194" s="1">
        <v>0</v>
      </c>
      <c r="W2194" s="1">
        <v>0</v>
      </c>
    </row>
    <row r="2195" spans="1:23" x14ac:dyDescent="0.25">
      <c r="A2195" s="1" t="s">
        <v>19</v>
      </c>
      <c r="B2195" s="1" t="s">
        <v>41</v>
      </c>
      <c r="C2195" s="1">
        <v>0</v>
      </c>
      <c r="D2195" s="1">
        <v>0</v>
      </c>
      <c r="E2195" s="1">
        <v>0</v>
      </c>
      <c r="F2195" s="1">
        <v>0</v>
      </c>
      <c r="G2195" s="1">
        <v>0</v>
      </c>
      <c r="H2195" s="1">
        <v>0</v>
      </c>
      <c r="I2195" s="1">
        <v>0</v>
      </c>
      <c r="J2195" s="1">
        <v>0</v>
      </c>
      <c r="K2195" s="1">
        <v>0</v>
      </c>
      <c r="L2195" s="1">
        <v>0</v>
      </c>
      <c r="M2195" s="1"/>
      <c r="N2195" s="1">
        <v>0</v>
      </c>
      <c r="O2195" s="1">
        <v>0</v>
      </c>
      <c r="P2195" s="1">
        <v>0</v>
      </c>
      <c r="Q2195" s="1">
        <v>0</v>
      </c>
      <c r="R2195" s="1">
        <v>0</v>
      </c>
      <c r="S2195" s="1">
        <v>0</v>
      </c>
      <c r="T2195" s="1">
        <v>0</v>
      </c>
      <c r="U2195" s="1">
        <v>0</v>
      </c>
      <c r="V2195" s="1">
        <v>0</v>
      </c>
      <c r="W2195" s="1">
        <v>0</v>
      </c>
    </row>
    <row r="2196" spans="1:23" x14ac:dyDescent="0.25">
      <c r="A2196" s="1" t="s">
        <v>20</v>
      </c>
      <c r="B2196" s="1" t="s">
        <v>41</v>
      </c>
      <c r="C2196" s="1">
        <v>0</v>
      </c>
      <c r="D2196" s="1">
        <v>0</v>
      </c>
      <c r="E2196" s="1">
        <v>0</v>
      </c>
      <c r="F2196" s="1">
        <v>0</v>
      </c>
      <c r="G2196" s="1">
        <v>0</v>
      </c>
      <c r="H2196" s="1">
        <v>0</v>
      </c>
      <c r="I2196" s="1">
        <v>0</v>
      </c>
      <c r="J2196" s="1">
        <v>0</v>
      </c>
      <c r="K2196" s="1">
        <v>0</v>
      </c>
      <c r="L2196" s="1">
        <v>0</v>
      </c>
      <c r="M2196" s="1"/>
      <c r="N2196" s="1">
        <v>0</v>
      </c>
      <c r="O2196" s="1">
        <v>0</v>
      </c>
      <c r="P2196" s="1">
        <v>0</v>
      </c>
      <c r="Q2196" s="1">
        <v>0</v>
      </c>
      <c r="R2196" s="1">
        <v>0</v>
      </c>
      <c r="S2196" s="1">
        <v>0</v>
      </c>
      <c r="T2196" s="1">
        <v>0</v>
      </c>
      <c r="U2196" s="1">
        <v>0</v>
      </c>
      <c r="V2196" s="1">
        <v>0</v>
      </c>
      <c r="W2196" s="1">
        <v>0</v>
      </c>
    </row>
    <row r="2197" spans="1:23" x14ac:dyDescent="0.25">
      <c r="A2197" s="1" t="s">
        <v>21</v>
      </c>
      <c r="B2197" s="1" t="s">
        <v>41</v>
      </c>
      <c r="C2197" s="1">
        <v>92580.305700169396</v>
      </c>
      <c r="D2197" s="1">
        <v>121588.64254225</v>
      </c>
      <c r="E2197" s="1">
        <v>138924.78475438899</v>
      </c>
      <c r="F2197" s="1">
        <v>171700.702967341</v>
      </c>
      <c r="G2197" s="1">
        <v>213079.40501343901</v>
      </c>
      <c r="H2197" s="1">
        <v>243265.50638713999</v>
      </c>
      <c r="I2197" s="1">
        <v>212824.81672695599</v>
      </c>
      <c r="J2197" s="1">
        <v>270287.51724323398</v>
      </c>
      <c r="K2197" s="1">
        <v>302722.01931242202</v>
      </c>
      <c r="L2197" s="1">
        <v>315606.35629885702</v>
      </c>
      <c r="M2197" s="1"/>
      <c r="N2197" s="1">
        <v>0</v>
      </c>
      <c r="O2197" s="1">
        <v>0</v>
      </c>
      <c r="P2197" s="1">
        <v>0</v>
      </c>
      <c r="Q2197" s="1">
        <v>0</v>
      </c>
      <c r="R2197" s="1">
        <v>0</v>
      </c>
      <c r="S2197" s="1">
        <v>0</v>
      </c>
      <c r="T2197" s="1">
        <v>0</v>
      </c>
      <c r="U2197" s="1">
        <v>0</v>
      </c>
      <c r="V2197" s="1">
        <v>0</v>
      </c>
      <c r="W2197" s="1">
        <v>0</v>
      </c>
    </row>
    <row r="2198" spans="1:23" x14ac:dyDescent="0.25">
      <c r="A2198" s="1" t="s">
        <v>22</v>
      </c>
      <c r="B2198" s="1" t="s">
        <v>41</v>
      </c>
      <c r="C2198" s="1">
        <v>0</v>
      </c>
      <c r="D2198" s="1">
        <v>2025.6656907178101</v>
      </c>
      <c r="E2198" s="1">
        <v>2314.4856639841</v>
      </c>
      <c r="F2198" s="1">
        <v>2860.5321664991502</v>
      </c>
      <c r="G2198" s="1">
        <v>3549.90097026789</v>
      </c>
      <c r="H2198" s="1">
        <v>4052.8011475438202</v>
      </c>
      <c r="I2198" s="1">
        <v>3545.65953170584</v>
      </c>
      <c r="J2198" s="1">
        <v>4502.9876052664304</v>
      </c>
      <c r="K2198" s="1">
        <v>5043.3461178983998</v>
      </c>
      <c r="L2198" s="1">
        <v>5257.9990561611203</v>
      </c>
      <c r="M2198" s="1"/>
      <c r="N2198" s="1">
        <v>0</v>
      </c>
      <c r="O2198" s="1">
        <v>0</v>
      </c>
      <c r="P2198" s="1">
        <v>0</v>
      </c>
      <c r="Q2198" s="1">
        <v>0</v>
      </c>
      <c r="R2198" s="1">
        <v>0</v>
      </c>
      <c r="S2198" s="1">
        <v>0</v>
      </c>
      <c r="T2198" s="1">
        <v>0</v>
      </c>
      <c r="U2198" s="1">
        <v>0</v>
      </c>
      <c r="V2198" s="1">
        <v>0</v>
      </c>
      <c r="W2198" s="1">
        <v>0</v>
      </c>
    </row>
    <row r="2199" spans="1:23" x14ac:dyDescent="0.25">
      <c r="A2199" s="1" t="s">
        <v>23</v>
      </c>
      <c r="B2199" s="1" t="s">
        <v>41</v>
      </c>
      <c r="C2199" s="1">
        <v>0</v>
      </c>
      <c r="D2199" s="1">
        <v>0</v>
      </c>
      <c r="E2199" s="1">
        <v>0</v>
      </c>
      <c r="F2199" s="1">
        <v>0</v>
      </c>
      <c r="G2199" s="1">
        <v>0</v>
      </c>
      <c r="H2199" s="1">
        <v>0</v>
      </c>
      <c r="I2199" s="1">
        <v>0</v>
      </c>
      <c r="J2199" s="1">
        <v>0</v>
      </c>
      <c r="K2199" s="1">
        <v>0</v>
      </c>
      <c r="L2199" s="1">
        <v>0</v>
      </c>
      <c r="M2199" s="1"/>
      <c r="N2199" s="1">
        <v>0</v>
      </c>
      <c r="O2199" s="1">
        <v>0</v>
      </c>
      <c r="P2199" s="1">
        <v>0</v>
      </c>
      <c r="Q2199" s="1">
        <v>0</v>
      </c>
      <c r="R2199" s="1">
        <v>0</v>
      </c>
      <c r="S2199" s="1">
        <v>0</v>
      </c>
      <c r="T2199" s="1">
        <v>0</v>
      </c>
      <c r="U2199" s="1">
        <v>0</v>
      </c>
      <c r="V2199" s="1">
        <v>0</v>
      </c>
      <c r="W2199" s="1">
        <v>0</v>
      </c>
    </row>
    <row r="2200" spans="1:23" x14ac:dyDescent="0.25">
      <c r="A2200" s="1" t="s">
        <v>24</v>
      </c>
      <c r="B2200" s="1" t="s">
        <v>41</v>
      </c>
      <c r="C2200" s="1">
        <v>0</v>
      </c>
      <c r="D2200" s="1">
        <v>38843.804274029098</v>
      </c>
      <c r="E2200" s="1">
        <v>44382.1646083101</v>
      </c>
      <c r="F2200" s="1">
        <v>4034059.0909090899</v>
      </c>
      <c r="G2200" s="1">
        <v>2872775.4545454499</v>
      </c>
      <c r="H2200" s="1">
        <v>5562866.3636363596</v>
      </c>
      <c r="I2200" s="1">
        <v>3445521.8181818202</v>
      </c>
      <c r="J2200" s="1">
        <v>1170767.2727272699</v>
      </c>
      <c r="K2200" s="1">
        <v>4909178.1818181798</v>
      </c>
      <c r="L2200" s="1">
        <v>4281327.2727272697</v>
      </c>
      <c r="M2200" s="1"/>
      <c r="N2200" s="1">
        <v>4425338.6124681002</v>
      </c>
      <c r="O2200" s="1">
        <v>3363744.73170926</v>
      </c>
      <c r="P2200" s="1">
        <v>3843348.3839499098</v>
      </c>
      <c r="Q2200" s="1">
        <v>4244949.5</v>
      </c>
      <c r="R2200" s="1">
        <v>4662153.0999999996</v>
      </c>
      <c r="S2200" s="1">
        <v>4054363.5</v>
      </c>
      <c r="T2200" s="1">
        <v>3413221.9</v>
      </c>
      <c r="U2200" s="1">
        <v>3631797.4</v>
      </c>
      <c r="V2200" s="1">
        <v>3085489</v>
      </c>
      <c r="W2200" s="1">
        <v>2357649.7999999998</v>
      </c>
    </row>
    <row r="2201" spans="1:23" x14ac:dyDescent="0.25">
      <c r="A2201" s="1" t="s">
        <v>25</v>
      </c>
      <c r="B2201" s="1" t="s">
        <v>41</v>
      </c>
      <c r="C2201" s="1">
        <v>0</v>
      </c>
      <c r="D2201" s="1">
        <v>0</v>
      </c>
      <c r="E2201" s="1">
        <v>0</v>
      </c>
      <c r="F2201" s="1">
        <v>0</v>
      </c>
      <c r="G2201" s="1">
        <v>0</v>
      </c>
      <c r="H2201" s="1">
        <v>0</v>
      </c>
      <c r="I2201" s="1">
        <v>0</v>
      </c>
      <c r="J2201" s="1">
        <v>0</v>
      </c>
      <c r="K2201" s="1">
        <v>0</v>
      </c>
      <c r="L2201" s="1">
        <v>0</v>
      </c>
      <c r="M2201" s="1"/>
      <c r="N2201" s="1">
        <v>0</v>
      </c>
      <c r="O2201" s="1">
        <v>0</v>
      </c>
      <c r="P2201" s="1">
        <v>0</v>
      </c>
      <c r="Q2201" s="1">
        <v>0</v>
      </c>
      <c r="R2201" s="1">
        <v>0</v>
      </c>
      <c r="S2201" s="1">
        <v>0</v>
      </c>
      <c r="T2201" s="1">
        <v>0</v>
      </c>
      <c r="U2201" s="1">
        <v>0</v>
      </c>
      <c r="V2201" s="1">
        <v>0</v>
      </c>
      <c r="W2201" s="1">
        <v>0</v>
      </c>
    </row>
    <row r="2202" spans="1:23" x14ac:dyDescent="0.25">
      <c r="A2202" s="1" t="s">
        <v>26</v>
      </c>
      <c r="B2202" s="1" t="s">
        <v>41</v>
      </c>
      <c r="C2202" s="1">
        <v>0</v>
      </c>
      <c r="D2202" s="1">
        <v>0</v>
      </c>
      <c r="E2202" s="1">
        <v>0</v>
      </c>
      <c r="F2202" s="1">
        <v>0</v>
      </c>
      <c r="G2202" s="1">
        <v>0</v>
      </c>
      <c r="H2202" s="1">
        <v>0</v>
      </c>
      <c r="I2202" s="1">
        <v>0</v>
      </c>
      <c r="J2202" s="1">
        <v>0</v>
      </c>
      <c r="K2202" s="1">
        <v>0</v>
      </c>
      <c r="L2202" s="1">
        <v>0</v>
      </c>
      <c r="M2202" s="1"/>
      <c r="N2202" s="1">
        <v>0</v>
      </c>
      <c r="O2202" s="1">
        <v>0</v>
      </c>
      <c r="P2202" s="1">
        <v>0</v>
      </c>
      <c r="Q2202" s="1">
        <v>0</v>
      </c>
      <c r="R2202" s="1">
        <v>0</v>
      </c>
      <c r="S2202" s="1">
        <v>0</v>
      </c>
      <c r="T2202" s="1">
        <v>0</v>
      </c>
      <c r="U2202" s="1">
        <v>0</v>
      </c>
      <c r="V2202" s="1">
        <v>0</v>
      </c>
      <c r="W2202" s="1">
        <v>0</v>
      </c>
    </row>
    <row r="2203" spans="1:23" x14ac:dyDescent="0.25">
      <c r="A2203" s="1" t="s">
        <v>27</v>
      </c>
      <c r="B2203" s="1" t="s">
        <v>41</v>
      </c>
      <c r="C2203" s="1">
        <v>0</v>
      </c>
      <c r="D2203" s="1">
        <v>0</v>
      </c>
      <c r="E2203" s="1">
        <v>0</v>
      </c>
      <c r="F2203" s="1">
        <v>0</v>
      </c>
      <c r="G2203" s="1">
        <v>0</v>
      </c>
      <c r="H2203" s="1">
        <v>0</v>
      </c>
      <c r="I2203" s="1">
        <v>0</v>
      </c>
      <c r="J2203" s="1">
        <v>0</v>
      </c>
      <c r="K2203" s="1">
        <v>0</v>
      </c>
      <c r="L2203" s="1">
        <v>0</v>
      </c>
      <c r="M2203" s="1"/>
      <c r="N2203" s="1">
        <v>0</v>
      </c>
      <c r="O2203" s="1">
        <v>0</v>
      </c>
      <c r="P2203" s="1">
        <v>0</v>
      </c>
      <c r="Q2203" s="1">
        <v>0</v>
      </c>
      <c r="R2203" s="1">
        <v>0</v>
      </c>
      <c r="S2203" s="1">
        <v>0</v>
      </c>
      <c r="T2203" s="1">
        <v>0</v>
      </c>
      <c r="U2203" s="1">
        <v>0</v>
      </c>
      <c r="V2203" s="1">
        <v>0</v>
      </c>
      <c r="W2203" s="1">
        <v>0</v>
      </c>
    </row>
    <row r="2204" spans="1:23" x14ac:dyDescent="0.25">
      <c r="A2204" s="1" t="s">
        <v>28</v>
      </c>
      <c r="B2204" s="1" t="s">
        <v>41</v>
      </c>
      <c r="C2204" s="1">
        <v>148128.489120271</v>
      </c>
      <c r="D2204" s="1">
        <v>1651601.13959412</v>
      </c>
      <c r="E2204" s="1">
        <v>1454667.0735762999</v>
      </c>
      <c r="F2204" s="1">
        <v>5850590.56066221</v>
      </c>
      <c r="G2204" s="1">
        <v>5135104.4739046097</v>
      </c>
      <c r="H2204" s="1">
        <v>10941542.453946101</v>
      </c>
      <c r="I2204" s="1">
        <v>7563040.1736633396</v>
      </c>
      <c r="J2204" s="1">
        <v>9605061.0205524396</v>
      </c>
      <c r="K2204" s="1">
        <v>10757668.343018699</v>
      </c>
      <c r="L2204" s="1">
        <v>11215532.043963199</v>
      </c>
      <c r="M2204" s="1"/>
      <c r="N2204" s="1">
        <v>129612.427980237</v>
      </c>
      <c r="O2204" s="1">
        <v>772120.71686922503</v>
      </c>
      <c r="P2204" s="1">
        <v>1145230.70637714</v>
      </c>
      <c r="Q2204" s="1">
        <v>3051331.54294331</v>
      </c>
      <c r="R2204" s="1">
        <v>2869295.8270110302</v>
      </c>
      <c r="S2204" s="1">
        <v>12258065.457099801</v>
      </c>
      <c r="T2204" s="1">
        <v>3876748.03989186</v>
      </c>
      <c r="U2204" s="1">
        <v>4923470.01066266</v>
      </c>
      <c r="V2204" s="1">
        <v>5514286.4119421802</v>
      </c>
      <c r="W2204" s="1">
        <v>5748983.3280520802</v>
      </c>
    </row>
    <row r="2205" spans="1:23" x14ac:dyDescent="0.25">
      <c r="A2205" s="1" t="s">
        <v>29</v>
      </c>
      <c r="B2205" s="1" t="s">
        <v>41</v>
      </c>
      <c r="C2205" s="1">
        <v>0</v>
      </c>
      <c r="D2205" s="1">
        <v>0</v>
      </c>
      <c r="E2205" s="1">
        <v>0</v>
      </c>
      <c r="F2205" s="1">
        <v>0</v>
      </c>
      <c r="G2205" s="1">
        <v>0</v>
      </c>
      <c r="H2205" s="1">
        <v>0</v>
      </c>
      <c r="I2205" s="1">
        <v>0</v>
      </c>
      <c r="J2205" s="1">
        <v>0</v>
      </c>
      <c r="K2205" s="1">
        <v>0</v>
      </c>
      <c r="L2205" s="1">
        <v>0</v>
      </c>
      <c r="M2205" s="1"/>
      <c r="N2205" s="1">
        <v>18516.0611400339</v>
      </c>
      <c r="O2205" s="1">
        <v>24317.72850845</v>
      </c>
      <c r="P2205" s="1">
        <v>27784.956950877899</v>
      </c>
      <c r="Q2205" s="1">
        <v>34340.140593468197</v>
      </c>
      <c r="R2205" s="1">
        <v>42615.881002687798</v>
      </c>
      <c r="S2205" s="1">
        <v>48653.101277427901</v>
      </c>
      <c r="T2205" s="1">
        <v>42564.963345391203</v>
      </c>
      <c r="U2205" s="1">
        <v>54057.503448646799</v>
      </c>
      <c r="V2205" s="1">
        <v>60544.403862484403</v>
      </c>
      <c r="W2205" s="1">
        <v>63121.2712597715</v>
      </c>
    </row>
    <row r="2206" spans="1:23" x14ac:dyDescent="0.25">
      <c r="A2206" s="1" t="s">
        <v>30</v>
      </c>
      <c r="B2206" s="1" t="s">
        <v>41</v>
      </c>
      <c r="C2206" s="1">
        <v>0</v>
      </c>
      <c r="D2206" s="1">
        <v>0</v>
      </c>
      <c r="E2206" s="1">
        <v>0</v>
      </c>
      <c r="F2206" s="1">
        <v>0</v>
      </c>
      <c r="G2206" s="1">
        <v>0</v>
      </c>
      <c r="H2206" s="1">
        <v>0</v>
      </c>
      <c r="I2206" s="1">
        <v>0</v>
      </c>
      <c r="J2206" s="1">
        <v>0</v>
      </c>
      <c r="K2206" s="1">
        <v>0</v>
      </c>
      <c r="L2206" s="1">
        <v>0</v>
      </c>
      <c r="M2206" s="1"/>
      <c r="N2206" s="1">
        <v>0</v>
      </c>
      <c r="O2206" s="1">
        <v>0</v>
      </c>
      <c r="P2206" s="1">
        <v>0</v>
      </c>
      <c r="Q2206" s="1">
        <v>0</v>
      </c>
      <c r="R2206" s="1">
        <v>0</v>
      </c>
      <c r="S2206" s="1">
        <v>0</v>
      </c>
      <c r="T2206" s="1">
        <v>0</v>
      </c>
      <c r="U2206" s="1">
        <v>0</v>
      </c>
      <c r="V2206" s="1">
        <v>0</v>
      </c>
      <c r="W2206" s="1">
        <v>0</v>
      </c>
    </row>
    <row r="2207" spans="1:23" x14ac:dyDescent="0.25">
      <c r="A2207" s="1" t="s">
        <v>31</v>
      </c>
      <c r="B2207" s="1" t="s">
        <v>41</v>
      </c>
      <c r="C2207" s="1">
        <v>0</v>
      </c>
      <c r="D2207" s="1">
        <v>0</v>
      </c>
      <c r="E2207" s="1">
        <v>0</v>
      </c>
      <c r="F2207" s="1">
        <v>0</v>
      </c>
      <c r="G2207" s="1">
        <v>0</v>
      </c>
      <c r="H2207" s="1">
        <v>0</v>
      </c>
      <c r="I2207" s="1">
        <v>0</v>
      </c>
      <c r="J2207" s="1">
        <v>0</v>
      </c>
      <c r="K2207" s="1">
        <v>0</v>
      </c>
      <c r="L2207" s="1">
        <v>0</v>
      </c>
      <c r="M2207" s="1"/>
      <c r="N2207" s="1">
        <v>0</v>
      </c>
      <c r="O2207" s="1">
        <v>0</v>
      </c>
      <c r="P2207" s="1">
        <v>0</v>
      </c>
      <c r="Q2207" s="1">
        <v>0</v>
      </c>
      <c r="R2207" s="1">
        <v>0</v>
      </c>
      <c r="S2207" s="1">
        <v>0</v>
      </c>
      <c r="T2207" s="1">
        <v>0</v>
      </c>
      <c r="U2207" s="1">
        <v>0</v>
      </c>
      <c r="V2207" s="1">
        <v>0</v>
      </c>
      <c r="W2207" s="1">
        <v>0</v>
      </c>
    </row>
    <row r="2208" spans="1:23" x14ac:dyDescent="0.25">
      <c r="A2208" s="1" t="s">
        <v>32</v>
      </c>
      <c r="B2208" s="1" t="s">
        <v>41</v>
      </c>
      <c r="C2208" s="1">
        <v>203676.67254037299</v>
      </c>
      <c r="D2208" s="1">
        <v>6171785.9271858204</v>
      </c>
      <c r="E2208" s="1">
        <v>8683892.8894567601</v>
      </c>
      <c r="F2208" s="1">
        <v>29907664.448641401</v>
      </c>
      <c r="G2208" s="1">
        <v>33446335.454545502</v>
      </c>
      <c r="H2208" s="1">
        <v>18660434.545454498</v>
      </c>
      <c r="I2208" s="1">
        <v>3852911.8181818202</v>
      </c>
      <c r="J2208" s="1">
        <v>13569470</v>
      </c>
      <c r="K2208" s="1">
        <v>5379611.8181818202</v>
      </c>
      <c r="L2208" s="1">
        <v>14431765.826070599</v>
      </c>
      <c r="M2208" s="1"/>
      <c r="N2208" s="1">
        <v>9183966.3254568093</v>
      </c>
      <c r="O2208" s="1">
        <v>13040974.302250201</v>
      </c>
      <c r="P2208" s="1">
        <v>15634406.3083761</v>
      </c>
      <c r="Q2208" s="1">
        <v>16456611.7034363</v>
      </c>
      <c r="R2208" s="1">
        <v>20345070.899999999</v>
      </c>
      <c r="S2208" s="1">
        <v>29055422</v>
      </c>
      <c r="T2208" s="1">
        <v>31014683.699999999</v>
      </c>
      <c r="U2208" s="1">
        <v>24289277.100000001</v>
      </c>
      <c r="V2208" s="1">
        <v>32044185.800000001</v>
      </c>
      <c r="W2208" s="1">
        <v>31974655.194759201</v>
      </c>
    </row>
    <row r="2209" spans="1:23" x14ac:dyDescent="0.25">
      <c r="A2209" s="1" t="s">
        <v>33</v>
      </c>
      <c r="B2209" s="1" t="s">
        <v>41</v>
      </c>
      <c r="C2209" s="1">
        <v>0</v>
      </c>
      <c r="D2209" s="1">
        <v>76680.054352626801</v>
      </c>
      <c r="E2209" s="1">
        <v>41857.272727272699</v>
      </c>
      <c r="F2209" s="1">
        <v>1276.3636363636399</v>
      </c>
      <c r="G2209" s="1">
        <v>0</v>
      </c>
      <c r="H2209" s="1">
        <v>93.636363636363598</v>
      </c>
      <c r="I2209" s="1">
        <v>0</v>
      </c>
      <c r="J2209" s="1">
        <v>3908.1818181818198</v>
      </c>
      <c r="K2209" s="1">
        <v>0</v>
      </c>
      <c r="L2209" s="1">
        <v>0</v>
      </c>
      <c r="M2209" s="1"/>
      <c r="N2209" s="1">
        <v>0</v>
      </c>
      <c r="O2209" s="1">
        <v>0</v>
      </c>
      <c r="P2209" s="1">
        <v>0</v>
      </c>
      <c r="Q2209" s="1">
        <v>0</v>
      </c>
      <c r="R2209" s="1">
        <v>963.6</v>
      </c>
      <c r="S2209" s="1">
        <v>0</v>
      </c>
      <c r="T2209" s="1">
        <v>322249.40000000002</v>
      </c>
      <c r="U2209" s="1">
        <v>50989.4</v>
      </c>
      <c r="V2209" s="1">
        <v>176507.1</v>
      </c>
      <c r="W2209" s="1">
        <v>0</v>
      </c>
    </row>
    <row r="2210" spans="1:23" x14ac:dyDescent="0.25">
      <c r="A2210" s="1" t="s">
        <v>34</v>
      </c>
      <c r="B2210" s="1" t="s">
        <v>41</v>
      </c>
      <c r="C2210" s="1">
        <v>0</v>
      </c>
      <c r="D2210" s="1">
        <v>0</v>
      </c>
      <c r="E2210" s="1">
        <v>0</v>
      </c>
      <c r="F2210" s="1">
        <v>0</v>
      </c>
      <c r="G2210" s="1">
        <v>0</v>
      </c>
      <c r="H2210" s="1">
        <v>0</v>
      </c>
      <c r="I2210" s="1">
        <v>91167.600293020005</v>
      </c>
      <c r="J2210" s="1">
        <v>69584.044256490495</v>
      </c>
      <c r="K2210" s="1">
        <v>77934.129567269396</v>
      </c>
      <c r="L2210" s="1">
        <v>81251.131714552597</v>
      </c>
      <c r="M2210" s="1"/>
      <c r="N2210" s="1">
        <v>0</v>
      </c>
      <c r="O2210" s="1">
        <v>0</v>
      </c>
      <c r="P2210" s="1">
        <v>0</v>
      </c>
      <c r="Q2210" s="1">
        <v>0</v>
      </c>
      <c r="R2210" s="1">
        <v>0</v>
      </c>
      <c r="S2210" s="1">
        <v>0</v>
      </c>
      <c r="T2210" s="1">
        <v>0</v>
      </c>
      <c r="U2210" s="1">
        <v>7728.6</v>
      </c>
      <c r="V2210" s="1">
        <v>8656.0319999999992</v>
      </c>
      <c r="W2210" s="1">
        <v>9024.4466713433103</v>
      </c>
    </row>
    <row r="2211" spans="1:23" x14ac:dyDescent="0.25">
      <c r="A2211" s="1" t="s">
        <v>35</v>
      </c>
      <c r="B2211" s="1" t="s">
        <v>41</v>
      </c>
      <c r="C2211" s="1">
        <v>0</v>
      </c>
      <c r="D2211" s="1">
        <v>0</v>
      </c>
      <c r="E2211" s="1">
        <v>0</v>
      </c>
      <c r="F2211" s="1">
        <v>0</v>
      </c>
      <c r="G2211" s="1">
        <v>0</v>
      </c>
      <c r="H2211" s="1">
        <v>0</v>
      </c>
      <c r="I2211" s="1">
        <v>0</v>
      </c>
      <c r="J2211" s="1">
        <v>0</v>
      </c>
      <c r="K2211" s="1">
        <v>0</v>
      </c>
      <c r="L2211" s="1">
        <v>0</v>
      </c>
      <c r="M2211" s="1"/>
      <c r="N2211" s="1">
        <v>18516.0611400339</v>
      </c>
      <c r="O2211" s="1">
        <v>18784.0580955433</v>
      </c>
      <c r="P2211" s="1">
        <v>19052.055051052801</v>
      </c>
      <c r="Q2211" s="1">
        <v>19320.052006562299</v>
      </c>
      <c r="R2211" s="1">
        <v>19588.048962071702</v>
      </c>
      <c r="S2211" s="1">
        <v>19856.045917581199</v>
      </c>
      <c r="T2211" s="1">
        <v>20124.042873090599</v>
      </c>
      <c r="U2211" s="1">
        <v>20392.039828600002</v>
      </c>
      <c r="V2211" s="1">
        <v>20660.036784109299</v>
      </c>
      <c r="W2211" s="1">
        <v>20928.033739618699</v>
      </c>
    </row>
    <row r="2212" spans="1:23" x14ac:dyDescent="0.25">
      <c r="A2212" s="1" t="s">
        <v>36</v>
      </c>
      <c r="B2212" s="1" t="s">
        <v>41</v>
      </c>
      <c r="C2212" s="1">
        <v>0</v>
      </c>
      <c r="D2212" s="1">
        <v>0</v>
      </c>
      <c r="E2212" s="1">
        <v>0</v>
      </c>
      <c r="F2212" s="1">
        <v>0</v>
      </c>
      <c r="G2212" s="1">
        <v>0</v>
      </c>
      <c r="H2212" s="1">
        <v>0</v>
      </c>
      <c r="I2212" s="1">
        <v>0</v>
      </c>
      <c r="J2212" s="1">
        <v>0</v>
      </c>
      <c r="K2212" s="1">
        <v>0</v>
      </c>
      <c r="L2212" s="1">
        <v>0</v>
      </c>
      <c r="M2212" s="1"/>
      <c r="N2212" s="1">
        <v>0</v>
      </c>
      <c r="O2212" s="1">
        <v>0</v>
      </c>
      <c r="P2212" s="1">
        <v>0</v>
      </c>
      <c r="Q2212" s="1">
        <v>0</v>
      </c>
      <c r="R2212" s="1">
        <v>0</v>
      </c>
      <c r="S2212" s="1">
        <v>0</v>
      </c>
      <c r="T2212" s="1">
        <v>0</v>
      </c>
      <c r="U2212" s="1">
        <v>0</v>
      </c>
      <c r="V2212" s="1">
        <v>0</v>
      </c>
      <c r="W2212" s="1">
        <v>0</v>
      </c>
    </row>
    <row r="2213" spans="1:23" x14ac:dyDescent="0.25">
      <c r="A2213" s="1" t="s">
        <v>37</v>
      </c>
      <c r="B2213" s="1" t="s">
        <v>41</v>
      </c>
      <c r="C2213" s="1">
        <v>0</v>
      </c>
      <c r="D2213" s="1">
        <v>0</v>
      </c>
      <c r="E2213" s="1">
        <v>0</v>
      </c>
      <c r="F2213" s="1">
        <v>0</v>
      </c>
      <c r="G2213" s="1">
        <v>0</v>
      </c>
      <c r="H2213" s="1">
        <v>0</v>
      </c>
      <c r="I2213" s="1">
        <v>0</v>
      </c>
      <c r="J2213" s="1">
        <v>0</v>
      </c>
      <c r="K2213" s="1">
        <v>0</v>
      </c>
      <c r="L2213" s="1">
        <v>0</v>
      </c>
      <c r="M2213" s="1"/>
      <c r="N2213" s="1">
        <v>0</v>
      </c>
      <c r="O2213" s="1">
        <v>0</v>
      </c>
      <c r="P2213" s="1">
        <v>0</v>
      </c>
      <c r="Q2213" s="1">
        <v>0</v>
      </c>
      <c r="R2213" s="1">
        <v>0</v>
      </c>
      <c r="S2213" s="1">
        <v>0</v>
      </c>
      <c r="T2213" s="1">
        <v>0</v>
      </c>
      <c r="U2213" s="1">
        <v>0</v>
      </c>
      <c r="V2213" s="1">
        <v>0</v>
      </c>
      <c r="W2213" s="1">
        <v>0</v>
      </c>
    </row>
    <row r="2214" spans="1:23" x14ac:dyDescent="0.25">
      <c r="A2214" s="1" t="s">
        <v>38</v>
      </c>
      <c r="B2214" s="1" t="s">
        <v>41</v>
      </c>
      <c r="C2214" s="1">
        <v>0</v>
      </c>
      <c r="D2214" s="1">
        <v>0</v>
      </c>
      <c r="E2214" s="1">
        <v>0</v>
      </c>
      <c r="F2214" s="1">
        <v>0</v>
      </c>
      <c r="G2214" s="1">
        <v>0</v>
      </c>
      <c r="H2214" s="1">
        <v>0</v>
      </c>
      <c r="I2214" s="1">
        <v>0</v>
      </c>
      <c r="J2214" s="1">
        <v>0</v>
      </c>
      <c r="K2214" s="1">
        <v>0</v>
      </c>
      <c r="L2214" s="1">
        <v>0</v>
      </c>
      <c r="M2214" s="1"/>
      <c r="N2214" s="1">
        <v>0</v>
      </c>
      <c r="O2214" s="1">
        <v>0</v>
      </c>
      <c r="P2214" s="1">
        <v>0</v>
      </c>
      <c r="Q2214" s="1">
        <v>0</v>
      </c>
      <c r="R2214" s="1">
        <v>0</v>
      </c>
      <c r="S2214" s="1">
        <v>0</v>
      </c>
      <c r="T2214" s="1">
        <v>0</v>
      </c>
      <c r="U2214" s="1">
        <v>0</v>
      </c>
      <c r="V2214" s="1">
        <v>0</v>
      </c>
      <c r="W2214" s="1">
        <v>0</v>
      </c>
    </row>
    <row r="2215" spans="1:23" x14ac:dyDescent="0.25">
      <c r="A2215" s="1" t="s">
        <v>39</v>
      </c>
      <c r="B2215" s="1" t="s">
        <v>41</v>
      </c>
      <c r="C2215" s="1">
        <v>0</v>
      </c>
      <c r="D2215" s="1">
        <v>0</v>
      </c>
      <c r="E2215" s="1">
        <v>0</v>
      </c>
      <c r="F2215" s="1">
        <v>0</v>
      </c>
      <c r="G2215" s="1">
        <v>0</v>
      </c>
      <c r="H2215" s="1">
        <v>0</v>
      </c>
      <c r="I2215" s="1">
        <v>0</v>
      </c>
      <c r="J2215" s="1">
        <v>0</v>
      </c>
      <c r="K2215" s="1">
        <v>0</v>
      </c>
      <c r="L2215" s="1">
        <v>0</v>
      </c>
      <c r="M2215" s="1"/>
      <c r="N2215" s="1">
        <v>0</v>
      </c>
      <c r="O2215" s="1">
        <v>0</v>
      </c>
      <c r="P2215" s="1">
        <v>0</v>
      </c>
      <c r="Q2215" s="1">
        <v>0</v>
      </c>
      <c r="R2215" s="1">
        <v>0</v>
      </c>
      <c r="S2215" s="1">
        <v>0</v>
      </c>
      <c r="T2215" s="1">
        <v>0</v>
      </c>
      <c r="U2215" s="1">
        <v>0</v>
      </c>
      <c r="V2215" s="1">
        <v>0</v>
      </c>
      <c r="W2215" s="1">
        <v>0</v>
      </c>
    </row>
    <row r="2216" spans="1:23" x14ac:dyDescent="0.25">
      <c r="A2216" s="1" t="s">
        <v>40</v>
      </c>
      <c r="B2216" s="1" t="s">
        <v>41</v>
      </c>
      <c r="C2216" s="1">
        <v>0</v>
      </c>
      <c r="D2216" s="1">
        <v>1685.11375742784</v>
      </c>
      <c r="E2216" s="1">
        <v>9343.7904925318398</v>
      </c>
      <c r="F2216" s="1">
        <v>18625.643068106601</v>
      </c>
      <c r="G2216" s="1">
        <v>0</v>
      </c>
      <c r="H2216" s="1">
        <v>0</v>
      </c>
      <c r="I2216" s="1">
        <v>0</v>
      </c>
      <c r="J2216" s="1">
        <v>257.27272727272702</v>
      </c>
      <c r="K2216" s="1">
        <v>38048.181818181802</v>
      </c>
      <c r="L2216" s="1">
        <v>73427.272727272706</v>
      </c>
      <c r="M2216" s="1"/>
      <c r="N2216" s="1">
        <v>0</v>
      </c>
      <c r="O2216" s="1">
        <v>0</v>
      </c>
      <c r="P2216" s="1">
        <v>87.796771480182997</v>
      </c>
      <c r="Q2216" s="1">
        <v>0</v>
      </c>
      <c r="R2216" s="1">
        <v>0</v>
      </c>
      <c r="S2216" s="1">
        <v>0</v>
      </c>
      <c r="T2216" s="1">
        <v>0</v>
      </c>
      <c r="U2216" s="1">
        <v>0</v>
      </c>
      <c r="V2216" s="1">
        <v>0</v>
      </c>
      <c r="W2216" s="1">
        <v>0</v>
      </c>
    </row>
    <row r="2217" spans="1:23" x14ac:dyDescent="0.25">
      <c r="A2217" s="1" t="s">
        <v>41</v>
      </c>
      <c r="B2217" s="1" t="s">
        <v>41</v>
      </c>
      <c r="C2217" s="1">
        <v>0</v>
      </c>
      <c r="D2217" s="1">
        <v>0</v>
      </c>
      <c r="E2217" s="1">
        <v>0</v>
      </c>
      <c r="F2217" s="1">
        <v>0</v>
      </c>
      <c r="G2217" s="1">
        <v>0</v>
      </c>
      <c r="H2217" s="1">
        <v>0</v>
      </c>
      <c r="I2217" s="1">
        <v>0</v>
      </c>
      <c r="J2217" s="1">
        <v>0</v>
      </c>
      <c r="K2217" s="1">
        <v>0</v>
      </c>
      <c r="L2217" s="1">
        <v>0</v>
      </c>
      <c r="M2217" s="1"/>
      <c r="N2217" s="1">
        <v>0</v>
      </c>
      <c r="O2217" s="1">
        <v>0</v>
      </c>
      <c r="P2217" s="1">
        <v>0</v>
      </c>
      <c r="Q2217" s="1">
        <v>0</v>
      </c>
      <c r="R2217" s="1">
        <v>0</v>
      </c>
      <c r="S2217" s="1">
        <v>0</v>
      </c>
      <c r="T2217" s="1">
        <v>0</v>
      </c>
      <c r="U2217" s="1">
        <v>0</v>
      </c>
      <c r="V2217" s="1">
        <v>0</v>
      </c>
      <c r="W2217" s="1">
        <v>0</v>
      </c>
    </row>
    <row r="2218" spans="1:23" x14ac:dyDescent="0.25">
      <c r="A2218" s="1" t="s">
        <v>42</v>
      </c>
      <c r="B2218" s="1" t="s">
        <v>41</v>
      </c>
      <c r="C2218" s="1">
        <v>0</v>
      </c>
      <c r="D2218" s="1">
        <v>0</v>
      </c>
      <c r="E2218" s="1">
        <v>0</v>
      </c>
      <c r="F2218" s="1">
        <v>0</v>
      </c>
      <c r="G2218" s="1">
        <v>0</v>
      </c>
      <c r="H2218" s="1">
        <v>0</v>
      </c>
      <c r="I2218" s="1">
        <v>0</v>
      </c>
      <c r="J2218" s="1">
        <v>0</v>
      </c>
      <c r="K2218" s="1">
        <v>0</v>
      </c>
      <c r="L2218" s="1">
        <v>0</v>
      </c>
      <c r="M2218" s="1"/>
      <c r="N2218" s="1">
        <v>0</v>
      </c>
      <c r="O2218" s="1">
        <v>0</v>
      </c>
      <c r="P2218" s="1">
        <v>0</v>
      </c>
      <c r="Q2218" s="1">
        <v>0</v>
      </c>
      <c r="R2218" s="1">
        <v>0</v>
      </c>
      <c r="S2218" s="1">
        <v>0</v>
      </c>
      <c r="T2218" s="1">
        <v>0</v>
      </c>
      <c r="U2218" s="1">
        <v>0</v>
      </c>
      <c r="V2218" s="1">
        <v>0</v>
      </c>
      <c r="W2218" s="1">
        <v>0</v>
      </c>
    </row>
    <row r="2219" spans="1:23" x14ac:dyDescent="0.25">
      <c r="A2219" s="1" t="s">
        <v>43</v>
      </c>
      <c r="B2219" s="1" t="s">
        <v>41</v>
      </c>
      <c r="C2219" s="1">
        <v>0</v>
      </c>
      <c r="D2219" s="1">
        <v>0</v>
      </c>
      <c r="E2219" s="1">
        <v>0</v>
      </c>
      <c r="F2219" s="1">
        <v>0</v>
      </c>
      <c r="G2219" s="1">
        <v>0</v>
      </c>
      <c r="H2219" s="1">
        <v>0</v>
      </c>
      <c r="I2219" s="1">
        <v>0</v>
      </c>
      <c r="J2219" s="1">
        <v>0</v>
      </c>
      <c r="K2219" s="1">
        <v>0</v>
      </c>
      <c r="L2219" s="1">
        <v>0</v>
      </c>
      <c r="M2219" s="1"/>
      <c r="N2219" s="1">
        <v>0</v>
      </c>
      <c r="O2219" s="1">
        <v>0</v>
      </c>
      <c r="P2219" s="1">
        <v>0</v>
      </c>
      <c r="Q2219" s="1">
        <v>0</v>
      </c>
      <c r="R2219" s="1">
        <v>0</v>
      </c>
      <c r="S2219" s="1">
        <v>0</v>
      </c>
      <c r="T2219" s="1">
        <v>0</v>
      </c>
      <c r="U2219" s="1">
        <v>0</v>
      </c>
      <c r="V2219" s="1">
        <v>0</v>
      </c>
      <c r="W2219" s="1">
        <v>0</v>
      </c>
    </row>
    <row r="2220" spans="1:23" x14ac:dyDescent="0.25">
      <c r="A2220" s="1" t="s">
        <v>44</v>
      </c>
      <c r="B2220" s="1" t="s">
        <v>41</v>
      </c>
      <c r="C2220" s="1">
        <v>573997.89534105</v>
      </c>
      <c r="D2220" s="1">
        <v>4272514.5198475001</v>
      </c>
      <c r="E2220" s="1">
        <v>2773580.5276035802</v>
      </c>
      <c r="F2220" s="1">
        <v>2220769.4505254999</v>
      </c>
      <c r="G2220" s="1">
        <v>6197015.94981601</v>
      </c>
      <c r="H2220" s="1">
        <v>389614.90303556802</v>
      </c>
      <c r="I2220" s="1">
        <v>1960143.8792886599</v>
      </c>
      <c r="J2220" s="1">
        <v>2489382.7266966002</v>
      </c>
      <c r="K2220" s="1">
        <v>680304.38091156096</v>
      </c>
      <c r="L2220" s="1">
        <v>722170.66637368896</v>
      </c>
      <c r="M2220" s="1"/>
      <c r="N2220" s="1">
        <v>44679255.530901797</v>
      </c>
      <c r="O2220" s="1">
        <v>37648782.9722545</v>
      </c>
      <c r="P2220" s="1">
        <v>106315089.484111</v>
      </c>
      <c r="Q2220" s="1">
        <v>80121223.825349599</v>
      </c>
      <c r="R2220" s="1">
        <v>64119437.558002502</v>
      </c>
      <c r="S2220" s="1">
        <v>62026465.217686802</v>
      </c>
      <c r="T2220" s="1">
        <v>66290257.985091902</v>
      </c>
      <c r="U2220" s="1">
        <v>84188627.641066596</v>
      </c>
      <c r="V2220" s="1">
        <v>56363641.349799</v>
      </c>
      <c r="W2220" s="1">
        <v>47486063.129692003</v>
      </c>
    </row>
    <row r="2221" spans="1:23" x14ac:dyDescent="0.25">
      <c r="A2221" s="1" t="s">
        <v>45</v>
      </c>
      <c r="B2221" s="1" t="s">
        <v>41</v>
      </c>
      <c r="C2221" s="1">
        <v>0</v>
      </c>
      <c r="D2221" s="1">
        <v>0</v>
      </c>
      <c r="E2221" s="1">
        <v>716363.636363636</v>
      </c>
      <c r="F2221" s="1">
        <v>820909.09090909106</v>
      </c>
      <c r="G2221" s="1">
        <v>1090909.0909090899</v>
      </c>
      <c r="H2221" s="1">
        <v>863636.363636364</v>
      </c>
      <c r="I2221" s="1">
        <v>854545.45454545401</v>
      </c>
      <c r="J2221" s="1">
        <v>131809.15019762801</v>
      </c>
      <c r="K2221" s="1">
        <v>26363.6363636364</v>
      </c>
      <c r="L2221" s="1">
        <v>665454.54545454495</v>
      </c>
      <c r="M2221" s="1"/>
      <c r="N2221" s="1">
        <v>0</v>
      </c>
      <c r="O2221" s="1">
        <v>0</v>
      </c>
      <c r="P2221" s="1">
        <v>0</v>
      </c>
      <c r="Q2221" s="1">
        <v>0</v>
      </c>
      <c r="R2221" s="1">
        <v>0</v>
      </c>
      <c r="S2221" s="1">
        <v>0</v>
      </c>
      <c r="T2221" s="1">
        <v>0</v>
      </c>
      <c r="U2221" s="1">
        <v>0</v>
      </c>
      <c r="V2221" s="1">
        <v>0</v>
      </c>
      <c r="W2221" s="1">
        <v>0</v>
      </c>
    </row>
    <row r="2222" spans="1:23" x14ac:dyDescent="0.25">
      <c r="A2222" s="1" t="s">
        <v>46</v>
      </c>
      <c r="B2222" s="1" t="s">
        <v>41</v>
      </c>
      <c r="C2222" s="1">
        <v>0</v>
      </c>
      <c r="D2222" s="1">
        <v>0</v>
      </c>
      <c r="E2222" s="1">
        <v>0</v>
      </c>
      <c r="F2222" s="1">
        <v>0</v>
      </c>
      <c r="G2222" s="1">
        <v>0</v>
      </c>
      <c r="H2222" s="1">
        <v>0</v>
      </c>
      <c r="I2222" s="1">
        <v>0</v>
      </c>
      <c r="J2222" s="1">
        <v>0</v>
      </c>
      <c r="K2222" s="1">
        <v>0</v>
      </c>
      <c r="L2222" s="1">
        <v>0</v>
      </c>
      <c r="M2222" s="1"/>
      <c r="N2222" s="1">
        <v>0</v>
      </c>
      <c r="O2222" s="1">
        <v>0</v>
      </c>
      <c r="P2222" s="1">
        <v>0</v>
      </c>
      <c r="Q2222" s="1">
        <v>0</v>
      </c>
      <c r="R2222" s="1">
        <v>0</v>
      </c>
      <c r="S2222" s="1">
        <v>0</v>
      </c>
      <c r="T2222" s="1">
        <v>0</v>
      </c>
      <c r="U2222" s="1">
        <v>0</v>
      </c>
      <c r="V2222" s="1">
        <v>0</v>
      </c>
      <c r="W2222" s="1">
        <v>0</v>
      </c>
    </row>
    <row r="2223" spans="1:23" x14ac:dyDescent="0.25">
      <c r="A2223" s="1" t="s">
        <v>47</v>
      </c>
      <c r="B2223" s="1" t="s">
        <v>41</v>
      </c>
      <c r="C2223" s="1">
        <v>0</v>
      </c>
      <c r="D2223" s="1">
        <v>0</v>
      </c>
      <c r="E2223" s="1">
        <v>0</v>
      </c>
      <c r="F2223" s="1">
        <v>0</v>
      </c>
      <c r="G2223" s="1">
        <v>0</v>
      </c>
      <c r="H2223" s="1">
        <v>0</v>
      </c>
      <c r="I2223" s="1">
        <v>0</v>
      </c>
      <c r="J2223" s="1">
        <v>0</v>
      </c>
      <c r="K2223" s="1">
        <v>0</v>
      </c>
      <c r="L2223" s="1">
        <v>0</v>
      </c>
      <c r="M2223" s="1"/>
      <c r="N2223" s="1">
        <v>185160.611400339</v>
      </c>
      <c r="O2223" s="1">
        <v>243177.28508450001</v>
      </c>
      <c r="P2223" s="1">
        <v>277849.56950877898</v>
      </c>
      <c r="Q2223" s="1">
        <v>343401.405934682</v>
      </c>
      <c r="R2223" s="1">
        <v>426158.81002687803</v>
      </c>
      <c r="S2223" s="1">
        <v>486531.01277427899</v>
      </c>
      <c r="T2223" s="1">
        <v>425649.63345391199</v>
      </c>
      <c r="U2223" s="1">
        <v>540575.03448646795</v>
      </c>
      <c r="V2223" s="1">
        <v>605444.03862484405</v>
      </c>
      <c r="W2223" s="1">
        <v>631212.71259771497</v>
      </c>
    </row>
    <row r="2224" spans="1:23" x14ac:dyDescent="0.25">
      <c r="A2224" s="1" t="s">
        <v>48</v>
      </c>
      <c r="B2224" s="1" t="s">
        <v>41</v>
      </c>
      <c r="C2224" s="1">
        <v>0</v>
      </c>
      <c r="D2224" s="1">
        <v>0</v>
      </c>
      <c r="E2224" s="1">
        <v>0</v>
      </c>
      <c r="F2224" s="1">
        <v>0</v>
      </c>
      <c r="G2224" s="1">
        <v>0</v>
      </c>
      <c r="H2224" s="1">
        <v>0</v>
      </c>
      <c r="I2224" s="1">
        <v>0</v>
      </c>
      <c r="J2224" s="1">
        <v>0</v>
      </c>
      <c r="K2224" s="1">
        <v>0</v>
      </c>
      <c r="L2224" s="1">
        <v>0</v>
      </c>
      <c r="M2224" s="1"/>
      <c r="N2224" s="1">
        <v>0</v>
      </c>
      <c r="O2224" s="1">
        <v>0</v>
      </c>
      <c r="P2224" s="1">
        <v>0</v>
      </c>
      <c r="Q2224" s="1">
        <v>0</v>
      </c>
      <c r="R2224" s="1">
        <v>0</v>
      </c>
      <c r="S2224" s="1">
        <v>0</v>
      </c>
      <c r="T2224" s="1">
        <v>0</v>
      </c>
      <c r="U2224" s="1">
        <v>0</v>
      </c>
      <c r="V2224" s="1">
        <v>0</v>
      </c>
      <c r="W2224" s="1">
        <v>0</v>
      </c>
    </row>
    <row r="2225" spans="1:23" x14ac:dyDescent="0.25">
      <c r="A2225" s="1" t="s">
        <v>49</v>
      </c>
      <c r="B2225" s="1" t="s">
        <v>41</v>
      </c>
      <c r="C2225" s="1">
        <v>0</v>
      </c>
      <c r="D2225" s="1">
        <v>3656961.4894258901</v>
      </c>
      <c r="E2225" s="1">
        <v>571.05754251400799</v>
      </c>
      <c r="F2225" s="1">
        <v>0</v>
      </c>
      <c r="G2225" s="1">
        <v>425.684627995977</v>
      </c>
      <c r="H2225" s="1">
        <v>28.7747313589851</v>
      </c>
      <c r="I2225" s="1">
        <v>0</v>
      </c>
      <c r="J2225" s="1">
        <v>0</v>
      </c>
      <c r="K2225" s="1">
        <v>0</v>
      </c>
      <c r="L2225" s="1">
        <v>0</v>
      </c>
      <c r="M2225" s="1"/>
      <c r="N2225" s="1">
        <v>0</v>
      </c>
      <c r="O2225" s="1">
        <v>64119.660635906199</v>
      </c>
      <c r="P2225" s="1">
        <v>23994.373506667001</v>
      </c>
      <c r="Q2225" s="1">
        <v>11846.058488758699</v>
      </c>
      <c r="R2225" s="1">
        <v>0</v>
      </c>
      <c r="S2225" s="1">
        <v>7402191.68520936</v>
      </c>
      <c r="T2225" s="1">
        <v>5987832.9229231002</v>
      </c>
      <c r="U2225" s="1">
        <v>7604547.8121123398</v>
      </c>
      <c r="V2225" s="1">
        <v>8517093.54956582</v>
      </c>
      <c r="W2225" s="1">
        <v>8879594.7765556909</v>
      </c>
    </row>
    <row r="2226" spans="1:23" x14ac:dyDescent="0.25">
      <c r="A2226" s="1" t="s">
        <v>50</v>
      </c>
      <c r="B2226" s="1" t="s">
        <v>41</v>
      </c>
      <c r="C2226" s="1">
        <v>0</v>
      </c>
      <c r="D2226" s="1">
        <v>318259.20000000001</v>
      </c>
      <c r="E2226" s="1">
        <v>3506416.7727272701</v>
      </c>
      <c r="F2226" s="1">
        <v>98181.818181818206</v>
      </c>
      <c r="G2226" s="1">
        <v>39818.181818181802</v>
      </c>
      <c r="H2226" s="1">
        <v>4338865.8636363596</v>
      </c>
      <c r="I2226" s="1">
        <v>3795927.9387588198</v>
      </c>
      <c r="J2226" s="1">
        <v>4820828.4822236896</v>
      </c>
      <c r="K2226" s="1">
        <v>5399327.9000905398</v>
      </c>
      <c r="L2226" s="1">
        <v>5629131.9966773596</v>
      </c>
      <c r="M2226" s="1"/>
      <c r="N2226" s="1">
        <v>0</v>
      </c>
      <c r="O2226" s="1">
        <v>270432.39299999998</v>
      </c>
      <c r="P2226" s="1">
        <v>552.98099999999999</v>
      </c>
      <c r="Q2226" s="1">
        <v>96866.021999999997</v>
      </c>
      <c r="R2226" s="1">
        <v>810746.91500000004</v>
      </c>
      <c r="S2226" s="1">
        <v>2183.9949999999999</v>
      </c>
      <c r="T2226" s="1">
        <v>1910.7038334809299</v>
      </c>
      <c r="U2226" s="1">
        <v>2426.5938685207798</v>
      </c>
      <c r="V2226" s="1">
        <v>2717.78513274328</v>
      </c>
      <c r="W2226" s="1">
        <v>2833.45844777508</v>
      </c>
    </row>
    <row r="2227" spans="1:23" x14ac:dyDescent="0.25">
      <c r="A2227" s="1" t="s">
        <v>51</v>
      </c>
      <c r="B2227" s="1" t="s">
        <v>41</v>
      </c>
      <c r="C2227" s="1">
        <v>0</v>
      </c>
      <c r="D2227" s="1">
        <v>11722.0428005263</v>
      </c>
      <c r="E2227" s="1">
        <v>56417.579958341797</v>
      </c>
      <c r="F2227" s="1">
        <v>133850.75543895701</v>
      </c>
      <c r="G2227" s="1">
        <v>711376.765249699</v>
      </c>
      <c r="H2227" s="1">
        <v>6550540</v>
      </c>
      <c r="I2227" s="1">
        <v>683313.636363636</v>
      </c>
      <c r="J2227" s="1">
        <v>892601.818181818</v>
      </c>
      <c r="K2227" s="1">
        <v>0</v>
      </c>
      <c r="L2227" s="1">
        <v>16308.5383084408</v>
      </c>
      <c r="M2227" s="1"/>
      <c r="N2227" s="1">
        <v>18516.0611400339</v>
      </c>
      <c r="O2227" s="1">
        <v>0</v>
      </c>
      <c r="P2227" s="1">
        <v>0</v>
      </c>
      <c r="Q2227" s="1">
        <v>0</v>
      </c>
      <c r="R2227" s="1">
        <v>0</v>
      </c>
      <c r="S2227" s="1">
        <v>0</v>
      </c>
      <c r="T2227" s="1">
        <v>374</v>
      </c>
      <c r="U2227" s="1">
        <v>11122.1</v>
      </c>
      <c r="V2227" s="1">
        <v>206.25570580418201</v>
      </c>
      <c r="W2227" s="1">
        <v>1152.98761418657</v>
      </c>
    </row>
    <row r="2228" spans="1:23" x14ac:dyDescent="0.25">
      <c r="A2228" s="1" t="s">
        <v>52</v>
      </c>
      <c r="B2228" s="1" t="s">
        <v>41</v>
      </c>
      <c r="C2228" s="1">
        <v>0</v>
      </c>
      <c r="D2228" s="1">
        <v>7010167.4878169503</v>
      </c>
      <c r="E2228" s="1">
        <v>2665751.2029335801</v>
      </c>
      <c r="F2228" s="1">
        <v>1533381.78148186</v>
      </c>
      <c r="G2228" s="1">
        <v>1902916.3655710199</v>
      </c>
      <c r="H2228" s="1">
        <v>2172494.8652536999</v>
      </c>
      <c r="I2228" s="1">
        <v>1900642.7520474601</v>
      </c>
      <c r="J2228" s="1">
        <v>2413816.2951002698</v>
      </c>
      <c r="K2228" s="1">
        <v>2703474.2505123098</v>
      </c>
      <c r="L2228" s="1">
        <v>2818538.4713340001</v>
      </c>
      <c r="M2228" s="1"/>
      <c r="N2228" s="1">
        <v>74064.244560135499</v>
      </c>
      <c r="O2228" s="1">
        <v>137851.08065426501</v>
      </c>
      <c r="P2228" s="1">
        <v>55350.016037888003</v>
      </c>
      <c r="Q2228" s="1">
        <v>37642.147020305798</v>
      </c>
      <c r="R2228" s="1">
        <v>46713.648528514001</v>
      </c>
      <c r="S2228" s="1">
        <v>53331.3830295476</v>
      </c>
      <c r="T2228" s="1">
        <v>46657.834839089199</v>
      </c>
      <c r="U2228" s="1">
        <v>59255.450245643202</v>
      </c>
      <c r="V2228" s="1">
        <v>66366.104275120495</v>
      </c>
      <c r="W2228" s="1">
        <v>69190.752623792694</v>
      </c>
    </row>
    <row r="2229" spans="1:23" x14ac:dyDescent="0.25">
      <c r="A2229" s="1" t="s">
        <v>53</v>
      </c>
      <c r="B2229" s="1" t="s">
        <v>41</v>
      </c>
      <c r="C2229" s="1">
        <v>0</v>
      </c>
      <c r="D2229" s="1">
        <v>0</v>
      </c>
      <c r="E2229" s="1">
        <v>0</v>
      </c>
      <c r="F2229" s="1">
        <v>0</v>
      </c>
      <c r="G2229" s="1">
        <v>0</v>
      </c>
      <c r="H2229" s="1">
        <v>0</v>
      </c>
      <c r="I2229" s="1">
        <v>0</v>
      </c>
      <c r="J2229" s="1">
        <v>0</v>
      </c>
      <c r="K2229" s="1">
        <v>0</v>
      </c>
      <c r="L2229" s="1">
        <v>0</v>
      </c>
      <c r="M2229" s="1"/>
      <c r="N2229" s="1">
        <v>0</v>
      </c>
      <c r="O2229" s="1">
        <v>0</v>
      </c>
      <c r="P2229" s="1">
        <v>0</v>
      </c>
      <c r="Q2229" s="1">
        <v>0</v>
      </c>
      <c r="R2229" s="1">
        <v>0</v>
      </c>
      <c r="S2229" s="1">
        <v>0</v>
      </c>
      <c r="T2229" s="1">
        <v>0</v>
      </c>
      <c r="U2229" s="1">
        <v>0</v>
      </c>
      <c r="V2229" s="1">
        <v>0</v>
      </c>
      <c r="W2229" s="1">
        <v>0</v>
      </c>
    </row>
    <row r="2230" spans="1:23" x14ac:dyDescent="0.25">
      <c r="A2230" s="1" t="s">
        <v>0</v>
      </c>
      <c r="B2230" s="1" t="s">
        <v>42</v>
      </c>
      <c r="C2230" s="1">
        <v>0</v>
      </c>
      <c r="D2230" s="1">
        <v>1150.08378359063</v>
      </c>
      <c r="E2230" s="1">
        <v>14524.3765838698</v>
      </c>
      <c r="F2230" s="1">
        <v>37330.797752432401</v>
      </c>
      <c r="G2230" s="1">
        <v>14522.598107309101</v>
      </c>
      <c r="H2230" s="1">
        <v>195646.367082257</v>
      </c>
      <c r="I2230" s="1">
        <v>228037.890354398</v>
      </c>
      <c r="J2230" s="1">
        <v>911486.480967646</v>
      </c>
      <c r="K2230" s="1">
        <v>1197972.5961503601</v>
      </c>
      <c r="L2230" s="1">
        <v>89581.441168124104</v>
      </c>
      <c r="M2230" s="1"/>
      <c r="N2230" s="1">
        <v>0</v>
      </c>
      <c r="O2230" s="1">
        <v>0</v>
      </c>
      <c r="P2230" s="1">
        <v>0</v>
      </c>
      <c r="Q2230" s="1">
        <v>248880.857717026</v>
      </c>
      <c r="R2230" s="1">
        <v>0</v>
      </c>
      <c r="S2230" s="1">
        <v>3019418.4113900298</v>
      </c>
      <c r="T2230" s="1">
        <v>2802063.8494830602</v>
      </c>
      <c r="U2230" s="1">
        <v>2771782.9456669702</v>
      </c>
      <c r="V2230" s="1">
        <v>2671039.0279582702</v>
      </c>
      <c r="W2230" s="1">
        <v>4029202.8774603098</v>
      </c>
    </row>
    <row r="2231" spans="1:23" x14ac:dyDescent="0.25">
      <c r="A2231" s="1" t="s">
        <v>1</v>
      </c>
      <c r="B2231" s="1" t="s">
        <v>42</v>
      </c>
      <c r="C2231" s="1">
        <v>0</v>
      </c>
      <c r="D2231" s="1">
        <v>0</v>
      </c>
      <c r="E2231" s="1">
        <v>0</v>
      </c>
      <c r="F2231" s="1">
        <v>0</v>
      </c>
      <c r="G2231" s="1">
        <v>0</v>
      </c>
      <c r="H2231" s="1">
        <v>0</v>
      </c>
      <c r="I2231" s="1">
        <v>0</v>
      </c>
      <c r="J2231" s="1">
        <v>0</v>
      </c>
      <c r="K2231" s="1">
        <v>0</v>
      </c>
      <c r="L2231" s="1">
        <v>0</v>
      </c>
      <c r="M2231" s="1"/>
      <c r="N2231" s="1">
        <v>0</v>
      </c>
      <c r="O2231" s="1">
        <v>0</v>
      </c>
      <c r="P2231" s="1">
        <v>0</v>
      </c>
      <c r="Q2231" s="1">
        <v>0</v>
      </c>
      <c r="R2231" s="1">
        <v>0</v>
      </c>
      <c r="S2231" s="1">
        <v>0</v>
      </c>
      <c r="T2231" s="1">
        <v>0</v>
      </c>
      <c r="U2231" s="1">
        <v>0</v>
      </c>
      <c r="V2231" s="1">
        <v>0</v>
      </c>
      <c r="W2231" s="1">
        <v>0</v>
      </c>
    </row>
    <row r="2232" spans="1:23" x14ac:dyDescent="0.25">
      <c r="A2232" s="1" t="s">
        <v>3</v>
      </c>
      <c r="B2232" s="1" t="s">
        <v>42</v>
      </c>
      <c r="C2232" s="1">
        <v>297015.418656155</v>
      </c>
      <c r="D2232" s="1">
        <v>0</v>
      </c>
      <c r="E2232" s="1">
        <v>1080893.1005650901</v>
      </c>
      <c r="F2232" s="1">
        <v>1335903.4928698</v>
      </c>
      <c r="G2232" s="1">
        <v>1657847.1520306801</v>
      </c>
      <c r="H2232" s="1">
        <v>1892707.6829681699</v>
      </c>
      <c r="I2232" s="1">
        <v>1655866.34836897</v>
      </c>
      <c r="J2232" s="1">
        <v>2102950.2624285901</v>
      </c>
      <c r="K2232" s="1">
        <v>2355304.2939200201</v>
      </c>
      <c r="L2232" s="1">
        <v>2455549.8403041</v>
      </c>
      <c r="M2232" s="1"/>
      <c r="N2232" s="1">
        <v>37048.523179277603</v>
      </c>
      <c r="O2232" s="1">
        <v>23616.721284137599</v>
      </c>
      <c r="P2232" s="1">
        <v>0</v>
      </c>
      <c r="Q2232" s="1">
        <v>0</v>
      </c>
      <c r="R2232" s="1">
        <v>0</v>
      </c>
      <c r="S2232" s="1">
        <v>0</v>
      </c>
      <c r="T2232" s="1">
        <v>0</v>
      </c>
      <c r="U2232" s="1">
        <v>0</v>
      </c>
      <c r="V2232" s="1">
        <v>0</v>
      </c>
      <c r="W2232" s="1">
        <v>0</v>
      </c>
    </row>
    <row r="2233" spans="1:23" x14ac:dyDescent="0.25">
      <c r="A2233" s="1" t="s">
        <v>4</v>
      </c>
      <c r="B2233" s="1" t="s">
        <v>42</v>
      </c>
      <c r="C2233" s="1">
        <v>0</v>
      </c>
      <c r="D2233" s="1">
        <v>0</v>
      </c>
      <c r="E2233" s="1">
        <v>0</v>
      </c>
      <c r="F2233" s="1">
        <v>0</v>
      </c>
      <c r="G2233" s="1">
        <v>0</v>
      </c>
      <c r="H2233" s="1">
        <v>0</v>
      </c>
      <c r="I2233" s="1">
        <v>0</v>
      </c>
      <c r="J2233" s="1">
        <v>0</v>
      </c>
      <c r="K2233" s="1">
        <v>0</v>
      </c>
      <c r="L2233" s="1">
        <v>0</v>
      </c>
      <c r="M2233" s="1"/>
      <c r="N2233" s="1">
        <v>0</v>
      </c>
      <c r="O2233" s="1">
        <v>0</v>
      </c>
      <c r="P2233" s="1">
        <v>0</v>
      </c>
      <c r="Q2233" s="1">
        <v>0</v>
      </c>
      <c r="R2233" s="1">
        <v>0</v>
      </c>
      <c r="S2233" s="1">
        <v>0</v>
      </c>
      <c r="T2233" s="1">
        <v>0</v>
      </c>
      <c r="U2233" s="1">
        <v>0</v>
      </c>
      <c r="V2233" s="1">
        <v>0</v>
      </c>
      <c r="W2233" s="1">
        <v>0</v>
      </c>
    </row>
    <row r="2234" spans="1:23" x14ac:dyDescent="0.25">
      <c r="A2234" s="1" t="s">
        <v>5</v>
      </c>
      <c r="B2234" s="1" t="s">
        <v>42</v>
      </c>
      <c r="C2234" s="1">
        <v>0</v>
      </c>
      <c r="D2234" s="1">
        <v>0</v>
      </c>
      <c r="E2234" s="1">
        <v>0</v>
      </c>
      <c r="F2234" s="1">
        <v>0</v>
      </c>
      <c r="G2234" s="1">
        <v>0</v>
      </c>
      <c r="H2234" s="1">
        <v>0</v>
      </c>
      <c r="I2234" s="1">
        <v>0</v>
      </c>
      <c r="J2234" s="1">
        <v>0</v>
      </c>
      <c r="K2234" s="1">
        <v>0</v>
      </c>
      <c r="L2234" s="1">
        <v>0</v>
      </c>
      <c r="M2234" s="1"/>
      <c r="N2234" s="1">
        <v>0</v>
      </c>
      <c r="O2234" s="1">
        <v>0</v>
      </c>
      <c r="P2234" s="1">
        <v>0</v>
      </c>
      <c r="Q2234" s="1">
        <v>0</v>
      </c>
      <c r="R2234" s="1">
        <v>0</v>
      </c>
      <c r="S2234" s="1">
        <v>0</v>
      </c>
      <c r="T2234" s="1">
        <v>0</v>
      </c>
      <c r="U2234" s="1">
        <v>0</v>
      </c>
      <c r="V2234" s="1">
        <v>0</v>
      </c>
      <c r="W2234" s="1">
        <v>0</v>
      </c>
    </row>
    <row r="2235" spans="1:23" x14ac:dyDescent="0.25">
      <c r="A2235" s="1" t="s">
        <v>6</v>
      </c>
      <c r="B2235" s="1" t="s">
        <v>42</v>
      </c>
      <c r="C2235" s="1">
        <v>0</v>
      </c>
      <c r="D2235" s="1">
        <v>0</v>
      </c>
      <c r="E2235" s="1">
        <v>0</v>
      </c>
      <c r="F2235" s="1">
        <v>0</v>
      </c>
      <c r="G2235" s="1">
        <v>0</v>
      </c>
      <c r="H2235" s="1">
        <v>0</v>
      </c>
      <c r="I2235" s="1">
        <v>0</v>
      </c>
      <c r="J2235" s="1">
        <v>0</v>
      </c>
      <c r="K2235" s="1">
        <v>0</v>
      </c>
      <c r="L2235" s="1">
        <v>0</v>
      </c>
      <c r="M2235" s="1"/>
      <c r="N2235" s="1">
        <v>0</v>
      </c>
      <c r="O2235" s="1">
        <v>0</v>
      </c>
      <c r="P2235" s="1">
        <v>0</v>
      </c>
      <c r="Q2235" s="1">
        <v>0</v>
      </c>
      <c r="R2235" s="1">
        <v>0</v>
      </c>
      <c r="S2235" s="1">
        <v>0</v>
      </c>
      <c r="T2235" s="1">
        <v>0</v>
      </c>
      <c r="U2235" s="1">
        <v>0</v>
      </c>
      <c r="V2235" s="1">
        <v>0</v>
      </c>
      <c r="W2235" s="1">
        <v>0</v>
      </c>
    </row>
    <row r="2236" spans="1:23" x14ac:dyDescent="0.25">
      <c r="A2236" s="1" t="s">
        <v>7</v>
      </c>
      <c r="B2236" s="1" t="s">
        <v>42</v>
      </c>
      <c r="C2236" s="1">
        <v>3307.2074363146799</v>
      </c>
      <c r="D2236" s="1">
        <v>4343.4600884710699</v>
      </c>
      <c r="E2236" s="1">
        <v>4962.7518266802599</v>
      </c>
      <c r="F2236" s="1">
        <v>6133.5922081861099</v>
      </c>
      <c r="G2236" s="1">
        <v>7611.7462289246096</v>
      </c>
      <c r="H2236" s="1">
        <v>8690.0716695401006</v>
      </c>
      <c r="I2236" s="1">
        <v>7602.6516783300003</v>
      </c>
      <c r="J2236" s="1">
        <v>9655.3676314790991</v>
      </c>
      <c r="K2236" s="1">
        <v>10814.0117472566</v>
      </c>
      <c r="L2236" s="1">
        <v>11274.273514284299</v>
      </c>
      <c r="M2236" s="1"/>
      <c r="N2236" s="1">
        <v>1605758.2457158</v>
      </c>
      <c r="O2236" s="1">
        <v>2108893.0725711798</v>
      </c>
      <c r="P2236" s="1">
        <v>2409579.6289128698</v>
      </c>
      <c r="Q2236" s="1">
        <v>2978061.23559283</v>
      </c>
      <c r="R2236" s="1">
        <v>3695753.74594947</v>
      </c>
      <c r="S2236" s="1">
        <v>4219316.2987003103</v>
      </c>
      <c r="T2236" s="1">
        <v>3691338.0417973902</v>
      </c>
      <c r="U2236" s="1">
        <v>4687999.3130826904</v>
      </c>
      <c r="V2236" s="1">
        <v>5250559.2306526098</v>
      </c>
      <c r="W2236" s="1">
        <v>5474031.4929235298</v>
      </c>
    </row>
    <row r="2237" spans="1:23" x14ac:dyDescent="0.25">
      <c r="A2237" s="1" t="s">
        <v>8</v>
      </c>
      <c r="B2237" s="1" t="s">
        <v>42</v>
      </c>
      <c r="C2237" s="1">
        <v>0</v>
      </c>
      <c r="D2237" s="1">
        <v>0</v>
      </c>
      <c r="E2237" s="1">
        <v>0</v>
      </c>
      <c r="F2237" s="1">
        <v>0</v>
      </c>
      <c r="G2237" s="1">
        <v>0</v>
      </c>
      <c r="H2237" s="1">
        <v>0</v>
      </c>
      <c r="I2237" s="1">
        <v>6940.8476258708697</v>
      </c>
      <c r="J2237" s="1">
        <v>0</v>
      </c>
      <c r="K2237" s="1">
        <v>0</v>
      </c>
      <c r="L2237" s="1">
        <v>0</v>
      </c>
      <c r="M2237" s="1"/>
      <c r="N2237" s="1">
        <v>0</v>
      </c>
      <c r="O2237" s="1">
        <v>0</v>
      </c>
      <c r="P2237" s="1">
        <v>0</v>
      </c>
      <c r="Q2237" s="1">
        <v>0</v>
      </c>
      <c r="R2237" s="1">
        <v>0</v>
      </c>
      <c r="S2237" s="1">
        <v>0</v>
      </c>
      <c r="T2237" s="1">
        <v>0</v>
      </c>
      <c r="U2237" s="1">
        <v>0</v>
      </c>
      <c r="V2237" s="1">
        <v>0</v>
      </c>
      <c r="W2237" s="1">
        <v>0</v>
      </c>
    </row>
    <row r="2238" spans="1:23" x14ac:dyDescent="0.25">
      <c r="A2238" s="1" t="s">
        <v>9</v>
      </c>
      <c r="B2238" s="1" t="s">
        <v>42</v>
      </c>
      <c r="C2238" s="1">
        <v>0</v>
      </c>
      <c r="D2238" s="1">
        <v>0</v>
      </c>
      <c r="E2238" s="1">
        <v>0</v>
      </c>
      <c r="F2238" s="1">
        <v>0</v>
      </c>
      <c r="G2238" s="1">
        <v>0</v>
      </c>
      <c r="H2238" s="1">
        <v>0</v>
      </c>
      <c r="I2238" s="1">
        <v>0</v>
      </c>
      <c r="J2238" s="1">
        <v>0</v>
      </c>
      <c r="K2238" s="1">
        <v>0</v>
      </c>
      <c r="L2238" s="1">
        <v>0</v>
      </c>
      <c r="M2238" s="1"/>
      <c r="N2238" s="1">
        <v>0</v>
      </c>
      <c r="O2238" s="1">
        <v>0</v>
      </c>
      <c r="P2238" s="1">
        <v>0</v>
      </c>
      <c r="Q2238" s="1">
        <v>0</v>
      </c>
      <c r="R2238" s="1">
        <v>0</v>
      </c>
      <c r="S2238" s="1">
        <v>0</v>
      </c>
      <c r="T2238" s="1">
        <v>0</v>
      </c>
      <c r="U2238" s="1">
        <v>0</v>
      </c>
      <c r="V2238" s="1">
        <v>0</v>
      </c>
      <c r="W2238" s="1">
        <v>0</v>
      </c>
    </row>
    <row r="2239" spans="1:23" x14ac:dyDescent="0.25">
      <c r="A2239" s="1" t="s">
        <v>10</v>
      </c>
      <c r="B2239" s="1" t="s">
        <v>42</v>
      </c>
      <c r="C2239" s="1">
        <v>0</v>
      </c>
      <c r="D2239" s="1">
        <v>0</v>
      </c>
      <c r="E2239" s="1">
        <v>0</v>
      </c>
      <c r="F2239" s="1">
        <v>0</v>
      </c>
      <c r="G2239" s="1">
        <v>0</v>
      </c>
      <c r="H2239" s="1">
        <v>0</v>
      </c>
      <c r="I2239" s="1">
        <v>0</v>
      </c>
      <c r="J2239" s="1">
        <v>0</v>
      </c>
      <c r="K2239" s="1">
        <v>0</v>
      </c>
      <c r="L2239" s="1">
        <v>0</v>
      </c>
      <c r="M2239" s="1"/>
      <c r="N2239" s="1">
        <v>0</v>
      </c>
      <c r="O2239" s="1">
        <v>0</v>
      </c>
      <c r="P2239" s="1">
        <v>0</v>
      </c>
      <c r="Q2239" s="1">
        <v>0</v>
      </c>
      <c r="R2239" s="1">
        <v>0</v>
      </c>
      <c r="S2239" s="1">
        <v>0</v>
      </c>
      <c r="T2239" s="1">
        <v>0</v>
      </c>
      <c r="U2239" s="1">
        <v>0</v>
      </c>
      <c r="V2239" s="1">
        <v>0</v>
      </c>
      <c r="W2239" s="1">
        <v>0</v>
      </c>
    </row>
    <row r="2240" spans="1:23" x14ac:dyDescent="0.25">
      <c r="A2240" s="1" t="s">
        <v>11</v>
      </c>
      <c r="B2240" s="1" t="s">
        <v>42</v>
      </c>
      <c r="C2240" s="1">
        <v>0</v>
      </c>
      <c r="D2240" s="1">
        <v>0</v>
      </c>
      <c r="E2240" s="1">
        <v>0</v>
      </c>
      <c r="F2240" s="1">
        <v>0</v>
      </c>
      <c r="G2240" s="1">
        <v>0</v>
      </c>
      <c r="H2240" s="1">
        <v>0</v>
      </c>
      <c r="I2240" s="1">
        <v>0</v>
      </c>
      <c r="J2240" s="1">
        <v>0</v>
      </c>
      <c r="K2240" s="1">
        <v>0</v>
      </c>
      <c r="L2240" s="1">
        <v>0</v>
      </c>
      <c r="M2240" s="1"/>
      <c r="N2240" s="1">
        <v>0</v>
      </c>
      <c r="O2240" s="1">
        <v>0</v>
      </c>
      <c r="P2240" s="1">
        <v>0</v>
      </c>
      <c r="Q2240" s="1">
        <v>0</v>
      </c>
      <c r="R2240" s="1">
        <v>0</v>
      </c>
      <c r="S2240" s="1">
        <v>0</v>
      </c>
      <c r="T2240" s="1">
        <v>0</v>
      </c>
      <c r="U2240" s="1">
        <v>0</v>
      </c>
      <c r="V2240" s="1">
        <v>0</v>
      </c>
      <c r="W2240" s="1">
        <v>0</v>
      </c>
    </row>
    <row r="2241" spans="1:23" x14ac:dyDescent="0.25">
      <c r="A2241" s="1" t="s">
        <v>12</v>
      </c>
      <c r="B2241" s="1" t="s">
        <v>42</v>
      </c>
      <c r="C2241" s="1">
        <v>0</v>
      </c>
      <c r="D2241" s="1">
        <v>0</v>
      </c>
      <c r="E2241" s="1">
        <v>0</v>
      </c>
      <c r="F2241" s="1">
        <v>0</v>
      </c>
      <c r="G2241" s="1">
        <v>0</v>
      </c>
      <c r="H2241" s="1">
        <v>0</v>
      </c>
      <c r="I2241" s="1">
        <v>0</v>
      </c>
      <c r="J2241" s="1">
        <v>0</v>
      </c>
      <c r="K2241" s="1">
        <v>0</v>
      </c>
      <c r="L2241" s="1">
        <v>0</v>
      </c>
      <c r="M2241" s="1"/>
      <c r="N2241" s="1">
        <v>0</v>
      </c>
      <c r="O2241" s="1">
        <v>0</v>
      </c>
      <c r="P2241" s="1">
        <v>0</v>
      </c>
      <c r="Q2241" s="1">
        <v>0</v>
      </c>
      <c r="R2241" s="1">
        <v>0</v>
      </c>
      <c r="S2241" s="1">
        <v>0</v>
      </c>
      <c r="T2241" s="1">
        <v>0</v>
      </c>
      <c r="U2241" s="1">
        <v>0</v>
      </c>
      <c r="V2241" s="1">
        <v>0</v>
      </c>
      <c r="W2241" s="1">
        <v>0</v>
      </c>
    </row>
    <row r="2242" spans="1:23" x14ac:dyDescent="0.25">
      <c r="A2242" s="1" t="s">
        <v>13</v>
      </c>
      <c r="B2242" s="1" t="s">
        <v>42</v>
      </c>
      <c r="C2242" s="1">
        <v>9904.2851093849695</v>
      </c>
      <c r="D2242" s="1">
        <v>529308.68155003397</v>
      </c>
      <c r="E2242" s="1">
        <v>2064751.6470755299</v>
      </c>
      <c r="F2242" s="1">
        <v>694243.35833960096</v>
      </c>
      <c r="G2242" s="1">
        <v>2736.2505856172302</v>
      </c>
      <c r="H2242" s="1">
        <v>23654.980376286501</v>
      </c>
      <c r="I2242" s="1">
        <v>13442099.4397223</v>
      </c>
      <c r="J2242" s="1">
        <v>639308.57662263</v>
      </c>
      <c r="K2242" s="1">
        <v>489286.24225471303</v>
      </c>
      <c r="L2242" s="1">
        <v>2347794.3545651701</v>
      </c>
      <c r="M2242" s="1"/>
      <c r="N2242" s="1">
        <v>43160040.663468398</v>
      </c>
      <c r="O2242" s="1">
        <v>46780325.764936499</v>
      </c>
      <c r="P2242" s="1">
        <v>67522247.121415406</v>
      </c>
      <c r="Q2242" s="1">
        <v>51864157.148792803</v>
      </c>
      <c r="R2242" s="1">
        <v>45635576.437852003</v>
      </c>
      <c r="S2242" s="1">
        <v>58039002.170053303</v>
      </c>
      <c r="T2242" s="1">
        <v>45211795.124651402</v>
      </c>
      <c r="U2242" s="1">
        <v>33109695.4211329</v>
      </c>
      <c r="V2242" s="1">
        <v>66624040.777006403</v>
      </c>
      <c r="W2242" s="1">
        <v>62425406.466192499</v>
      </c>
    </row>
    <row r="2243" spans="1:23" x14ac:dyDescent="0.25">
      <c r="A2243" s="1" t="s">
        <v>14</v>
      </c>
      <c r="B2243" s="1" t="s">
        <v>42</v>
      </c>
      <c r="C2243" s="1">
        <v>0</v>
      </c>
      <c r="D2243" s="1">
        <v>0</v>
      </c>
      <c r="E2243" s="1">
        <v>0</v>
      </c>
      <c r="F2243" s="1">
        <v>0</v>
      </c>
      <c r="G2243" s="1">
        <v>0</v>
      </c>
      <c r="H2243" s="1">
        <v>0</v>
      </c>
      <c r="I2243" s="1">
        <v>0</v>
      </c>
      <c r="J2243" s="1">
        <v>0</v>
      </c>
      <c r="K2243" s="1">
        <v>0</v>
      </c>
      <c r="L2243" s="1">
        <v>0</v>
      </c>
      <c r="M2243" s="1"/>
      <c r="N2243" s="1">
        <v>0</v>
      </c>
      <c r="O2243" s="1">
        <v>0</v>
      </c>
      <c r="P2243" s="1">
        <v>0</v>
      </c>
      <c r="Q2243" s="1">
        <v>0</v>
      </c>
      <c r="R2243" s="1">
        <v>0</v>
      </c>
      <c r="S2243" s="1">
        <v>0</v>
      </c>
      <c r="T2243" s="1">
        <v>0</v>
      </c>
      <c r="U2243" s="1">
        <v>0</v>
      </c>
      <c r="V2243" s="1">
        <v>0</v>
      </c>
      <c r="W2243" s="1">
        <v>0</v>
      </c>
    </row>
    <row r="2244" spans="1:23" x14ac:dyDescent="0.25">
      <c r="A2244" s="1" t="s">
        <v>15</v>
      </c>
      <c r="B2244" s="1" t="s">
        <v>42</v>
      </c>
      <c r="C2244" s="1">
        <v>0</v>
      </c>
      <c r="D2244" s="1">
        <v>0</v>
      </c>
      <c r="E2244" s="1">
        <v>0</v>
      </c>
      <c r="F2244" s="1">
        <v>40099.090909090897</v>
      </c>
      <c r="G2244" s="1">
        <v>43100.909090909103</v>
      </c>
      <c r="H2244" s="1">
        <v>311254.545454545</v>
      </c>
      <c r="I2244" s="1">
        <v>516733.636363636</v>
      </c>
      <c r="J2244" s="1">
        <v>436032.727272727</v>
      </c>
      <c r="K2244" s="1">
        <v>402868.181818182</v>
      </c>
      <c r="L2244" s="1">
        <v>394799.090909091</v>
      </c>
      <c r="M2244" s="1"/>
      <c r="N2244" s="1">
        <v>0</v>
      </c>
      <c r="O2244" s="1">
        <v>0</v>
      </c>
      <c r="P2244" s="1">
        <v>0</v>
      </c>
      <c r="Q2244" s="1">
        <v>0</v>
      </c>
      <c r="R2244" s="1">
        <v>0</v>
      </c>
      <c r="S2244" s="1">
        <v>0</v>
      </c>
      <c r="T2244" s="1">
        <v>0</v>
      </c>
      <c r="U2244" s="1">
        <v>0</v>
      </c>
      <c r="V2244" s="1">
        <v>0</v>
      </c>
      <c r="W2244" s="1">
        <v>0</v>
      </c>
    </row>
    <row r="2245" spans="1:23" x14ac:dyDescent="0.25">
      <c r="A2245" s="1" t="s">
        <v>16</v>
      </c>
      <c r="B2245" s="1" t="s">
        <v>42</v>
      </c>
      <c r="C2245" s="1">
        <v>0</v>
      </c>
      <c r="D2245" s="1">
        <v>0</v>
      </c>
      <c r="E2245" s="1">
        <v>0</v>
      </c>
      <c r="F2245" s="1">
        <v>0</v>
      </c>
      <c r="G2245" s="1">
        <v>0</v>
      </c>
      <c r="H2245" s="1">
        <v>0</v>
      </c>
      <c r="I2245" s="1">
        <v>0</v>
      </c>
      <c r="J2245" s="1">
        <v>0</v>
      </c>
      <c r="K2245" s="1">
        <v>0</v>
      </c>
      <c r="L2245" s="1">
        <v>0</v>
      </c>
      <c r="M2245" s="1"/>
      <c r="N2245" s="1">
        <v>1943667</v>
      </c>
      <c r="O2245" s="1">
        <v>1184733</v>
      </c>
      <c r="P2245" s="1">
        <v>1426521.8</v>
      </c>
      <c r="Q2245" s="1">
        <v>1158603.6000000001</v>
      </c>
      <c r="R2245" s="1">
        <v>5416694.7999999998</v>
      </c>
      <c r="S2245" s="1">
        <v>3811432.9</v>
      </c>
      <c r="T2245" s="1">
        <v>3424941.3</v>
      </c>
      <c r="U2245" s="1">
        <v>4426759.7</v>
      </c>
      <c r="V2245" s="1">
        <v>5353466.8</v>
      </c>
      <c r="W2245" s="1">
        <v>4348800.5</v>
      </c>
    </row>
    <row r="2246" spans="1:23" x14ac:dyDescent="0.25">
      <c r="A2246" s="1" t="s">
        <v>17</v>
      </c>
      <c r="B2246" s="1" t="s">
        <v>42</v>
      </c>
      <c r="C2246" s="1">
        <v>0</v>
      </c>
      <c r="D2246" s="1">
        <v>0</v>
      </c>
      <c r="E2246" s="1">
        <v>0</v>
      </c>
      <c r="F2246" s="1">
        <v>0</v>
      </c>
      <c r="G2246" s="1">
        <v>0</v>
      </c>
      <c r="H2246" s="1">
        <v>0</v>
      </c>
      <c r="I2246" s="1">
        <v>0</v>
      </c>
      <c r="J2246" s="1">
        <v>0</v>
      </c>
      <c r="K2246" s="1">
        <v>0</v>
      </c>
      <c r="L2246" s="1">
        <v>0</v>
      </c>
      <c r="M2246" s="1"/>
      <c r="N2246" s="1">
        <v>0</v>
      </c>
      <c r="O2246" s="1">
        <v>0</v>
      </c>
      <c r="P2246" s="1">
        <v>0</v>
      </c>
      <c r="Q2246" s="1">
        <v>0</v>
      </c>
      <c r="R2246" s="1">
        <v>0</v>
      </c>
      <c r="S2246" s="1">
        <v>0</v>
      </c>
      <c r="T2246" s="1">
        <v>0</v>
      </c>
      <c r="U2246" s="1">
        <v>0</v>
      </c>
      <c r="V2246" s="1">
        <v>0</v>
      </c>
      <c r="W2246" s="1">
        <v>0</v>
      </c>
    </row>
    <row r="2247" spans="1:23" x14ac:dyDescent="0.25">
      <c r="A2247" s="1" t="s">
        <v>18</v>
      </c>
      <c r="B2247" s="1" t="s">
        <v>42</v>
      </c>
      <c r="C2247" s="1">
        <v>0</v>
      </c>
      <c r="D2247" s="1">
        <v>0</v>
      </c>
      <c r="E2247" s="1">
        <v>0</v>
      </c>
      <c r="F2247" s="1">
        <v>0</v>
      </c>
      <c r="G2247" s="1">
        <v>0</v>
      </c>
      <c r="H2247" s="1">
        <v>0</v>
      </c>
      <c r="I2247" s="1">
        <v>0</v>
      </c>
      <c r="J2247" s="1">
        <v>0</v>
      </c>
      <c r="K2247" s="1">
        <v>0</v>
      </c>
      <c r="L2247" s="1">
        <v>0</v>
      </c>
      <c r="M2247" s="1"/>
      <c r="N2247" s="1">
        <v>0</v>
      </c>
      <c r="O2247" s="1">
        <v>0</v>
      </c>
      <c r="P2247" s="1">
        <v>0</v>
      </c>
      <c r="Q2247" s="1">
        <v>0</v>
      </c>
      <c r="R2247" s="1">
        <v>0</v>
      </c>
      <c r="S2247" s="1">
        <v>0</v>
      </c>
      <c r="T2247" s="1">
        <v>0</v>
      </c>
      <c r="U2247" s="1">
        <v>0</v>
      </c>
      <c r="V2247" s="1">
        <v>0</v>
      </c>
      <c r="W2247" s="1">
        <v>0</v>
      </c>
    </row>
    <row r="2248" spans="1:23" x14ac:dyDescent="0.25">
      <c r="A2248" s="1" t="s">
        <v>19</v>
      </c>
      <c r="B2248" s="1" t="s">
        <v>42</v>
      </c>
      <c r="C2248" s="1">
        <v>0</v>
      </c>
      <c r="D2248" s="1">
        <v>0</v>
      </c>
      <c r="E2248" s="1">
        <v>0</v>
      </c>
      <c r="F2248" s="1">
        <v>0</v>
      </c>
      <c r="G2248" s="1">
        <v>0</v>
      </c>
      <c r="H2248" s="1">
        <v>0</v>
      </c>
      <c r="I2248" s="1">
        <v>0</v>
      </c>
      <c r="J2248" s="1">
        <v>0</v>
      </c>
      <c r="K2248" s="1">
        <v>0</v>
      </c>
      <c r="L2248" s="1">
        <v>0</v>
      </c>
      <c r="M2248" s="1"/>
      <c r="N2248" s="1">
        <v>0</v>
      </c>
      <c r="O2248" s="1">
        <v>0</v>
      </c>
      <c r="P2248" s="1">
        <v>0</v>
      </c>
      <c r="Q2248" s="1">
        <v>0</v>
      </c>
      <c r="R2248" s="1">
        <v>0</v>
      </c>
      <c r="S2248" s="1">
        <v>0</v>
      </c>
      <c r="T2248" s="1">
        <v>0</v>
      </c>
      <c r="U2248" s="1">
        <v>0</v>
      </c>
      <c r="V2248" s="1">
        <v>0</v>
      </c>
      <c r="W2248" s="1">
        <v>0</v>
      </c>
    </row>
    <row r="2249" spans="1:23" x14ac:dyDescent="0.25">
      <c r="A2249" s="1" t="s">
        <v>20</v>
      </c>
      <c r="B2249" s="1" t="s">
        <v>42</v>
      </c>
      <c r="C2249" s="1">
        <v>0</v>
      </c>
      <c r="D2249" s="1">
        <v>0</v>
      </c>
      <c r="E2249" s="1">
        <v>0</v>
      </c>
      <c r="F2249" s="1">
        <v>0</v>
      </c>
      <c r="G2249" s="1">
        <v>0</v>
      </c>
      <c r="H2249" s="1">
        <v>0</v>
      </c>
      <c r="I2249" s="1">
        <v>0</v>
      </c>
      <c r="J2249" s="1">
        <v>0</v>
      </c>
      <c r="K2249" s="1">
        <v>0</v>
      </c>
      <c r="L2249" s="1">
        <v>0</v>
      </c>
      <c r="M2249" s="1"/>
      <c r="N2249" s="1">
        <v>44611.757762200803</v>
      </c>
      <c r="O2249" s="1">
        <v>58590.031937210901</v>
      </c>
      <c r="P2249" s="1">
        <v>66943.814861667299</v>
      </c>
      <c r="Q2249" s="1">
        <v>82737.576965730201</v>
      </c>
      <c r="R2249" s="1">
        <v>102676.770493274</v>
      </c>
      <c r="S2249" s="1">
        <v>117222.57515533701</v>
      </c>
      <c r="T2249" s="1">
        <v>102554.091799573</v>
      </c>
      <c r="U2249" s="1">
        <v>130243.696585458</v>
      </c>
      <c r="V2249" s="1">
        <v>145872.94017571301</v>
      </c>
      <c r="W2249" s="1">
        <v>152081.52758767299</v>
      </c>
    </row>
    <row r="2250" spans="1:23" x14ac:dyDescent="0.25">
      <c r="A2250" s="1" t="s">
        <v>21</v>
      </c>
      <c r="B2250" s="1" t="s">
        <v>42</v>
      </c>
      <c r="C2250" s="1">
        <v>0</v>
      </c>
      <c r="D2250" s="1">
        <v>0</v>
      </c>
      <c r="E2250" s="1">
        <v>0</v>
      </c>
      <c r="F2250" s="1">
        <v>0</v>
      </c>
      <c r="G2250" s="1">
        <v>0</v>
      </c>
      <c r="H2250" s="1">
        <v>0</v>
      </c>
      <c r="I2250" s="1">
        <v>0</v>
      </c>
      <c r="J2250" s="1">
        <v>0</v>
      </c>
      <c r="K2250" s="1">
        <v>0</v>
      </c>
      <c r="L2250" s="1">
        <v>0</v>
      </c>
      <c r="M2250" s="1"/>
      <c r="N2250" s="1">
        <v>214262.409729865</v>
      </c>
      <c r="O2250" s="1">
        <v>281397.59692798299</v>
      </c>
      <c r="P2250" s="1">
        <v>321519.343963711</v>
      </c>
      <c r="Q2250" s="1">
        <v>397373.99970614898</v>
      </c>
      <c r="R2250" s="1">
        <v>493138.431945163</v>
      </c>
      <c r="S2250" s="1">
        <v>562999.368045607</v>
      </c>
      <c r="T2250" s="1">
        <v>492549.227801384</v>
      </c>
      <c r="U2250" s="1">
        <v>625537.51930775796</v>
      </c>
      <c r="V2250" s="1">
        <v>700602.02162469004</v>
      </c>
      <c r="W2250" s="1">
        <v>730420.77270362806</v>
      </c>
    </row>
    <row r="2251" spans="1:23" x14ac:dyDescent="0.25">
      <c r="A2251" s="1" t="s">
        <v>22</v>
      </c>
      <c r="B2251" s="1" t="s">
        <v>42</v>
      </c>
      <c r="C2251" s="1">
        <v>168803.01155381199</v>
      </c>
      <c r="D2251" s="1">
        <v>529143.84723037097</v>
      </c>
      <c r="E2251" s="1">
        <v>604589.323012179</v>
      </c>
      <c r="F2251" s="1">
        <v>747227.44362186198</v>
      </c>
      <c r="G2251" s="1">
        <v>927304.17723999696</v>
      </c>
      <c r="H2251" s="1">
        <v>1058671.62636845</v>
      </c>
      <c r="I2251" s="1">
        <v>926196.22979891603</v>
      </c>
      <c r="J2251" s="1">
        <v>1176269.2118446201</v>
      </c>
      <c r="K2251" s="1">
        <v>1317421.5172659799</v>
      </c>
      <c r="L2251" s="1">
        <v>1373493.10010026</v>
      </c>
      <c r="M2251" s="1"/>
      <c r="N2251" s="1">
        <v>1777758.0136843501</v>
      </c>
      <c r="O2251" s="1">
        <v>2187349.0535861999</v>
      </c>
      <c r="P2251" s="1">
        <v>2499221.8853548602</v>
      </c>
      <c r="Q2251" s="1">
        <v>3088852.3984071398</v>
      </c>
      <c r="R2251" s="1">
        <v>3833244.8257484399</v>
      </c>
      <c r="S2251" s="1">
        <v>4376285.1861857101</v>
      </c>
      <c r="T2251" s="1">
        <v>3828664.8466003202</v>
      </c>
      <c r="U2251" s="1">
        <v>4862404.3551824102</v>
      </c>
      <c r="V2251" s="1">
        <v>5445892.8778042896</v>
      </c>
      <c r="W2251" s="1">
        <v>5677678.8548833001</v>
      </c>
    </row>
    <row r="2252" spans="1:23" x14ac:dyDescent="0.25">
      <c r="A2252" s="1" t="s">
        <v>23</v>
      </c>
      <c r="B2252" s="1" t="s">
        <v>42</v>
      </c>
      <c r="C2252" s="1">
        <v>0</v>
      </c>
      <c r="D2252" s="1">
        <v>0</v>
      </c>
      <c r="E2252" s="1">
        <v>0</v>
      </c>
      <c r="F2252" s="1">
        <v>0</v>
      </c>
      <c r="G2252" s="1">
        <v>0</v>
      </c>
      <c r="H2252" s="1">
        <v>0</v>
      </c>
      <c r="I2252" s="1">
        <v>0</v>
      </c>
      <c r="J2252" s="1">
        <v>0</v>
      </c>
      <c r="K2252" s="1">
        <v>0</v>
      </c>
      <c r="L2252" s="1">
        <v>0</v>
      </c>
      <c r="M2252" s="1"/>
      <c r="N2252" s="1">
        <v>0</v>
      </c>
      <c r="O2252" s="1">
        <v>0</v>
      </c>
      <c r="P2252" s="1">
        <v>0</v>
      </c>
      <c r="Q2252" s="1">
        <v>0</v>
      </c>
      <c r="R2252" s="1">
        <v>0</v>
      </c>
      <c r="S2252" s="1">
        <v>0</v>
      </c>
      <c r="T2252" s="1">
        <v>0</v>
      </c>
      <c r="U2252" s="1">
        <v>0</v>
      </c>
      <c r="V2252" s="1">
        <v>0</v>
      </c>
      <c r="W2252" s="1">
        <v>0</v>
      </c>
    </row>
    <row r="2253" spans="1:23" x14ac:dyDescent="0.25">
      <c r="A2253" s="1" t="s">
        <v>24</v>
      </c>
      <c r="B2253" s="1" t="s">
        <v>42</v>
      </c>
      <c r="C2253" s="1">
        <v>636380.85657113895</v>
      </c>
      <c r="D2253" s="1">
        <v>490735.00829694001</v>
      </c>
      <c r="E2253" s="1">
        <v>560704.14122277999</v>
      </c>
      <c r="F2253" s="1">
        <v>405500</v>
      </c>
      <c r="G2253" s="1">
        <v>70442.727272727294</v>
      </c>
      <c r="H2253" s="1">
        <v>136626.363636364</v>
      </c>
      <c r="I2253" s="1">
        <v>137515.45454545401</v>
      </c>
      <c r="J2253" s="1">
        <v>70703.636363636397</v>
      </c>
      <c r="K2253" s="1">
        <v>312272.727272727</v>
      </c>
      <c r="L2253" s="1">
        <v>350840</v>
      </c>
      <c r="M2253" s="1"/>
      <c r="N2253" s="1">
        <v>236393.188743162</v>
      </c>
      <c r="O2253" s="1">
        <v>407402.36683422298</v>
      </c>
      <c r="P2253" s="1">
        <v>465489.908740499</v>
      </c>
      <c r="Q2253" s="1">
        <v>275338.8</v>
      </c>
      <c r="R2253" s="1">
        <v>465942.4</v>
      </c>
      <c r="S2253" s="1">
        <v>1376443.2</v>
      </c>
      <c r="T2253" s="1">
        <v>628549.9</v>
      </c>
      <c r="U2253" s="1">
        <v>743768.3</v>
      </c>
      <c r="V2253" s="1">
        <v>674779.60000000102</v>
      </c>
      <c r="W2253" s="1">
        <v>2864885.1</v>
      </c>
    </row>
    <row r="2254" spans="1:23" x14ac:dyDescent="0.25">
      <c r="A2254" s="1" t="s">
        <v>25</v>
      </c>
      <c r="B2254" s="1" t="s">
        <v>42</v>
      </c>
      <c r="C2254" s="1">
        <v>0</v>
      </c>
      <c r="D2254" s="1">
        <v>0</v>
      </c>
      <c r="E2254" s="1">
        <v>0</v>
      </c>
      <c r="F2254" s="1">
        <v>0</v>
      </c>
      <c r="G2254" s="1">
        <v>0</v>
      </c>
      <c r="H2254" s="1">
        <v>0</v>
      </c>
      <c r="I2254" s="1">
        <v>0</v>
      </c>
      <c r="J2254" s="1">
        <v>0</v>
      </c>
      <c r="K2254" s="1">
        <v>0</v>
      </c>
      <c r="L2254" s="1">
        <v>0</v>
      </c>
      <c r="M2254" s="1"/>
      <c r="N2254" s="1">
        <v>0</v>
      </c>
      <c r="O2254" s="1">
        <v>0</v>
      </c>
      <c r="P2254" s="1">
        <v>0</v>
      </c>
      <c r="Q2254" s="1">
        <v>0</v>
      </c>
      <c r="R2254" s="1">
        <v>0</v>
      </c>
      <c r="S2254" s="1">
        <v>0</v>
      </c>
      <c r="T2254" s="1">
        <v>0</v>
      </c>
      <c r="U2254" s="1">
        <v>0</v>
      </c>
      <c r="V2254" s="1">
        <v>0</v>
      </c>
      <c r="W2254" s="1">
        <v>0</v>
      </c>
    </row>
    <row r="2255" spans="1:23" x14ac:dyDescent="0.25">
      <c r="A2255" s="1" t="s">
        <v>26</v>
      </c>
      <c r="B2255" s="1" t="s">
        <v>42</v>
      </c>
      <c r="C2255" s="1">
        <v>0</v>
      </c>
      <c r="D2255" s="1">
        <v>0</v>
      </c>
      <c r="E2255" s="1">
        <v>0</v>
      </c>
      <c r="F2255" s="1">
        <v>0</v>
      </c>
      <c r="G2255" s="1">
        <v>0</v>
      </c>
      <c r="H2255" s="1">
        <v>0</v>
      </c>
      <c r="I2255" s="1">
        <v>0</v>
      </c>
      <c r="J2255" s="1">
        <v>0</v>
      </c>
      <c r="K2255" s="1">
        <v>0</v>
      </c>
      <c r="L2255" s="1">
        <v>0</v>
      </c>
      <c r="M2255" s="1"/>
      <c r="N2255" s="1">
        <v>3944852.8251693002</v>
      </c>
      <c r="O2255" s="1">
        <v>5180899.9377760403</v>
      </c>
      <c r="P2255" s="1">
        <v>5919594.0808325298</v>
      </c>
      <c r="Q2255" s="1">
        <v>7316178.0797946602</v>
      </c>
      <c r="R2255" s="1">
        <v>9079327.2553551104</v>
      </c>
      <c r="S2255" s="1">
        <v>10365558.9909744</v>
      </c>
      <c r="T2255" s="1">
        <v>9068479.2319705393</v>
      </c>
      <c r="U2255" s="1">
        <v>11516968.624602599</v>
      </c>
      <c r="V2255" s="1">
        <v>12899004.8595549</v>
      </c>
      <c r="W2255" s="1">
        <v>13448007.293463301</v>
      </c>
    </row>
    <row r="2256" spans="1:23" x14ac:dyDescent="0.25">
      <c r="A2256" s="1" t="s">
        <v>27</v>
      </c>
      <c r="B2256" s="1" t="s">
        <v>42</v>
      </c>
      <c r="C2256" s="1">
        <v>0</v>
      </c>
      <c r="D2256" s="1">
        <v>0</v>
      </c>
      <c r="E2256" s="1">
        <v>0</v>
      </c>
      <c r="F2256" s="1">
        <v>0</v>
      </c>
      <c r="G2256" s="1">
        <v>0</v>
      </c>
      <c r="H2256" s="1">
        <v>0</v>
      </c>
      <c r="I2256" s="1">
        <v>0</v>
      </c>
      <c r="J2256" s="1">
        <v>0</v>
      </c>
      <c r="K2256" s="1">
        <v>0</v>
      </c>
      <c r="L2256" s="1">
        <v>0</v>
      </c>
      <c r="M2256" s="1"/>
      <c r="N2256" s="1">
        <v>0</v>
      </c>
      <c r="O2256" s="1">
        <v>0</v>
      </c>
      <c r="P2256" s="1">
        <v>0</v>
      </c>
      <c r="Q2256" s="1">
        <v>0</v>
      </c>
      <c r="R2256" s="1">
        <v>0</v>
      </c>
      <c r="S2256" s="1">
        <v>0</v>
      </c>
      <c r="T2256" s="1">
        <v>0</v>
      </c>
      <c r="U2256" s="1">
        <v>0</v>
      </c>
      <c r="V2256" s="1">
        <v>0</v>
      </c>
      <c r="W2256" s="1">
        <v>0</v>
      </c>
    </row>
    <row r="2257" spans="1:23" x14ac:dyDescent="0.25">
      <c r="A2257" s="1" t="s">
        <v>28</v>
      </c>
      <c r="B2257" s="1" t="s">
        <v>42</v>
      </c>
      <c r="C2257" s="1">
        <v>0</v>
      </c>
      <c r="D2257" s="1">
        <v>0</v>
      </c>
      <c r="E2257" s="1">
        <v>0</v>
      </c>
      <c r="F2257" s="1">
        <v>0</v>
      </c>
      <c r="G2257" s="1">
        <v>0</v>
      </c>
      <c r="H2257" s="1">
        <v>0</v>
      </c>
      <c r="I2257" s="1">
        <v>0</v>
      </c>
      <c r="J2257" s="1">
        <v>0</v>
      </c>
      <c r="K2257" s="1">
        <v>0</v>
      </c>
      <c r="L2257" s="1">
        <v>0</v>
      </c>
      <c r="M2257" s="1"/>
      <c r="N2257" s="1">
        <v>0</v>
      </c>
      <c r="O2257" s="1">
        <v>0</v>
      </c>
      <c r="P2257" s="1">
        <v>0</v>
      </c>
      <c r="Q2257" s="1">
        <v>0</v>
      </c>
      <c r="R2257" s="1">
        <v>2014.88180474346</v>
      </c>
      <c r="S2257" s="1">
        <v>0</v>
      </c>
      <c r="T2257" s="1">
        <v>0</v>
      </c>
      <c r="U2257" s="1">
        <v>0</v>
      </c>
      <c r="V2257" s="1">
        <v>0</v>
      </c>
      <c r="W2257" s="1">
        <v>0</v>
      </c>
    </row>
    <row r="2258" spans="1:23" x14ac:dyDescent="0.25">
      <c r="A2258" s="1" t="s">
        <v>29</v>
      </c>
      <c r="B2258" s="1" t="s">
        <v>42</v>
      </c>
      <c r="C2258" s="1">
        <v>0</v>
      </c>
      <c r="D2258" s="1">
        <v>0</v>
      </c>
      <c r="E2258" s="1">
        <v>0</v>
      </c>
      <c r="F2258" s="1">
        <v>0</v>
      </c>
      <c r="G2258" s="1">
        <v>0</v>
      </c>
      <c r="H2258" s="1">
        <v>0</v>
      </c>
      <c r="I2258" s="1">
        <v>0</v>
      </c>
      <c r="J2258" s="1">
        <v>0</v>
      </c>
      <c r="K2258" s="1">
        <v>0</v>
      </c>
      <c r="L2258" s="1">
        <v>0</v>
      </c>
      <c r="M2258" s="1"/>
      <c r="N2258" s="1">
        <v>540052.02530850295</v>
      </c>
      <c r="O2258" s="1">
        <v>709267.39939824503</v>
      </c>
      <c r="P2258" s="1">
        <v>810394.94096224895</v>
      </c>
      <c r="Q2258" s="1">
        <v>1001587.88289934</v>
      </c>
      <c r="R2258" s="1">
        <v>1242963.7530223399</v>
      </c>
      <c r="S2258" s="1">
        <v>1419049.42329255</v>
      </c>
      <c r="T2258" s="1">
        <v>1241478.6540188901</v>
      </c>
      <c r="U2258" s="1">
        <v>1576677.8906039901</v>
      </c>
      <c r="V2258" s="1">
        <v>1765879.2374764599</v>
      </c>
      <c r="W2258" s="1">
        <v>1841037.9035843101</v>
      </c>
    </row>
    <row r="2259" spans="1:23" x14ac:dyDescent="0.25">
      <c r="A2259" s="1" t="s">
        <v>30</v>
      </c>
      <c r="B2259" s="1" t="s">
        <v>42</v>
      </c>
      <c r="C2259" s="1">
        <v>0</v>
      </c>
      <c r="D2259" s="1">
        <v>0</v>
      </c>
      <c r="E2259" s="1">
        <v>0</v>
      </c>
      <c r="F2259" s="1">
        <v>0</v>
      </c>
      <c r="G2259" s="1">
        <v>0</v>
      </c>
      <c r="H2259" s="1">
        <v>0</v>
      </c>
      <c r="I2259" s="1">
        <v>0</v>
      </c>
      <c r="J2259" s="1">
        <v>0</v>
      </c>
      <c r="K2259" s="1">
        <v>0</v>
      </c>
      <c r="L2259" s="1">
        <v>0</v>
      </c>
      <c r="M2259" s="1"/>
      <c r="N2259" s="1">
        <v>0</v>
      </c>
      <c r="O2259" s="1">
        <v>0</v>
      </c>
      <c r="P2259" s="1">
        <v>0</v>
      </c>
      <c r="Q2259" s="1">
        <v>0</v>
      </c>
      <c r="R2259" s="1">
        <v>0</v>
      </c>
      <c r="S2259" s="1">
        <v>0</v>
      </c>
      <c r="T2259" s="1">
        <v>0</v>
      </c>
      <c r="U2259" s="1">
        <v>0</v>
      </c>
      <c r="V2259" s="1">
        <v>0</v>
      </c>
      <c r="W2259" s="1">
        <v>0</v>
      </c>
    </row>
    <row r="2260" spans="1:23" x14ac:dyDescent="0.25">
      <c r="A2260" s="1" t="s">
        <v>31</v>
      </c>
      <c r="B2260" s="1" t="s">
        <v>42</v>
      </c>
      <c r="C2260" s="1">
        <v>0</v>
      </c>
      <c r="D2260" s="1">
        <v>0</v>
      </c>
      <c r="E2260" s="1">
        <v>0</v>
      </c>
      <c r="F2260" s="1">
        <v>0</v>
      </c>
      <c r="G2260" s="1">
        <v>0</v>
      </c>
      <c r="H2260" s="1">
        <v>0</v>
      </c>
      <c r="I2260" s="1">
        <v>0</v>
      </c>
      <c r="J2260" s="1">
        <v>0</v>
      </c>
      <c r="K2260" s="1">
        <v>0</v>
      </c>
      <c r="L2260" s="1">
        <v>0</v>
      </c>
      <c r="M2260" s="1"/>
      <c r="N2260" s="1">
        <v>0</v>
      </c>
      <c r="O2260" s="1">
        <v>0</v>
      </c>
      <c r="P2260" s="1">
        <v>0</v>
      </c>
      <c r="Q2260" s="1">
        <v>0</v>
      </c>
      <c r="R2260" s="1">
        <v>0</v>
      </c>
      <c r="S2260" s="1">
        <v>0</v>
      </c>
      <c r="T2260" s="1">
        <v>0</v>
      </c>
      <c r="U2260" s="1">
        <v>0</v>
      </c>
      <c r="V2260" s="1">
        <v>0</v>
      </c>
      <c r="W2260" s="1">
        <v>0</v>
      </c>
    </row>
    <row r="2261" spans="1:23" x14ac:dyDescent="0.25">
      <c r="A2261" s="1" t="s">
        <v>32</v>
      </c>
      <c r="B2261" s="1" t="s">
        <v>42</v>
      </c>
      <c r="C2261" s="1">
        <v>9085.3131013194197</v>
      </c>
      <c r="D2261" s="1">
        <v>9883.6405555980109</v>
      </c>
      <c r="E2261" s="1">
        <v>939543.69314952102</v>
      </c>
      <c r="F2261" s="1">
        <v>61991.107893202097</v>
      </c>
      <c r="G2261" s="1">
        <v>319643.636363636</v>
      </c>
      <c r="H2261" s="1">
        <v>55842.727272727301</v>
      </c>
      <c r="I2261" s="1">
        <v>597694.54545454495</v>
      </c>
      <c r="J2261" s="1">
        <v>732067.27272727306</v>
      </c>
      <c r="K2261" s="1">
        <v>926462.72727272694</v>
      </c>
      <c r="L2261" s="1">
        <v>2498472.8700802098</v>
      </c>
      <c r="M2261" s="1"/>
      <c r="N2261" s="1">
        <v>7211.0452942004003</v>
      </c>
      <c r="O2261" s="1">
        <v>4047.69833039479</v>
      </c>
      <c r="P2261" s="1">
        <v>0</v>
      </c>
      <c r="Q2261" s="1">
        <v>33594.542713631199</v>
      </c>
      <c r="R2261" s="1">
        <v>0</v>
      </c>
      <c r="S2261" s="1">
        <v>56871.1</v>
      </c>
      <c r="T2261" s="1">
        <v>20781.2</v>
      </c>
      <c r="U2261" s="1">
        <v>8361.1</v>
      </c>
      <c r="V2261" s="1">
        <v>0</v>
      </c>
      <c r="W2261" s="1">
        <v>326647.83799160999</v>
      </c>
    </row>
    <row r="2262" spans="1:23" x14ac:dyDescent="0.25">
      <c r="A2262" s="1" t="s">
        <v>33</v>
      </c>
      <c r="B2262" s="1" t="s">
        <v>42</v>
      </c>
      <c r="C2262" s="1">
        <v>857401.52898525097</v>
      </c>
      <c r="D2262" s="1">
        <v>220198.87265968201</v>
      </c>
      <c r="E2262" s="1">
        <v>244653.63636363699</v>
      </c>
      <c r="F2262" s="1">
        <v>345475.45454545401</v>
      </c>
      <c r="G2262" s="1">
        <v>370901.818181818</v>
      </c>
      <c r="H2262" s="1">
        <v>1168538.18181818</v>
      </c>
      <c r="I2262" s="1">
        <v>224480</v>
      </c>
      <c r="J2262" s="1">
        <v>332093.636363636</v>
      </c>
      <c r="K2262" s="1">
        <v>273046.363636364</v>
      </c>
      <c r="L2262" s="1">
        <v>1550780.9090909101</v>
      </c>
      <c r="M2262" s="1"/>
      <c r="N2262" s="1">
        <v>2168546.9734343202</v>
      </c>
      <c r="O2262" s="1">
        <v>2558227.0368609298</v>
      </c>
      <c r="P2262" s="1">
        <v>3250935.6</v>
      </c>
      <c r="Q2262" s="1">
        <v>2781733.9</v>
      </c>
      <c r="R2262" s="1">
        <v>7724812.7000000002</v>
      </c>
      <c r="S2262" s="1">
        <v>3835790.2</v>
      </c>
      <c r="T2262" s="1">
        <v>3994587.3</v>
      </c>
      <c r="U2262" s="1">
        <v>3831734.5</v>
      </c>
      <c r="V2262" s="1">
        <v>5528516.4000000004</v>
      </c>
      <c r="W2262" s="1">
        <v>5775269.5</v>
      </c>
    </row>
    <row r="2263" spans="1:23" x14ac:dyDescent="0.25">
      <c r="A2263" s="1" t="s">
        <v>34</v>
      </c>
      <c r="B2263" s="1" t="s">
        <v>42</v>
      </c>
      <c r="C2263" s="1">
        <v>0</v>
      </c>
      <c r="D2263" s="1">
        <v>0</v>
      </c>
      <c r="E2263" s="1">
        <v>0</v>
      </c>
      <c r="F2263" s="1">
        <v>0</v>
      </c>
      <c r="G2263" s="1">
        <v>0</v>
      </c>
      <c r="H2263" s="1">
        <v>0</v>
      </c>
      <c r="I2263" s="1">
        <v>0</v>
      </c>
      <c r="J2263" s="1">
        <v>0</v>
      </c>
      <c r="K2263" s="1">
        <v>0</v>
      </c>
      <c r="L2263" s="1">
        <v>0</v>
      </c>
      <c r="M2263" s="1"/>
      <c r="N2263" s="1">
        <v>0</v>
      </c>
      <c r="O2263" s="1">
        <v>0</v>
      </c>
      <c r="P2263" s="1">
        <v>0</v>
      </c>
      <c r="Q2263" s="1">
        <v>0</v>
      </c>
      <c r="R2263" s="1">
        <v>0</v>
      </c>
      <c r="S2263" s="1">
        <v>0</v>
      </c>
      <c r="T2263" s="1">
        <v>0</v>
      </c>
      <c r="U2263" s="1">
        <v>0</v>
      </c>
      <c r="V2263" s="1">
        <v>0</v>
      </c>
      <c r="W2263" s="1">
        <v>0</v>
      </c>
    </row>
    <row r="2264" spans="1:23" x14ac:dyDescent="0.25">
      <c r="A2264" s="1" t="s">
        <v>35</v>
      </c>
      <c r="B2264" s="1" t="s">
        <v>42</v>
      </c>
      <c r="C2264" s="1">
        <v>0</v>
      </c>
      <c r="D2264" s="1">
        <v>0</v>
      </c>
      <c r="E2264" s="1">
        <v>0</v>
      </c>
      <c r="F2264" s="1">
        <v>0</v>
      </c>
      <c r="G2264" s="1">
        <v>0</v>
      </c>
      <c r="H2264" s="1">
        <v>0</v>
      </c>
      <c r="I2264" s="1">
        <v>0</v>
      </c>
      <c r="J2264" s="1">
        <v>0</v>
      </c>
      <c r="K2264" s="1">
        <v>0</v>
      </c>
      <c r="L2264" s="1">
        <v>0</v>
      </c>
      <c r="M2264" s="1"/>
      <c r="N2264" s="1">
        <v>0</v>
      </c>
      <c r="O2264" s="1">
        <v>0</v>
      </c>
      <c r="P2264" s="1">
        <v>0</v>
      </c>
      <c r="Q2264" s="1">
        <v>0</v>
      </c>
      <c r="R2264" s="1">
        <v>0</v>
      </c>
      <c r="S2264" s="1">
        <v>0</v>
      </c>
      <c r="T2264" s="1">
        <v>0</v>
      </c>
      <c r="U2264" s="1">
        <v>0</v>
      </c>
      <c r="V2264" s="1">
        <v>0</v>
      </c>
      <c r="W2264" s="1">
        <v>0</v>
      </c>
    </row>
    <row r="2265" spans="1:23" x14ac:dyDescent="0.25">
      <c r="A2265" s="1" t="s">
        <v>36</v>
      </c>
      <c r="B2265" s="1" t="s">
        <v>42</v>
      </c>
      <c r="C2265" s="1">
        <v>45360.671243198602</v>
      </c>
      <c r="D2265" s="1">
        <v>0</v>
      </c>
      <c r="E2265" s="1">
        <v>0</v>
      </c>
      <c r="F2265" s="1">
        <v>0</v>
      </c>
      <c r="G2265" s="1">
        <v>0</v>
      </c>
      <c r="H2265" s="1">
        <v>0</v>
      </c>
      <c r="I2265" s="1">
        <v>0</v>
      </c>
      <c r="J2265" s="1">
        <v>0</v>
      </c>
      <c r="K2265" s="1">
        <v>0</v>
      </c>
      <c r="L2265" s="1">
        <v>0</v>
      </c>
      <c r="M2265" s="1"/>
      <c r="N2265" s="1">
        <v>0</v>
      </c>
      <c r="O2265" s="1">
        <v>664225.042665218</v>
      </c>
      <c r="P2265" s="1">
        <v>758930.43257453595</v>
      </c>
      <c r="Q2265" s="1">
        <v>937981.57763378299</v>
      </c>
      <c r="R2265" s="1">
        <v>1164028.7606381499</v>
      </c>
      <c r="S2265" s="1">
        <v>1328932.0283580499</v>
      </c>
      <c r="T2265" s="1">
        <v>1162637.9735389999</v>
      </c>
      <c r="U2265" s="1">
        <v>1476550.2263945299</v>
      </c>
      <c r="V2265" s="1">
        <v>1653736.25356187</v>
      </c>
      <c r="W2265" s="1">
        <v>1724121.9335529399</v>
      </c>
    </row>
    <row r="2266" spans="1:23" x14ac:dyDescent="0.25">
      <c r="A2266" s="1" t="s">
        <v>37</v>
      </c>
      <c r="B2266" s="1" t="s">
        <v>42</v>
      </c>
      <c r="C2266" s="1">
        <v>401626.23148817098</v>
      </c>
      <c r="D2266" s="1">
        <v>522329.448265869</v>
      </c>
      <c r="E2266" s="1">
        <v>665083.95276004996</v>
      </c>
      <c r="F2266" s="1">
        <v>821048.217501765</v>
      </c>
      <c r="G2266" s="1">
        <v>1063600.41540891</v>
      </c>
      <c r="H2266" s="1">
        <v>1343535.9940907799</v>
      </c>
      <c r="I2266" s="1">
        <v>1259133.50212629</v>
      </c>
      <c r="J2266" s="1">
        <v>1448003.5274452299</v>
      </c>
      <c r="K2266" s="1">
        <v>1665204.05656202</v>
      </c>
      <c r="L2266" s="1">
        <v>1857173.27715934</v>
      </c>
      <c r="M2266" s="1"/>
      <c r="N2266" s="1">
        <v>0</v>
      </c>
      <c r="O2266" s="1">
        <v>0</v>
      </c>
      <c r="P2266" s="1">
        <v>0</v>
      </c>
      <c r="Q2266" s="1">
        <v>0</v>
      </c>
      <c r="R2266" s="1">
        <v>0</v>
      </c>
      <c r="S2266" s="1">
        <v>0</v>
      </c>
      <c r="T2266" s="1">
        <v>0</v>
      </c>
      <c r="U2266" s="1">
        <v>0</v>
      </c>
      <c r="V2266" s="1">
        <v>0</v>
      </c>
      <c r="W2266" s="1">
        <v>0</v>
      </c>
    </row>
    <row r="2267" spans="1:23" x14ac:dyDescent="0.25">
      <c r="A2267" s="1" t="s">
        <v>38</v>
      </c>
      <c r="B2267" s="1" t="s">
        <v>42</v>
      </c>
      <c r="C2267" s="1">
        <v>0</v>
      </c>
      <c r="D2267" s="1">
        <v>0</v>
      </c>
      <c r="E2267" s="1">
        <v>0</v>
      </c>
      <c r="F2267" s="1">
        <v>0</v>
      </c>
      <c r="G2267" s="1">
        <v>0</v>
      </c>
      <c r="H2267" s="1">
        <v>0</v>
      </c>
      <c r="I2267" s="1">
        <v>0</v>
      </c>
      <c r="J2267" s="1">
        <v>0</v>
      </c>
      <c r="K2267" s="1">
        <v>0</v>
      </c>
      <c r="L2267" s="1">
        <v>0</v>
      </c>
      <c r="M2267" s="1"/>
      <c r="N2267" s="1">
        <v>0</v>
      </c>
      <c r="O2267" s="1">
        <v>0</v>
      </c>
      <c r="P2267" s="1">
        <v>0</v>
      </c>
      <c r="Q2267" s="1">
        <v>0</v>
      </c>
      <c r="R2267" s="1">
        <v>0</v>
      </c>
      <c r="S2267" s="1">
        <v>0</v>
      </c>
      <c r="T2267" s="1">
        <v>0</v>
      </c>
      <c r="U2267" s="1">
        <v>0</v>
      </c>
      <c r="V2267" s="1">
        <v>0</v>
      </c>
      <c r="W2267" s="1">
        <v>0</v>
      </c>
    </row>
    <row r="2268" spans="1:23" x14ac:dyDescent="0.25">
      <c r="A2268" s="1" t="s">
        <v>39</v>
      </c>
      <c r="B2268" s="1" t="s">
        <v>42</v>
      </c>
      <c r="C2268" s="1">
        <v>0</v>
      </c>
      <c r="D2268" s="1">
        <v>0</v>
      </c>
      <c r="E2268" s="1">
        <v>0</v>
      </c>
      <c r="F2268" s="1">
        <v>0</v>
      </c>
      <c r="G2268" s="1">
        <v>0</v>
      </c>
      <c r="H2268" s="1">
        <v>0</v>
      </c>
      <c r="I2268" s="1">
        <v>0</v>
      </c>
      <c r="J2268" s="1">
        <v>0</v>
      </c>
      <c r="K2268" s="1">
        <v>0</v>
      </c>
      <c r="L2268" s="1">
        <v>0</v>
      </c>
      <c r="M2268" s="1"/>
      <c r="N2268" s="1">
        <v>0</v>
      </c>
      <c r="O2268" s="1">
        <v>0</v>
      </c>
      <c r="P2268" s="1">
        <v>0</v>
      </c>
      <c r="Q2268" s="1">
        <v>0</v>
      </c>
      <c r="R2268" s="1">
        <v>0</v>
      </c>
      <c r="S2268" s="1">
        <v>0</v>
      </c>
      <c r="T2268" s="1">
        <v>0</v>
      </c>
      <c r="U2268" s="1">
        <v>0</v>
      </c>
      <c r="V2268" s="1">
        <v>0</v>
      </c>
      <c r="W2268" s="1">
        <v>0</v>
      </c>
    </row>
    <row r="2269" spans="1:23" x14ac:dyDescent="0.25">
      <c r="A2269" s="1" t="s">
        <v>40</v>
      </c>
      <c r="B2269" s="1" t="s">
        <v>42</v>
      </c>
      <c r="C2269" s="1">
        <v>101970.663821825</v>
      </c>
      <c r="D2269" s="1">
        <v>32572.712271524699</v>
      </c>
      <c r="E2269" s="1">
        <v>1475.51866681202</v>
      </c>
      <c r="F2269" s="1">
        <v>150722.95377099101</v>
      </c>
      <c r="G2269" s="1">
        <v>6967649.0909090899</v>
      </c>
      <c r="H2269" s="1">
        <v>96105.4545454545</v>
      </c>
      <c r="I2269" s="1">
        <v>93339.090909090897</v>
      </c>
      <c r="J2269" s="1">
        <v>21331.818181818198</v>
      </c>
      <c r="K2269" s="1">
        <v>109701.818181818</v>
      </c>
      <c r="L2269" s="1">
        <v>290233.636363636</v>
      </c>
      <c r="M2269" s="1"/>
      <c r="N2269" s="1">
        <v>3572844.8262423198</v>
      </c>
      <c r="O2269" s="1">
        <v>5559558.4432266699</v>
      </c>
      <c r="P2269" s="1">
        <v>6974895.7155806599</v>
      </c>
      <c r="Q2269" s="1">
        <v>4651185.6164387697</v>
      </c>
      <c r="R2269" s="1">
        <v>7805330.5</v>
      </c>
      <c r="S2269" s="1">
        <v>5413082.4000000004</v>
      </c>
      <c r="T2269" s="1">
        <v>9225679.0999999996</v>
      </c>
      <c r="U2269" s="1">
        <v>13410763.300000001</v>
      </c>
      <c r="V2269" s="1">
        <v>21078657.600000001</v>
      </c>
      <c r="W2269" s="1">
        <v>29527061.300000001</v>
      </c>
    </row>
    <row r="2270" spans="1:23" x14ac:dyDescent="0.25">
      <c r="A2270" s="1" t="s">
        <v>41</v>
      </c>
      <c r="B2270" s="1" t="s">
        <v>42</v>
      </c>
      <c r="C2270" s="1">
        <v>0</v>
      </c>
      <c r="D2270" s="1">
        <v>0</v>
      </c>
      <c r="E2270" s="1">
        <v>0</v>
      </c>
      <c r="F2270" s="1">
        <v>0</v>
      </c>
      <c r="G2270" s="1">
        <v>0</v>
      </c>
      <c r="H2270" s="1">
        <v>0</v>
      </c>
      <c r="I2270" s="1">
        <v>0</v>
      </c>
      <c r="J2270" s="1">
        <v>0</v>
      </c>
      <c r="K2270" s="1">
        <v>0</v>
      </c>
      <c r="L2270" s="1">
        <v>0</v>
      </c>
      <c r="M2270" s="1"/>
      <c r="N2270" s="1">
        <v>0</v>
      </c>
      <c r="O2270" s="1">
        <v>0</v>
      </c>
      <c r="P2270" s="1">
        <v>0</v>
      </c>
      <c r="Q2270" s="1">
        <v>0</v>
      </c>
      <c r="R2270" s="1">
        <v>0</v>
      </c>
      <c r="S2270" s="1">
        <v>0</v>
      </c>
      <c r="T2270" s="1">
        <v>0</v>
      </c>
      <c r="U2270" s="1">
        <v>0</v>
      </c>
      <c r="V2270" s="1">
        <v>0</v>
      </c>
      <c r="W2270" s="1">
        <v>0</v>
      </c>
    </row>
    <row r="2271" spans="1:23" x14ac:dyDescent="0.25">
      <c r="A2271" s="1" t="s">
        <v>42</v>
      </c>
      <c r="B2271" s="1" t="s">
        <v>42</v>
      </c>
      <c r="C2271" s="1">
        <v>0</v>
      </c>
      <c r="D2271" s="1">
        <v>0</v>
      </c>
      <c r="E2271" s="1">
        <v>0</v>
      </c>
      <c r="F2271" s="1">
        <v>0</v>
      </c>
      <c r="G2271" s="1">
        <v>0</v>
      </c>
      <c r="H2271" s="1">
        <v>0</v>
      </c>
      <c r="I2271" s="1">
        <v>0</v>
      </c>
      <c r="J2271" s="1">
        <v>0</v>
      </c>
      <c r="K2271" s="1">
        <v>0</v>
      </c>
      <c r="L2271" s="1">
        <v>0</v>
      </c>
      <c r="M2271" s="1"/>
      <c r="N2271" s="1">
        <v>0</v>
      </c>
      <c r="O2271" s="1">
        <v>0</v>
      </c>
      <c r="P2271" s="1">
        <v>0</v>
      </c>
      <c r="Q2271" s="1">
        <v>0</v>
      </c>
      <c r="R2271" s="1">
        <v>0</v>
      </c>
      <c r="S2271" s="1">
        <v>0</v>
      </c>
      <c r="T2271" s="1">
        <v>0</v>
      </c>
      <c r="U2271" s="1">
        <v>0</v>
      </c>
      <c r="V2271" s="1">
        <v>0</v>
      </c>
      <c r="W2271" s="1">
        <v>0</v>
      </c>
    </row>
    <row r="2272" spans="1:23" x14ac:dyDescent="0.25">
      <c r="A2272" s="1" t="s">
        <v>43</v>
      </c>
      <c r="B2272" s="1" t="s">
        <v>42</v>
      </c>
      <c r="C2272" s="1">
        <v>0</v>
      </c>
      <c r="D2272" s="1">
        <v>0</v>
      </c>
      <c r="E2272" s="1">
        <v>0</v>
      </c>
      <c r="F2272" s="1">
        <v>0</v>
      </c>
      <c r="G2272" s="1">
        <v>0</v>
      </c>
      <c r="H2272" s="1">
        <v>0</v>
      </c>
      <c r="I2272" s="1">
        <v>0</v>
      </c>
      <c r="J2272" s="1">
        <v>0</v>
      </c>
      <c r="K2272" s="1">
        <v>0</v>
      </c>
      <c r="L2272" s="1">
        <v>0</v>
      </c>
      <c r="M2272" s="1"/>
      <c r="N2272" s="1">
        <v>0</v>
      </c>
      <c r="O2272" s="1">
        <v>0</v>
      </c>
      <c r="P2272" s="1">
        <v>0</v>
      </c>
      <c r="Q2272" s="1">
        <v>0</v>
      </c>
      <c r="R2272" s="1">
        <v>0</v>
      </c>
      <c r="S2272" s="1">
        <v>0</v>
      </c>
      <c r="T2272" s="1">
        <v>0</v>
      </c>
      <c r="U2272" s="1">
        <v>0</v>
      </c>
      <c r="V2272" s="1">
        <v>0</v>
      </c>
      <c r="W2272" s="1">
        <v>0</v>
      </c>
    </row>
    <row r="2273" spans="1:23" x14ac:dyDescent="0.25">
      <c r="A2273" s="1" t="s">
        <v>44</v>
      </c>
      <c r="B2273" s="1" t="s">
        <v>42</v>
      </c>
      <c r="C2273" s="1">
        <v>406577.92244488403</v>
      </c>
      <c r="D2273" s="1">
        <v>774194.74688617105</v>
      </c>
      <c r="E2273" s="1">
        <v>670804.867206775</v>
      </c>
      <c r="F2273" s="1">
        <v>661876.476827709</v>
      </c>
      <c r="G2273" s="1">
        <v>1488628.5104679901</v>
      </c>
      <c r="H2273" s="1">
        <v>1933834.0381239899</v>
      </c>
      <c r="I2273" s="1">
        <v>360185.21918176598</v>
      </c>
      <c r="J2273" s="1">
        <v>457435.22836084198</v>
      </c>
      <c r="K2273" s="1">
        <v>2383857.5974862399</v>
      </c>
      <c r="L2273" s="1">
        <v>1125282.9382053099</v>
      </c>
      <c r="M2273" s="1"/>
      <c r="N2273" s="1">
        <v>11934599.3252255</v>
      </c>
      <c r="O2273" s="1">
        <v>21869717.358837102</v>
      </c>
      <c r="P2273" s="1">
        <v>23940280.5406175</v>
      </c>
      <c r="Q2273" s="1">
        <v>25257818.955196299</v>
      </c>
      <c r="R2273" s="1">
        <v>23219227.377533</v>
      </c>
      <c r="S2273" s="1">
        <v>13872751.979138499</v>
      </c>
      <c r="T2273" s="1">
        <v>116945720.07307</v>
      </c>
      <c r="U2273" s="1">
        <v>148521064.49279901</v>
      </c>
      <c r="V2273" s="1">
        <v>173301097.81333399</v>
      </c>
      <c r="W2273" s="1">
        <v>125416682.454698</v>
      </c>
    </row>
    <row r="2274" spans="1:23" x14ac:dyDescent="0.25">
      <c r="A2274" s="1" t="s">
        <v>45</v>
      </c>
      <c r="B2274" s="1" t="s">
        <v>42</v>
      </c>
      <c r="C2274" s="1">
        <v>0</v>
      </c>
      <c r="D2274" s="1">
        <v>0</v>
      </c>
      <c r="E2274" s="1">
        <v>0</v>
      </c>
      <c r="F2274" s="1">
        <v>0</v>
      </c>
      <c r="G2274" s="1">
        <v>0</v>
      </c>
      <c r="H2274" s="1">
        <v>0</v>
      </c>
      <c r="I2274" s="1">
        <v>0</v>
      </c>
      <c r="J2274" s="1">
        <v>0</v>
      </c>
      <c r="K2274" s="1">
        <v>0</v>
      </c>
      <c r="L2274" s="1">
        <v>0</v>
      </c>
      <c r="M2274" s="1"/>
      <c r="N2274" s="1">
        <v>0</v>
      </c>
      <c r="O2274" s="1">
        <v>0</v>
      </c>
      <c r="P2274" s="1">
        <v>0</v>
      </c>
      <c r="Q2274" s="1">
        <v>0</v>
      </c>
      <c r="R2274" s="1">
        <v>0</v>
      </c>
      <c r="S2274" s="1">
        <v>0</v>
      </c>
      <c r="T2274" s="1">
        <v>0</v>
      </c>
      <c r="U2274" s="1">
        <v>0</v>
      </c>
      <c r="V2274" s="1">
        <v>0</v>
      </c>
      <c r="W2274" s="1">
        <v>0</v>
      </c>
    </row>
    <row r="2275" spans="1:23" x14ac:dyDescent="0.25">
      <c r="A2275" s="1" t="s">
        <v>46</v>
      </c>
      <c r="B2275" s="1" t="s">
        <v>42</v>
      </c>
      <c r="C2275" s="1">
        <v>0</v>
      </c>
      <c r="D2275" s="1">
        <v>0</v>
      </c>
      <c r="E2275" s="1">
        <v>0</v>
      </c>
      <c r="F2275" s="1">
        <v>0</v>
      </c>
      <c r="G2275" s="1">
        <v>0</v>
      </c>
      <c r="H2275" s="1">
        <v>0</v>
      </c>
      <c r="I2275" s="1">
        <v>0</v>
      </c>
      <c r="J2275" s="1">
        <v>0</v>
      </c>
      <c r="K2275" s="1">
        <v>0</v>
      </c>
      <c r="L2275" s="1">
        <v>0</v>
      </c>
      <c r="M2275" s="1"/>
      <c r="N2275" s="1">
        <v>0</v>
      </c>
      <c r="O2275" s="1">
        <v>0</v>
      </c>
      <c r="P2275" s="1">
        <v>0</v>
      </c>
      <c r="Q2275" s="1">
        <v>0</v>
      </c>
      <c r="R2275" s="1">
        <v>0</v>
      </c>
      <c r="S2275" s="1">
        <v>0</v>
      </c>
      <c r="T2275" s="1">
        <v>0</v>
      </c>
      <c r="U2275" s="1">
        <v>0</v>
      </c>
      <c r="V2275" s="1">
        <v>0</v>
      </c>
      <c r="W2275" s="1">
        <v>0</v>
      </c>
    </row>
    <row r="2276" spans="1:23" x14ac:dyDescent="0.25">
      <c r="A2276" s="1" t="s">
        <v>47</v>
      </c>
      <c r="B2276" s="1" t="s">
        <v>42</v>
      </c>
      <c r="C2276" s="1">
        <v>46959.492154054999</v>
      </c>
      <c r="D2276" s="1">
        <v>61673.385741202401</v>
      </c>
      <c r="E2276" s="1">
        <v>70466.794102037398</v>
      </c>
      <c r="F2276" s="1">
        <v>87091.717324344601</v>
      </c>
      <c r="G2276" s="1">
        <v>108080.22907512401</v>
      </c>
      <c r="H2276" s="1">
        <v>123391.51995820399</v>
      </c>
      <c r="I2276" s="1">
        <v>107951.094303412</v>
      </c>
      <c r="J2276" s="1">
        <v>137097.88976533301</v>
      </c>
      <c r="K2276" s="1">
        <v>153549.63653717301</v>
      </c>
      <c r="L2276" s="1">
        <v>160084.956517474</v>
      </c>
      <c r="M2276" s="1"/>
      <c r="N2276" s="1">
        <v>1702946.7885846701</v>
      </c>
      <c r="O2276" s="1">
        <v>2236533.8586834501</v>
      </c>
      <c r="P2276" s="1">
        <v>2555419.47353788</v>
      </c>
      <c r="Q2276" s="1">
        <v>3158308.4383294201</v>
      </c>
      <c r="R2276" s="1">
        <v>3919439.2990700901</v>
      </c>
      <c r="S2276" s="1">
        <v>4474690.4834927898</v>
      </c>
      <c r="T2276" s="1">
        <v>3914756.3343553101</v>
      </c>
      <c r="U2276" s="1">
        <v>4971740.5446312502</v>
      </c>
      <c r="V2276" s="1">
        <v>5568349.4099869998</v>
      </c>
      <c r="W2276" s="1">
        <v>5805347.3344176197</v>
      </c>
    </row>
    <row r="2277" spans="1:23" x14ac:dyDescent="0.25">
      <c r="A2277" s="1" t="s">
        <v>48</v>
      </c>
      <c r="B2277" s="1" t="s">
        <v>42</v>
      </c>
      <c r="C2277" s="1">
        <v>0</v>
      </c>
      <c r="D2277" s="1">
        <v>0</v>
      </c>
      <c r="E2277" s="1">
        <v>0</v>
      </c>
      <c r="F2277" s="1">
        <v>3469.7052250707902</v>
      </c>
      <c r="G2277" s="1">
        <v>0</v>
      </c>
      <c r="H2277" s="1">
        <v>0</v>
      </c>
      <c r="I2277" s="1">
        <v>142793.285055791</v>
      </c>
      <c r="J2277" s="1">
        <v>4075.24072984848</v>
      </c>
      <c r="K2277" s="1">
        <v>4564.2696174303001</v>
      </c>
      <c r="L2277" s="1">
        <v>4758.5322877887102</v>
      </c>
      <c r="M2277" s="1"/>
      <c r="N2277" s="1">
        <v>12945.622740593401</v>
      </c>
      <c r="O2277" s="1">
        <v>69232.238663300595</v>
      </c>
      <c r="P2277" s="1">
        <v>29520.9532772169</v>
      </c>
      <c r="Q2277" s="1">
        <v>3155.5387445137098</v>
      </c>
      <c r="R2277" s="1">
        <v>0</v>
      </c>
      <c r="S2277" s="1">
        <v>71084.4868493955</v>
      </c>
      <c r="T2277" s="1">
        <v>81924.439907363296</v>
      </c>
      <c r="U2277" s="1">
        <v>177098.880580028</v>
      </c>
      <c r="V2277" s="1">
        <v>90225.982691134705</v>
      </c>
      <c r="W2277" s="1">
        <v>94066.1459160144</v>
      </c>
    </row>
    <row r="2278" spans="1:23" x14ac:dyDescent="0.25">
      <c r="A2278" s="1" t="s">
        <v>49</v>
      </c>
      <c r="B2278" s="1" t="s">
        <v>42</v>
      </c>
      <c r="C2278" s="1">
        <v>59492.036336675301</v>
      </c>
      <c r="D2278" s="1">
        <v>19480.832303335199</v>
      </c>
      <c r="E2278" s="1">
        <v>554.24112408414703</v>
      </c>
      <c r="F2278" s="1">
        <v>9590.6947994624898</v>
      </c>
      <c r="G2278" s="1">
        <v>89101.468434598006</v>
      </c>
      <c r="H2278" s="1">
        <v>5068.0417873043198</v>
      </c>
      <c r="I2278" s="1">
        <v>112692.195697509</v>
      </c>
      <c r="J2278" s="1">
        <v>143119.088535836</v>
      </c>
      <c r="K2278" s="1">
        <v>160293.379160137</v>
      </c>
      <c r="L2278" s="1">
        <v>167115.72369419</v>
      </c>
      <c r="M2278" s="1"/>
      <c r="N2278" s="1">
        <v>177512.56914508701</v>
      </c>
      <c r="O2278" s="1">
        <v>592740.55240338296</v>
      </c>
      <c r="P2278" s="1">
        <v>667078.51398915797</v>
      </c>
      <c r="Q2278" s="1">
        <v>417864.05214026797</v>
      </c>
      <c r="R2278" s="1">
        <v>654620.00611330406</v>
      </c>
      <c r="S2278" s="1">
        <v>1104090.89863855</v>
      </c>
      <c r="T2278" s="1">
        <v>871948.82523930306</v>
      </c>
      <c r="U2278" s="1">
        <v>1107375.00805391</v>
      </c>
      <c r="V2278" s="1">
        <v>1240260.00902038</v>
      </c>
      <c r="W2278" s="1">
        <v>1293047.47371593</v>
      </c>
    </row>
    <row r="2279" spans="1:23" x14ac:dyDescent="0.25">
      <c r="A2279" s="1" t="s">
        <v>50</v>
      </c>
      <c r="B2279" s="1" t="s">
        <v>42</v>
      </c>
      <c r="C2279" s="1">
        <v>17156.3636363636</v>
      </c>
      <c r="D2279" s="1">
        <v>1133.6363636363601</v>
      </c>
      <c r="E2279" s="1">
        <v>434.51818181818197</v>
      </c>
      <c r="F2279" s="1">
        <v>1556.4090909090901</v>
      </c>
      <c r="G2279" s="1">
        <v>630</v>
      </c>
      <c r="H2279" s="1">
        <v>11448.3</v>
      </c>
      <c r="I2279" s="1">
        <v>22896.6</v>
      </c>
      <c r="J2279" s="1">
        <v>34344.900000000103</v>
      </c>
      <c r="K2279" s="1">
        <v>45793.200000000201</v>
      </c>
      <c r="L2279" s="1">
        <v>57241.500000000298</v>
      </c>
      <c r="M2279" s="1"/>
      <c r="N2279" s="1">
        <v>19185.099999999999</v>
      </c>
      <c r="O2279" s="1">
        <v>356939.12099999998</v>
      </c>
      <c r="P2279" s="1">
        <v>426325.50400000002</v>
      </c>
      <c r="Q2279" s="1">
        <v>165161.095</v>
      </c>
      <c r="R2279" s="1">
        <v>58359.597999999998</v>
      </c>
      <c r="S2279" s="1">
        <v>340.98899999999998</v>
      </c>
      <c r="T2279" s="1">
        <v>298.31981734153698</v>
      </c>
      <c r="U2279" s="1">
        <v>378.86616802375198</v>
      </c>
      <c r="V2279" s="1">
        <v>424.33010818660199</v>
      </c>
      <c r="W2279" s="1">
        <v>442.390281410157</v>
      </c>
    </row>
    <row r="2280" spans="1:23" x14ac:dyDescent="0.25">
      <c r="A2280" s="1" t="s">
        <v>51</v>
      </c>
      <c r="B2280" s="1" t="s">
        <v>42</v>
      </c>
      <c r="C2280" s="1">
        <v>2724.9571770523899</v>
      </c>
      <c r="D2280" s="1">
        <v>65407.515404512698</v>
      </c>
      <c r="E2280" s="1">
        <v>29153.064827837101</v>
      </c>
      <c r="F2280" s="1">
        <v>0</v>
      </c>
      <c r="G2280" s="1">
        <v>2043.34683619982</v>
      </c>
      <c r="H2280" s="1">
        <v>0</v>
      </c>
      <c r="I2280" s="1">
        <v>0</v>
      </c>
      <c r="J2280" s="1">
        <v>0</v>
      </c>
      <c r="K2280" s="1">
        <v>2722.7747197240401</v>
      </c>
      <c r="L2280" s="1">
        <v>43280.3054441114</v>
      </c>
      <c r="M2280" s="1"/>
      <c r="N2280" s="1">
        <v>6750.5218877409297</v>
      </c>
      <c r="O2280" s="1">
        <v>3887.05113607372</v>
      </c>
      <c r="P2280" s="1">
        <v>0</v>
      </c>
      <c r="Q2280" s="1">
        <v>5445.9776228954697</v>
      </c>
      <c r="R2280" s="1">
        <v>5480.0984695693396</v>
      </c>
      <c r="S2280" s="1">
        <v>0</v>
      </c>
      <c r="T2280" s="1">
        <v>0</v>
      </c>
      <c r="U2280" s="1">
        <v>0</v>
      </c>
      <c r="V2280" s="1">
        <v>484.80698979200503</v>
      </c>
      <c r="W2280" s="1">
        <v>42685.760236300201</v>
      </c>
    </row>
    <row r="2281" spans="1:23" x14ac:dyDescent="0.25">
      <c r="A2281" s="1" t="s">
        <v>52</v>
      </c>
      <c r="B2281" s="1" t="s">
        <v>42</v>
      </c>
      <c r="C2281" s="1">
        <v>29450.378067455898</v>
      </c>
      <c r="D2281" s="1">
        <v>0</v>
      </c>
      <c r="E2281" s="1">
        <v>11776.253353468799</v>
      </c>
      <c r="F2281" s="1">
        <v>0</v>
      </c>
      <c r="G2281" s="1">
        <v>0</v>
      </c>
      <c r="H2281" s="1">
        <v>0</v>
      </c>
      <c r="I2281" s="1">
        <v>0</v>
      </c>
      <c r="J2281" s="1">
        <v>0</v>
      </c>
      <c r="K2281" s="1">
        <v>0</v>
      </c>
      <c r="L2281" s="1">
        <v>0</v>
      </c>
      <c r="M2281" s="1"/>
      <c r="N2281" s="1">
        <v>8124.5623427022701</v>
      </c>
      <c r="O2281" s="1">
        <v>28407.525713058501</v>
      </c>
      <c r="P2281" s="1">
        <v>0</v>
      </c>
      <c r="Q2281" s="1">
        <v>13.275130919477499</v>
      </c>
      <c r="R2281" s="1">
        <v>16.474347215315799</v>
      </c>
      <c r="S2281" s="1">
        <v>18.808201653644499</v>
      </c>
      <c r="T2281" s="1">
        <v>16.454663586913401</v>
      </c>
      <c r="U2281" s="1">
        <v>20.897422755380099</v>
      </c>
      <c r="V2281" s="1">
        <v>23.405113486025598</v>
      </c>
      <c r="W2281" s="1">
        <v>24.4012728339471</v>
      </c>
    </row>
    <row r="2282" spans="1:23" x14ac:dyDescent="0.25">
      <c r="A2282" s="1" t="s">
        <v>53</v>
      </c>
      <c r="B2282" s="1" t="s">
        <v>42</v>
      </c>
      <c r="C2282" s="1">
        <v>0</v>
      </c>
      <c r="D2282" s="1">
        <v>0</v>
      </c>
      <c r="E2282" s="1">
        <v>0</v>
      </c>
      <c r="F2282" s="1">
        <v>0</v>
      </c>
      <c r="G2282" s="1">
        <v>0</v>
      </c>
      <c r="H2282" s="1">
        <v>0</v>
      </c>
      <c r="I2282" s="1">
        <v>0</v>
      </c>
      <c r="J2282" s="1">
        <v>0</v>
      </c>
      <c r="K2282" s="1">
        <v>0</v>
      </c>
      <c r="L2282" s="1">
        <v>0</v>
      </c>
      <c r="M2282" s="1"/>
      <c r="N2282" s="1">
        <v>0</v>
      </c>
      <c r="O2282" s="1">
        <v>0</v>
      </c>
      <c r="P2282" s="1">
        <v>0</v>
      </c>
      <c r="Q2282" s="1">
        <v>0</v>
      </c>
      <c r="R2282" s="1">
        <v>0</v>
      </c>
      <c r="S2282" s="1">
        <v>0</v>
      </c>
      <c r="T2282" s="1">
        <v>0</v>
      </c>
      <c r="U2282" s="1">
        <v>0</v>
      </c>
      <c r="V2282" s="1">
        <v>0</v>
      </c>
      <c r="W2282" s="1">
        <v>0</v>
      </c>
    </row>
    <row r="2283" spans="1:23" x14ac:dyDescent="0.25">
      <c r="A2283" s="1" t="s">
        <v>0</v>
      </c>
      <c r="B2283" s="1" t="s">
        <v>43</v>
      </c>
      <c r="C2283" s="1">
        <v>62313.820556708801</v>
      </c>
      <c r="D2283" s="1">
        <v>2506.5462382287501</v>
      </c>
      <c r="E2283" s="1">
        <v>1912.2518613053201</v>
      </c>
      <c r="F2283" s="1">
        <v>15521.7718883944</v>
      </c>
      <c r="G2283" s="1">
        <v>1912.01771045599</v>
      </c>
      <c r="H2283" s="1">
        <v>497.16185057997501</v>
      </c>
      <c r="I2283" s="1">
        <v>1376.51143823651</v>
      </c>
      <c r="J2283" s="1">
        <v>1784.3048754562401</v>
      </c>
      <c r="K2283" s="1">
        <v>38126.377482308897</v>
      </c>
      <c r="L2283" s="1">
        <v>55.0477668838653</v>
      </c>
      <c r="M2283" s="1"/>
      <c r="N2283" s="1">
        <v>0</v>
      </c>
      <c r="O2283" s="1">
        <v>0</v>
      </c>
      <c r="P2283" s="1">
        <v>0</v>
      </c>
      <c r="Q2283" s="1">
        <v>107925.078115269</v>
      </c>
      <c r="R2283" s="1">
        <v>0</v>
      </c>
      <c r="S2283" s="1">
        <v>70411.796809676802</v>
      </c>
      <c r="T2283" s="1">
        <v>0</v>
      </c>
      <c r="U2283" s="1">
        <v>0</v>
      </c>
      <c r="V2283" s="1">
        <v>0</v>
      </c>
      <c r="W2283" s="1">
        <v>0</v>
      </c>
    </row>
    <row r="2284" spans="1:23" x14ac:dyDescent="0.25">
      <c r="A2284" s="1" t="s">
        <v>1</v>
      </c>
      <c r="B2284" s="1" t="s">
        <v>43</v>
      </c>
      <c r="C2284" s="1">
        <v>0</v>
      </c>
      <c r="D2284" s="1">
        <v>0</v>
      </c>
      <c r="E2284" s="1">
        <v>0</v>
      </c>
      <c r="F2284" s="1">
        <v>0</v>
      </c>
      <c r="G2284" s="1">
        <v>0</v>
      </c>
      <c r="H2284" s="1">
        <v>0</v>
      </c>
      <c r="I2284" s="1">
        <v>0</v>
      </c>
      <c r="J2284" s="1">
        <v>0</v>
      </c>
      <c r="K2284" s="1">
        <v>0</v>
      </c>
      <c r="L2284" s="1">
        <v>0</v>
      </c>
      <c r="M2284" s="1"/>
      <c r="N2284" s="1">
        <v>0</v>
      </c>
      <c r="O2284" s="1">
        <v>0</v>
      </c>
      <c r="P2284" s="1">
        <v>0</v>
      </c>
      <c r="Q2284" s="1">
        <v>0</v>
      </c>
      <c r="R2284" s="1">
        <v>0</v>
      </c>
      <c r="S2284" s="1">
        <v>0</v>
      </c>
      <c r="T2284" s="1">
        <v>0</v>
      </c>
      <c r="U2284" s="1">
        <v>0</v>
      </c>
      <c r="V2284" s="1">
        <v>0</v>
      </c>
      <c r="W2284" s="1">
        <v>0</v>
      </c>
    </row>
    <row r="2285" spans="1:23" x14ac:dyDescent="0.25">
      <c r="A2285" s="1" t="s">
        <v>3</v>
      </c>
      <c r="B2285" s="1" t="s">
        <v>43</v>
      </c>
      <c r="C2285" s="1">
        <v>25631.277217647799</v>
      </c>
      <c r="D2285" s="1">
        <v>0</v>
      </c>
      <c r="E2285" s="1">
        <v>0</v>
      </c>
      <c r="F2285" s="1">
        <v>0</v>
      </c>
      <c r="G2285" s="1">
        <v>0</v>
      </c>
      <c r="H2285" s="1">
        <v>0</v>
      </c>
      <c r="I2285" s="1">
        <v>0</v>
      </c>
      <c r="J2285" s="1">
        <v>0</v>
      </c>
      <c r="K2285" s="1">
        <v>0</v>
      </c>
      <c r="L2285" s="1">
        <v>0</v>
      </c>
      <c r="M2285" s="1"/>
      <c r="N2285" s="1">
        <v>0</v>
      </c>
      <c r="O2285" s="1">
        <v>0</v>
      </c>
      <c r="P2285" s="1">
        <v>0</v>
      </c>
      <c r="Q2285" s="1">
        <v>0</v>
      </c>
      <c r="R2285" s="1">
        <v>0</v>
      </c>
      <c r="S2285" s="1">
        <v>0</v>
      </c>
      <c r="T2285" s="1">
        <v>0</v>
      </c>
      <c r="U2285" s="1">
        <v>0</v>
      </c>
      <c r="V2285" s="1">
        <v>0</v>
      </c>
      <c r="W2285" s="1">
        <v>0</v>
      </c>
    </row>
    <row r="2286" spans="1:23" x14ac:dyDescent="0.25">
      <c r="A2286" s="1" t="s">
        <v>4</v>
      </c>
      <c r="B2286" s="1" t="s">
        <v>43</v>
      </c>
      <c r="C2286" s="1">
        <v>0</v>
      </c>
      <c r="D2286" s="1">
        <v>0</v>
      </c>
      <c r="E2286" s="1">
        <v>0</v>
      </c>
      <c r="F2286" s="1">
        <v>0</v>
      </c>
      <c r="G2286" s="1">
        <v>0</v>
      </c>
      <c r="H2286" s="1">
        <v>0</v>
      </c>
      <c r="I2286" s="1">
        <v>0</v>
      </c>
      <c r="J2286" s="1">
        <v>0</v>
      </c>
      <c r="K2286" s="1">
        <v>0</v>
      </c>
      <c r="L2286" s="1">
        <v>0</v>
      </c>
      <c r="M2286" s="1"/>
      <c r="N2286" s="1">
        <v>0</v>
      </c>
      <c r="O2286" s="1">
        <v>0</v>
      </c>
      <c r="P2286" s="1">
        <v>0</v>
      </c>
      <c r="Q2286" s="1">
        <v>0</v>
      </c>
      <c r="R2286" s="1">
        <v>0</v>
      </c>
      <c r="S2286" s="1">
        <v>0</v>
      </c>
      <c r="T2286" s="1">
        <v>0</v>
      </c>
      <c r="U2286" s="1">
        <v>0</v>
      </c>
      <c r="V2286" s="1">
        <v>0</v>
      </c>
      <c r="W2286" s="1">
        <v>0</v>
      </c>
    </row>
    <row r="2287" spans="1:23" x14ac:dyDescent="0.25">
      <c r="A2287" s="1" t="s">
        <v>5</v>
      </c>
      <c r="B2287" s="1" t="s">
        <v>43</v>
      </c>
      <c r="C2287" s="1">
        <v>0</v>
      </c>
      <c r="D2287" s="1">
        <v>0</v>
      </c>
      <c r="E2287" s="1">
        <v>0</v>
      </c>
      <c r="F2287" s="1">
        <v>0</v>
      </c>
      <c r="G2287" s="1">
        <v>0</v>
      </c>
      <c r="H2287" s="1">
        <v>0</v>
      </c>
      <c r="I2287" s="1">
        <v>0</v>
      </c>
      <c r="J2287" s="1">
        <v>0</v>
      </c>
      <c r="K2287" s="1">
        <v>0</v>
      </c>
      <c r="L2287" s="1">
        <v>0</v>
      </c>
      <c r="M2287" s="1"/>
      <c r="N2287" s="1">
        <v>0</v>
      </c>
      <c r="O2287" s="1">
        <v>0</v>
      </c>
      <c r="P2287" s="1">
        <v>0</v>
      </c>
      <c r="Q2287" s="1">
        <v>0</v>
      </c>
      <c r="R2287" s="1">
        <v>0</v>
      </c>
      <c r="S2287" s="1">
        <v>0</v>
      </c>
      <c r="T2287" s="1">
        <v>0</v>
      </c>
      <c r="U2287" s="1">
        <v>0</v>
      </c>
      <c r="V2287" s="1">
        <v>0</v>
      </c>
      <c r="W2287" s="1">
        <v>0</v>
      </c>
    </row>
    <row r="2288" spans="1:23" x14ac:dyDescent="0.25">
      <c r="A2288" s="1" t="s">
        <v>6</v>
      </c>
      <c r="B2288" s="1" t="s">
        <v>43</v>
      </c>
      <c r="C2288" s="1">
        <v>0</v>
      </c>
      <c r="D2288" s="1">
        <v>0</v>
      </c>
      <c r="E2288" s="1">
        <v>0</v>
      </c>
      <c r="F2288" s="1">
        <v>0</v>
      </c>
      <c r="G2288" s="1">
        <v>0</v>
      </c>
      <c r="H2288" s="1">
        <v>0</v>
      </c>
      <c r="I2288" s="1">
        <v>0</v>
      </c>
      <c r="J2288" s="1">
        <v>0</v>
      </c>
      <c r="K2288" s="1">
        <v>0</v>
      </c>
      <c r="L2288" s="1">
        <v>0</v>
      </c>
      <c r="M2288" s="1"/>
      <c r="N2288" s="1">
        <v>0</v>
      </c>
      <c r="O2288" s="1">
        <v>0</v>
      </c>
      <c r="P2288" s="1">
        <v>0</v>
      </c>
      <c r="Q2288" s="1">
        <v>0</v>
      </c>
      <c r="R2288" s="1">
        <v>0</v>
      </c>
      <c r="S2288" s="1">
        <v>0</v>
      </c>
      <c r="T2288" s="1">
        <v>0</v>
      </c>
      <c r="U2288" s="1">
        <v>0</v>
      </c>
      <c r="V2288" s="1">
        <v>0</v>
      </c>
      <c r="W2288" s="1">
        <v>0</v>
      </c>
    </row>
    <row r="2289" spans="1:23" x14ac:dyDescent="0.25">
      <c r="A2289" s="1" t="s">
        <v>7</v>
      </c>
      <c r="B2289" s="1" t="s">
        <v>43</v>
      </c>
      <c r="C2289" s="1">
        <v>0</v>
      </c>
      <c r="D2289" s="1">
        <v>0</v>
      </c>
      <c r="E2289" s="1">
        <v>0</v>
      </c>
      <c r="F2289" s="1">
        <v>0</v>
      </c>
      <c r="G2289" s="1">
        <v>0</v>
      </c>
      <c r="H2289" s="1">
        <v>0</v>
      </c>
      <c r="I2289" s="1">
        <v>0</v>
      </c>
      <c r="J2289" s="1">
        <v>0</v>
      </c>
      <c r="K2289" s="1">
        <v>0</v>
      </c>
      <c r="L2289" s="1">
        <v>0</v>
      </c>
      <c r="M2289" s="1"/>
      <c r="N2289" s="1">
        <v>0</v>
      </c>
      <c r="O2289" s="1">
        <v>0</v>
      </c>
      <c r="P2289" s="1">
        <v>0</v>
      </c>
      <c r="Q2289" s="1">
        <v>0</v>
      </c>
      <c r="R2289" s="1">
        <v>0</v>
      </c>
      <c r="S2289" s="1">
        <v>0</v>
      </c>
      <c r="T2289" s="1">
        <v>0</v>
      </c>
      <c r="U2289" s="1">
        <v>0</v>
      </c>
      <c r="V2289" s="1">
        <v>0</v>
      </c>
      <c r="W2289" s="1">
        <v>0</v>
      </c>
    </row>
    <row r="2290" spans="1:23" x14ac:dyDescent="0.25">
      <c r="A2290" s="1" t="s">
        <v>8</v>
      </c>
      <c r="B2290" s="1" t="s">
        <v>43</v>
      </c>
      <c r="C2290" s="1">
        <v>0</v>
      </c>
      <c r="D2290" s="1">
        <v>0</v>
      </c>
      <c r="E2290" s="1">
        <v>0</v>
      </c>
      <c r="F2290" s="1">
        <v>0</v>
      </c>
      <c r="G2290" s="1">
        <v>0</v>
      </c>
      <c r="H2290" s="1">
        <v>0</v>
      </c>
      <c r="I2290" s="1">
        <v>0</v>
      </c>
      <c r="J2290" s="1">
        <v>0</v>
      </c>
      <c r="K2290" s="1">
        <v>0</v>
      </c>
      <c r="L2290" s="1">
        <v>0</v>
      </c>
      <c r="M2290" s="1"/>
      <c r="N2290" s="1">
        <v>0</v>
      </c>
      <c r="O2290" s="1">
        <v>0</v>
      </c>
      <c r="P2290" s="1">
        <v>0</v>
      </c>
      <c r="Q2290" s="1">
        <v>0</v>
      </c>
      <c r="R2290" s="1">
        <v>0</v>
      </c>
      <c r="S2290" s="1">
        <v>0</v>
      </c>
      <c r="T2290" s="1">
        <v>0</v>
      </c>
      <c r="U2290" s="1">
        <v>0</v>
      </c>
      <c r="V2290" s="1">
        <v>0</v>
      </c>
      <c r="W2290" s="1">
        <v>0</v>
      </c>
    </row>
    <row r="2291" spans="1:23" x14ac:dyDescent="0.25">
      <c r="A2291" s="1" t="s">
        <v>9</v>
      </c>
      <c r="B2291" s="1" t="s">
        <v>43</v>
      </c>
      <c r="C2291" s="1">
        <v>10907.7857245993</v>
      </c>
      <c r="D2291" s="1">
        <v>14325.539858239399</v>
      </c>
      <c r="E2291" s="1">
        <v>16368.079285076101</v>
      </c>
      <c r="F2291" s="1">
        <v>20229.728802109501</v>
      </c>
      <c r="G2291" s="1">
        <v>25104.955904325201</v>
      </c>
      <c r="H2291" s="1">
        <v>28661.473925681901</v>
      </c>
      <c r="I2291" s="1">
        <v>25074.960383615398</v>
      </c>
      <c r="J2291" s="1">
        <v>31845.199687191602</v>
      </c>
      <c r="K2291" s="1">
        <v>35666.623649654597</v>
      </c>
      <c r="L2291" s="1">
        <v>37184.652629886303</v>
      </c>
      <c r="M2291" s="1"/>
      <c r="N2291" s="1">
        <v>0</v>
      </c>
      <c r="O2291" s="1">
        <v>0</v>
      </c>
      <c r="P2291" s="1">
        <v>0</v>
      </c>
      <c r="Q2291" s="1">
        <v>0</v>
      </c>
      <c r="R2291" s="1">
        <v>0</v>
      </c>
      <c r="S2291" s="1">
        <v>0</v>
      </c>
      <c r="T2291" s="1">
        <v>0</v>
      </c>
      <c r="U2291" s="1">
        <v>0</v>
      </c>
      <c r="V2291" s="1">
        <v>0</v>
      </c>
      <c r="W2291" s="1">
        <v>0</v>
      </c>
    </row>
    <row r="2292" spans="1:23" x14ac:dyDescent="0.25">
      <c r="A2292" s="1" t="s">
        <v>10</v>
      </c>
      <c r="B2292" s="1" t="s">
        <v>43</v>
      </c>
      <c r="C2292" s="1">
        <v>0</v>
      </c>
      <c r="D2292" s="1">
        <v>0</v>
      </c>
      <c r="E2292" s="1">
        <v>0</v>
      </c>
      <c r="F2292" s="1">
        <v>0</v>
      </c>
      <c r="G2292" s="1">
        <v>0</v>
      </c>
      <c r="H2292" s="1">
        <v>0</v>
      </c>
      <c r="I2292" s="1">
        <v>0</v>
      </c>
      <c r="J2292" s="1">
        <v>0</v>
      </c>
      <c r="K2292" s="1">
        <v>0</v>
      </c>
      <c r="L2292" s="1">
        <v>0</v>
      </c>
      <c r="M2292" s="1"/>
      <c r="N2292" s="1">
        <v>0</v>
      </c>
      <c r="O2292" s="1">
        <v>0</v>
      </c>
      <c r="P2292" s="1">
        <v>0</v>
      </c>
      <c r="Q2292" s="1">
        <v>0</v>
      </c>
      <c r="R2292" s="1">
        <v>0</v>
      </c>
      <c r="S2292" s="1">
        <v>0</v>
      </c>
      <c r="T2292" s="1">
        <v>0</v>
      </c>
      <c r="U2292" s="1">
        <v>0</v>
      </c>
      <c r="V2292" s="1">
        <v>0</v>
      </c>
      <c r="W2292" s="1">
        <v>0</v>
      </c>
    </row>
    <row r="2293" spans="1:23" x14ac:dyDescent="0.25">
      <c r="A2293" s="1" t="s">
        <v>11</v>
      </c>
      <c r="B2293" s="1" t="s">
        <v>43</v>
      </c>
      <c r="C2293" s="1">
        <v>0</v>
      </c>
      <c r="D2293" s="1">
        <v>0</v>
      </c>
      <c r="E2293" s="1">
        <v>0</v>
      </c>
      <c r="F2293" s="1">
        <v>0</v>
      </c>
      <c r="G2293" s="1">
        <v>0</v>
      </c>
      <c r="H2293" s="1">
        <v>0</v>
      </c>
      <c r="I2293" s="1">
        <v>0</v>
      </c>
      <c r="J2293" s="1">
        <v>0</v>
      </c>
      <c r="K2293" s="1">
        <v>0</v>
      </c>
      <c r="L2293" s="1">
        <v>0</v>
      </c>
      <c r="M2293" s="1"/>
      <c r="N2293" s="1">
        <v>0</v>
      </c>
      <c r="O2293" s="1">
        <v>0</v>
      </c>
      <c r="P2293" s="1">
        <v>0</v>
      </c>
      <c r="Q2293" s="1">
        <v>0</v>
      </c>
      <c r="R2293" s="1">
        <v>0</v>
      </c>
      <c r="S2293" s="1">
        <v>0</v>
      </c>
      <c r="T2293" s="1">
        <v>0</v>
      </c>
      <c r="U2293" s="1">
        <v>0</v>
      </c>
      <c r="V2293" s="1">
        <v>0</v>
      </c>
      <c r="W2293" s="1">
        <v>0</v>
      </c>
    </row>
    <row r="2294" spans="1:23" x14ac:dyDescent="0.25">
      <c r="A2294" s="1" t="s">
        <v>12</v>
      </c>
      <c r="B2294" s="1" t="s">
        <v>43</v>
      </c>
      <c r="C2294" s="1">
        <v>0</v>
      </c>
      <c r="D2294" s="1">
        <v>0</v>
      </c>
      <c r="E2294" s="1">
        <v>0</v>
      </c>
      <c r="F2294" s="1">
        <v>0</v>
      </c>
      <c r="G2294" s="1">
        <v>0</v>
      </c>
      <c r="H2294" s="1">
        <v>0</v>
      </c>
      <c r="I2294" s="1">
        <v>0</v>
      </c>
      <c r="J2294" s="1">
        <v>0</v>
      </c>
      <c r="K2294" s="1">
        <v>0</v>
      </c>
      <c r="L2294" s="1">
        <v>0</v>
      </c>
      <c r="M2294" s="1"/>
      <c r="N2294" s="1">
        <v>0</v>
      </c>
      <c r="O2294" s="1">
        <v>0</v>
      </c>
      <c r="P2294" s="1">
        <v>0</v>
      </c>
      <c r="Q2294" s="1">
        <v>0</v>
      </c>
      <c r="R2294" s="1">
        <v>0</v>
      </c>
      <c r="S2294" s="1">
        <v>0</v>
      </c>
      <c r="T2294" s="1">
        <v>0</v>
      </c>
      <c r="U2294" s="1">
        <v>0</v>
      </c>
      <c r="V2294" s="1">
        <v>0</v>
      </c>
      <c r="W2294" s="1">
        <v>0</v>
      </c>
    </row>
    <row r="2295" spans="1:23" x14ac:dyDescent="0.25">
      <c r="A2295" s="1" t="s">
        <v>13</v>
      </c>
      <c r="B2295" s="1" t="s">
        <v>43</v>
      </c>
      <c r="C2295" s="1">
        <v>501590.02586303902</v>
      </c>
      <c r="D2295" s="1">
        <v>964006.222641328</v>
      </c>
      <c r="E2295" s="1">
        <v>506526.909109545</v>
      </c>
      <c r="F2295" s="1">
        <v>764808.52360010904</v>
      </c>
      <c r="G2295" s="1">
        <v>1250010.4023924901</v>
      </c>
      <c r="H2295" s="1">
        <v>745813.04741017998</v>
      </c>
      <c r="I2295" s="1">
        <v>1815752.4854828201</v>
      </c>
      <c r="J2295" s="1">
        <v>46166.301809592602</v>
      </c>
      <c r="K2295" s="1">
        <v>0</v>
      </c>
      <c r="L2295" s="1">
        <v>0</v>
      </c>
      <c r="M2295" s="1"/>
      <c r="N2295" s="1">
        <v>0</v>
      </c>
      <c r="O2295" s="1">
        <v>0</v>
      </c>
      <c r="P2295" s="1">
        <v>0</v>
      </c>
      <c r="Q2295" s="1">
        <v>0</v>
      </c>
      <c r="R2295" s="1">
        <v>0</v>
      </c>
      <c r="S2295" s="1">
        <v>0</v>
      </c>
      <c r="T2295" s="1">
        <v>0</v>
      </c>
      <c r="U2295" s="1">
        <v>0</v>
      </c>
      <c r="V2295" s="1">
        <v>0</v>
      </c>
      <c r="W2295" s="1">
        <v>0</v>
      </c>
    </row>
    <row r="2296" spans="1:23" x14ac:dyDescent="0.25">
      <c r="A2296" s="1" t="s">
        <v>14</v>
      </c>
      <c r="B2296" s="1" t="s">
        <v>43</v>
      </c>
      <c r="C2296" s="1">
        <v>551096.22014776501</v>
      </c>
      <c r="D2296" s="1">
        <v>723772.08965955104</v>
      </c>
      <c r="E2296" s="1">
        <v>826967.71396430698</v>
      </c>
      <c r="F2296" s="1">
        <v>1022070.5979138101</v>
      </c>
      <c r="G2296" s="1">
        <v>1268382.6630962</v>
      </c>
      <c r="H2296" s="1">
        <v>1448069.3280108599</v>
      </c>
      <c r="I2296" s="1">
        <v>1266867.1934581001</v>
      </c>
      <c r="J2296" s="1">
        <v>1608921.3356917801</v>
      </c>
      <c r="K2296" s="1">
        <v>1801991.89597479</v>
      </c>
      <c r="L2296" s="1">
        <v>1878687.5750248299</v>
      </c>
      <c r="M2296" s="1"/>
      <c r="N2296" s="1">
        <v>132574521.840875</v>
      </c>
      <c r="O2296" s="1">
        <v>174114311.077398</v>
      </c>
      <c r="P2296" s="1">
        <v>198939577.606363</v>
      </c>
      <c r="Q2296" s="1">
        <v>245874523.99820399</v>
      </c>
      <c r="R2296" s="1">
        <v>305128612.61532003</v>
      </c>
      <c r="S2296" s="1">
        <v>348354954.60666299</v>
      </c>
      <c r="T2296" s="1">
        <v>304764043.497823</v>
      </c>
      <c r="U2296" s="1">
        <v>387050335.242235</v>
      </c>
      <c r="V2296" s="1">
        <v>433496375.47130299</v>
      </c>
      <c r="W2296" s="1">
        <v>451946679.802176</v>
      </c>
    </row>
    <row r="2297" spans="1:23" x14ac:dyDescent="0.25">
      <c r="A2297" s="1" t="s">
        <v>15</v>
      </c>
      <c r="B2297" s="1" t="s">
        <v>43</v>
      </c>
      <c r="C2297" s="1">
        <v>620181.818181818</v>
      </c>
      <c r="D2297" s="1">
        <v>864272.72727272799</v>
      </c>
      <c r="E2297" s="1">
        <v>98195.4545454545</v>
      </c>
      <c r="F2297" s="1">
        <v>42218.181818181802</v>
      </c>
      <c r="G2297" s="1">
        <v>91616.363636363705</v>
      </c>
      <c r="H2297" s="1">
        <v>272997.272727273</v>
      </c>
      <c r="I2297" s="1">
        <v>263715.45454545401</v>
      </c>
      <c r="J2297" s="1">
        <v>275680</v>
      </c>
      <c r="K2297" s="1">
        <v>393501.818181818</v>
      </c>
      <c r="L2297" s="1">
        <v>250857.272727273</v>
      </c>
      <c r="M2297" s="1"/>
      <c r="N2297" s="1">
        <v>225335</v>
      </c>
      <c r="O2297" s="1">
        <v>489214</v>
      </c>
      <c r="P2297" s="1">
        <v>630546.4</v>
      </c>
      <c r="Q2297" s="1">
        <v>469233.6</v>
      </c>
      <c r="R2297" s="1">
        <v>1593024.4</v>
      </c>
      <c r="S2297" s="1">
        <v>7237201.4000000004</v>
      </c>
      <c r="T2297" s="1">
        <v>29239048.300000001</v>
      </c>
      <c r="U2297" s="1">
        <v>21107116.800000001</v>
      </c>
      <c r="V2297" s="1">
        <v>80180401.400000006</v>
      </c>
      <c r="W2297" s="1">
        <v>20617760.899999999</v>
      </c>
    </row>
    <row r="2298" spans="1:23" x14ac:dyDescent="0.25">
      <c r="A2298" s="1" t="s">
        <v>16</v>
      </c>
      <c r="B2298" s="1" t="s">
        <v>43</v>
      </c>
      <c r="C2298" s="1">
        <v>0</v>
      </c>
      <c r="D2298" s="1">
        <v>0</v>
      </c>
      <c r="E2298" s="1">
        <v>0</v>
      </c>
      <c r="F2298" s="1">
        <v>0</v>
      </c>
      <c r="G2298" s="1">
        <v>0</v>
      </c>
      <c r="H2298" s="1">
        <v>0</v>
      </c>
      <c r="I2298" s="1">
        <v>0</v>
      </c>
      <c r="J2298" s="1">
        <v>0</v>
      </c>
      <c r="K2298" s="1">
        <v>0</v>
      </c>
      <c r="L2298" s="1">
        <v>0</v>
      </c>
      <c r="M2298" s="1"/>
      <c r="N2298" s="1">
        <v>0</v>
      </c>
      <c r="O2298" s="1">
        <v>0</v>
      </c>
      <c r="P2298" s="1">
        <v>0</v>
      </c>
      <c r="Q2298" s="1">
        <v>0</v>
      </c>
      <c r="R2298" s="1">
        <v>0</v>
      </c>
      <c r="S2298" s="1">
        <v>0</v>
      </c>
      <c r="T2298" s="1">
        <v>0</v>
      </c>
      <c r="U2298" s="1">
        <v>0</v>
      </c>
      <c r="V2298" s="1">
        <v>0</v>
      </c>
      <c r="W2298" s="1">
        <v>0</v>
      </c>
    </row>
    <row r="2299" spans="1:23" x14ac:dyDescent="0.25">
      <c r="A2299" s="1" t="s">
        <v>17</v>
      </c>
      <c r="B2299" s="1" t="s">
        <v>43</v>
      </c>
      <c r="C2299" s="1">
        <v>0</v>
      </c>
      <c r="D2299" s="1">
        <v>0</v>
      </c>
      <c r="E2299" s="1">
        <v>0</v>
      </c>
      <c r="F2299" s="1">
        <v>0</v>
      </c>
      <c r="G2299" s="1">
        <v>0</v>
      </c>
      <c r="H2299" s="1">
        <v>0</v>
      </c>
      <c r="I2299" s="1">
        <v>0</v>
      </c>
      <c r="J2299" s="1">
        <v>0</v>
      </c>
      <c r="K2299" s="1">
        <v>0</v>
      </c>
      <c r="L2299" s="1">
        <v>0</v>
      </c>
      <c r="M2299" s="1"/>
      <c r="N2299" s="1">
        <v>0</v>
      </c>
      <c r="O2299" s="1">
        <v>0</v>
      </c>
      <c r="P2299" s="1">
        <v>0</v>
      </c>
      <c r="Q2299" s="1">
        <v>0</v>
      </c>
      <c r="R2299" s="1">
        <v>0</v>
      </c>
      <c r="S2299" s="1">
        <v>0</v>
      </c>
      <c r="T2299" s="1">
        <v>0</v>
      </c>
      <c r="U2299" s="1">
        <v>0</v>
      </c>
      <c r="V2299" s="1">
        <v>0</v>
      </c>
      <c r="W2299" s="1">
        <v>0</v>
      </c>
    </row>
    <row r="2300" spans="1:23" x14ac:dyDescent="0.25">
      <c r="A2300" s="1" t="s">
        <v>18</v>
      </c>
      <c r="B2300" s="1" t="s">
        <v>43</v>
      </c>
      <c r="C2300" s="1">
        <v>0</v>
      </c>
      <c r="D2300" s="1">
        <v>0</v>
      </c>
      <c r="E2300" s="1">
        <v>0</v>
      </c>
      <c r="F2300" s="1">
        <v>0</v>
      </c>
      <c r="G2300" s="1">
        <v>0</v>
      </c>
      <c r="H2300" s="1">
        <v>0</v>
      </c>
      <c r="I2300" s="1">
        <v>0</v>
      </c>
      <c r="J2300" s="1">
        <v>0</v>
      </c>
      <c r="K2300" s="1">
        <v>0</v>
      </c>
      <c r="L2300" s="1">
        <v>0</v>
      </c>
      <c r="M2300" s="1"/>
      <c r="N2300" s="1">
        <v>0</v>
      </c>
      <c r="O2300" s="1">
        <v>0</v>
      </c>
      <c r="P2300" s="1">
        <v>0</v>
      </c>
      <c r="Q2300" s="1">
        <v>0</v>
      </c>
      <c r="R2300" s="1">
        <v>0</v>
      </c>
      <c r="S2300" s="1">
        <v>0</v>
      </c>
      <c r="T2300" s="1">
        <v>0</v>
      </c>
      <c r="U2300" s="1">
        <v>0</v>
      </c>
      <c r="V2300" s="1">
        <v>0</v>
      </c>
      <c r="W2300" s="1">
        <v>0</v>
      </c>
    </row>
    <row r="2301" spans="1:23" x14ac:dyDescent="0.25">
      <c r="A2301" s="1" t="s">
        <v>19</v>
      </c>
      <c r="B2301" s="1" t="s">
        <v>43</v>
      </c>
      <c r="C2301" s="1">
        <v>0</v>
      </c>
      <c r="D2301" s="1">
        <v>0</v>
      </c>
      <c r="E2301" s="1">
        <v>0</v>
      </c>
      <c r="F2301" s="1">
        <v>0</v>
      </c>
      <c r="G2301" s="1">
        <v>0</v>
      </c>
      <c r="H2301" s="1">
        <v>0</v>
      </c>
      <c r="I2301" s="1">
        <v>0</v>
      </c>
      <c r="J2301" s="1">
        <v>0</v>
      </c>
      <c r="K2301" s="1">
        <v>0</v>
      </c>
      <c r="L2301" s="1">
        <v>0</v>
      </c>
      <c r="M2301" s="1"/>
      <c r="N2301" s="1">
        <v>0</v>
      </c>
      <c r="O2301" s="1">
        <v>0</v>
      </c>
      <c r="P2301" s="1">
        <v>0</v>
      </c>
      <c r="Q2301" s="1">
        <v>0</v>
      </c>
      <c r="R2301" s="1">
        <v>0</v>
      </c>
      <c r="S2301" s="1">
        <v>0</v>
      </c>
      <c r="T2301" s="1">
        <v>0</v>
      </c>
      <c r="U2301" s="1">
        <v>0</v>
      </c>
      <c r="V2301" s="1">
        <v>0</v>
      </c>
      <c r="W2301" s="1">
        <v>0</v>
      </c>
    </row>
    <row r="2302" spans="1:23" x14ac:dyDescent="0.25">
      <c r="A2302" s="1" t="s">
        <v>20</v>
      </c>
      <c r="B2302" s="1" t="s">
        <v>43</v>
      </c>
      <c r="C2302" s="1">
        <v>0</v>
      </c>
      <c r="D2302" s="1">
        <v>0</v>
      </c>
      <c r="E2302" s="1">
        <v>0</v>
      </c>
      <c r="F2302" s="1">
        <v>0</v>
      </c>
      <c r="G2302" s="1">
        <v>0</v>
      </c>
      <c r="H2302" s="1">
        <v>0</v>
      </c>
      <c r="I2302" s="1">
        <v>0</v>
      </c>
      <c r="J2302" s="1">
        <v>0</v>
      </c>
      <c r="K2302" s="1">
        <v>0</v>
      </c>
      <c r="L2302" s="1">
        <v>0</v>
      </c>
      <c r="M2302" s="1"/>
      <c r="N2302" s="1">
        <v>0</v>
      </c>
      <c r="O2302" s="1">
        <v>0</v>
      </c>
      <c r="P2302" s="1">
        <v>0</v>
      </c>
      <c r="Q2302" s="1">
        <v>0</v>
      </c>
      <c r="R2302" s="1">
        <v>0</v>
      </c>
      <c r="S2302" s="1">
        <v>0</v>
      </c>
      <c r="T2302" s="1">
        <v>0</v>
      </c>
      <c r="U2302" s="1">
        <v>0</v>
      </c>
      <c r="V2302" s="1">
        <v>0</v>
      </c>
      <c r="W2302" s="1">
        <v>0</v>
      </c>
    </row>
    <row r="2303" spans="1:23" x14ac:dyDescent="0.25">
      <c r="A2303" s="1" t="s">
        <v>21</v>
      </c>
      <c r="B2303" s="1" t="s">
        <v>43</v>
      </c>
      <c r="C2303" s="1">
        <v>154164.05074533701</v>
      </c>
      <c r="D2303" s="1">
        <v>202468.521973197</v>
      </c>
      <c r="E2303" s="1">
        <v>231336.539717448</v>
      </c>
      <c r="F2303" s="1">
        <v>285914.76000298798</v>
      </c>
      <c r="G2303" s="1">
        <v>354818.2732693</v>
      </c>
      <c r="H2303" s="1">
        <v>405083.94941699301</v>
      </c>
      <c r="I2303" s="1">
        <v>354394.33470893698</v>
      </c>
      <c r="J2303" s="1">
        <v>450080.80508034898</v>
      </c>
      <c r="K2303" s="1">
        <v>504090.50168999197</v>
      </c>
      <c r="L2303" s="1">
        <v>525545.40579702402</v>
      </c>
      <c r="M2303" s="1"/>
      <c r="N2303" s="1">
        <v>0</v>
      </c>
      <c r="O2303" s="1">
        <v>0</v>
      </c>
      <c r="P2303" s="1">
        <v>0</v>
      </c>
      <c r="Q2303" s="1">
        <v>0</v>
      </c>
      <c r="R2303" s="1">
        <v>0</v>
      </c>
      <c r="S2303" s="1">
        <v>0</v>
      </c>
      <c r="T2303" s="1">
        <v>0</v>
      </c>
      <c r="U2303" s="1">
        <v>0</v>
      </c>
      <c r="V2303" s="1">
        <v>0</v>
      </c>
      <c r="W2303" s="1">
        <v>0</v>
      </c>
    </row>
    <row r="2304" spans="1:23" x14ac:dyDescent="0.25">
      <c r="A2304" s="1" t="s">
        <v>22</v>
      </c>
      <c r="B2304" s="1" t="s">
        <v>43</v>
      </c>
      <c r="C2304" s="1">
        <v>0</v>
      </c>
      <c r="D2304" s="1">
        <v>29111.246774444</v>
      </c>
      <c r="E2304" s="1">
        <v>33261.936374248202</v>
      </c>
      <c r="F2304" s="1">
        <v>41109.279871192601</v>
      </c>
      <c r="G2304" s="1">
        <v>51016.336823913902</v>
      </c>
      <c r="H2304" s="1">
        <v>58243.615851581497</v>
      </c>
      <c r="I2304" s="1">
        <v>50955.3822620508</v>
      </c>
      <c r="J2304" s="1">
        <v>64713.335472804501</v>
      </c>
      <c r="K2304" s="1">
        <v>72478.935729541001</v>
      </c>
      <c r="L2304" s="1">
        <v>75563.756035902203</v>
      </c>
      <c r="M2304" s="1"/>
      <c r="N2304" s="1">
        <v>0</v>
      </c>
      <c r="O2304" s="1">
        <v>0</v>
      </c>
      <c r="P2304" s="1">
        <v>0</v>
      </c>
      <c r="Q2304" s="1">
        <v>0</v>
      </c>
      <c r="R2304" s="1">
        <v>0</v>
      </c>
      <c r="S2304" s="1">
        <v>0</v>
      </c>
      <c r="T2304" s="1">
        <v>0</v>
      </c>
      <c r="U2304" s="1">
        <v>0</v>
      </c>
      <c r="V2304" s="1">
        <v>0</v>
      </c>
      <c r="W2304" s="1">
        <v>0</v>
      </c>
    </row>
    <row r="2305" spans="1:23" x14ac:dyDescent="0.25">
      <c r="A2305" s="1" t="s">
        <v>23</v>
      </c>
      <c r="B2305" s="1" t="s">
        <v>43</v>
      </c>
      <c r="C2305" s="1">
        <v>0</v>
      </c>
      <c r="D2305" s="1">
        <v>0</v>
      </c>
      <c r="E2305" s="1">
        <v>0</v>
      </c>
      <c r="F2305" s="1">
        <v>0</v>
      </c>
      <c r="G2305" s="1">
        <v>0</v>
      </c>
      <c r="H2305" s="1">
        <v>0</v>
      </c>
      <c r="I2305" s="1">
        <v>0</v>
      </c>
      <c r="J2305" s="1">
        <v>0</v>
      </c>
      <c r="K2305" s="1">
        <v>0</v>
      </c>
      <c r="L2305" s="1">
        <v>0</v>
      </c>
      <c r="M2305" s="1"/>
      <c r="N2305" s="1">
        <v>0</v>
      </c>
      <c r="O2305" s="1">
        <v>0</v>
      </c>
      <c r="P2305" s="1">
        <v>0</v>
      </c>
      <c r="Q2305" s="1">
        <v>0</v>
      </c>
      <c r="R2305" s="1">
        <v>0</v>
      </c>
      <c r="S2305" s="1">
        <v>0</v>
      </c>
      <c r="T2305" s="1">
        <v>0</v>
      </c>
      <c r="U2305" s="1">
        <v>0</v>
      </c>
      <c r="V2305" s="1">
        <v>0</v>
      </c>
      <c r="W2305" s="1">
        <v>0</v>
      </c>
    </row>
    <row r="2306" spans="1:23" x14ac:dyDescent="0.25">
      <c r="A2306" s="1" t="s">
        <v>24</v>
      </c>
      <c r="B2306" s="1" t="s">
        <v>43</v>
      </c>
      <c r="C2306" s="1">
        <v>107936.182141123</v>
      </c>
      <c r="D2306" s="1">
        <v>1031043.33563915</v>
      </c>
      <c r="E2306" s="1">
        <v>1178049.77900254</v>
      </c>
      <c r="F2306" s="1">
        <v>169297.272727273</v>
      </c>
      <c r="G2306" s="1">
        <v>160988.181818182</v>
      </c>
      <c r="H2306" s="1">
        <v>381357.272727273</v>
      </c>
      <c r="I2306" s="1">
        <v>18977.272727272699</v>
      </c>
      <c r="J2306" s="1">
        <v>210204.545454545</v>
      </c>
      <c r="K2306" s="1">
        <v>1482300</v>
      </c>
      <c r="L2306" s="1">
        <v>182372.727272727</v>
      </c>
      <c r="M2306" s="1"/>
      <c r="N2306" s="1">
        <v>54226876.498405702</v>
      </c>
      <c r="O2306" s="1">
        <v>45506302.9259535</v>
      </c>
      <c r="P2306" s="1">
        <v>51994604.156875499</v>
      </c>
      <c r="Q2306" s="1">
        <v>115242919</v>
      </c>
      <c r="R2306" s="1">
        <v>135687379.30000001</v>
      </c>
      <c r="S2306" s="1">
        <v>220992785.19999999</v>
      </c>
      <c r="T2306" s="1">
        <v>154555065.5</v>
      </c>
      <c r="U2306" s="1">
        <v>174895257.90000001</v>
      </c>
      <c r="V2306" s="1">
        <v>200310651.19999999</v>
      </c>
      <c r="W2306" s="1">
        <v>235220048.80000001</v>
      </c>
    </row>
    <row r="2307" spans="1:23" x14ac:dyDescent="0.25">
      <c r="A2307" s="1" t="s">
        <v>25</v>
      </c>
      <c r="B2307" s="1" t="s">
        <v>43</v>
      </c>
      <c r="C2307" s="1">
        <v>0</v>
      </c>
      <c r="D2307" s="1">
        <v>0</v>
      </c>
      <c r="E2307" s="1">
        <v>0</v>
      </c>
      <c r="F2307" s="1">
        <v>0</v>
      </c>
      <c r="G2307" s="1">
        <v>0</v>
      </c>
      <c r="H2307" s="1">
        <v>0</v>
      </c>
      <c r="I2307" s="1">
        <v>0</v>
      </c>
      <c r="J2307" s="1">
        <v>0</v>
      </c>
      <c r="K2307" s="1">
        <v>0</v>
      </c>
      <c r="L2307" s="1">
        <v>0</v>
      </c>
      <c r="M2307" s="1"/>
      <c r="N2307" s="1">
        <v>0</v>
      </c>
      <c r="O2307" s="1">
        <v>0</v>
      </c>
      <c r="P2307" s="1">
        <v>0</v>
      </c>
      <c r="Q2307" s="1">
        <v>0</v>
      </c>
      <c r="R2307" s="1">
        <v>0</v>
      </c>
      <c r="S2307" s="1">
        <v>0</v>
      </c>
      <c r="T2307" s="1">
        <v>0</v>
      </c>
      <c r="U2307" s="1">
        <v>0</v>
      </c>
      <c r="V2307" s="1">
        <v>0</v>
      </c>
      <c r="W2307" s="1">
        <v>0</v>
      </c>
    </row>
    <row r="2308" spans="1:23" x14ac:dyDescent="0.25">
      <c r="A2308" s="1" t="s">
        <v>26</v>
      </c>
      <c r="B2308" s="1" t="s">
        <v>43</v>
      </c>
      <c r="C2308" s="1">
        <v>0</v>
      </c>
      <c r="D2308" s="1">
        <v>0</v>
      </c>
      <c r="E2308" s="1">
        <v>0</v>
      </c>
      <c r="F2308" s="1">
        <v>0</v>
      </c>
      <c r="G2308" s="1">
        <v>0</v>
      </c>
      <c r="H2308" s="1">
        <v>0</v>
      </c>
      <c r="I2308" s="1">
        <v>0</v>
      </c>
      <c r="J2308" s="1">
        <v>0</v>
      </c>
      <c r="K2308" s="1">
        <v>0</v>
      </c>
      <c r="L2308" s="1">
        <v>0</v>
      </c>
      <c r="M2308" s="1"/>
      <c r="N2308" s="1">
        <v>0</v>
      </c>
      <c r="O2308" s="1">
        <v>0</v>
      </c>
      <c r="P2308" s="1">
        <v>0</v>
      </c>
      <c r="Q2308" s="1">
        <v>0</v>
      </c>
      <c r="R2308" s="1">
        <v>0</v>
      </c>
      <c r="S2308" s="1">
        <v>0</v>
      </c>
      <c r="T2308" s="1">
        <v>0</v>
      </c>
      <c r="U2308" s="1">
        <v>0</v>
      </c>
      <c r="V2308" s="1">
        <v>0</v>
      </c>
      <c r="W2308" s="1">
        <v>0</v>
      </c>
    </row>
    <row r="2309" spans="1:23" x14ac:dyDescent="0.25">
      <c r="A2309" s="1" t="s">
        <v>27</v>
      </c>
      <c r="B2309" s="1" t="s">
        <v>43</v>
      </c>
      <c r="C2309" s="1">
        <v>0</v>
      </c>
      <c r="D2309" s="1">
        <v>0</v>
      </c>
      <c r="E2309" s="1">
        <v>0</v>
      </c>
      <c r="F2309" s="1">
        <v>0</v>
      </c>
      <c r="G2309" s="1">
        <v>0</v>
      </c>
      <c r="H2309" s="1">
        <v>0</v>
      </c>
      <c r="I2309" s="1">
        <v>0</v>
      </c>
      <c r="J2309" s="1">
        <v>0</v>
      </c>
      <c r="K2309" s="1">
        <v>0</v>
      </c>
      <c r="L2309" s="1">
        <v>0</v>
      </c>
      <c r="M2309" s="1"/>
      <c r="N2309" s="1">
        <v>0</v>
      </c>
      <c r="O2309" s="1">
        <v>0</v>
      </c>
      <c r="P2309" s="1">
        <v>0</v>
      </c>
      <c r="Q2309" s="1">
        <v>0</v>
      </c>
      <c r="R2309" s="1">
        <v>0</v>
      </c>
      <c r="S2309" s="1">
        <v>0</v>
      </c>
      <c r="T2309" s="1">
        <v>0</v>
      </c>
      <c r="U2309" s="1">
        <v>0</v>
      </c>
      <c r="V2309" s="1">
        <v>0</v>
      </c>
      <c r="W2309" s="1">
        <v>0</v>
      </c>
    </row>
    <row r="2310" spans="1:23" x14ac:dyDescent="0.25">
      <c r="A2310" s="1" t="s">
        <v>28</v>
      </c>
      <c r="B2310" s="1" t="s">
        <v>43</v>
      </c>
      <c r="C2310" s="1">
        <v>0</v>
      </c>
      <c r="D2310" s="1">
        <v>0</v>
      </c>
      <c r="E2310" s="1">
        <v>0</v>
      </c>
      <c r="F2310" s="1">
        <v>51135.655498253</v>
      </c>
      <c r="G2310" s="1">
        <v>61802.650897272899</v>
      </c>
      <c r="H2310" s="1">
        <v>70370.020702427995</v>
      </c>
      <c r="I2310" s="1">
        <v>0</v>
      </c>
      <c r="J2310" s="1">
        <v>0</v>
      </c>
      <c r="K2310" s="1">
        <v>0</v>
      </c>
      <c r="L2310" s="1">
        <v>0</v>
      </c>
      <c r="M2310" s="1"/>
      <c r="N2310" s="1">
        <v>0</v>
      </c>
      <c r="O2310" s="1">
        <v>0</v>
      </c>
      <c r="P2310" s="1">
        <v>0</v>
      </c>
      <c r="Q2310" s="1">
        <v>19018.026561774201</v>
      </c>
      <c r="R2310" s="1">
        <v>19580.2320679234</v>
      </c>
      <c r="S2310" s="1">
        <v>0</v>
      </c>
      <c r="T2310" s="1">
        <v>0</v>
      </c>
      <c r="U2310" s="1">
        <v>0</v>
      </c>
      <c r="V2310" s="1">
        <v>0</v>
      </c>
      <c r="W2310" s="1">
        <v>0</v>
      </c>
    </row>
    <row r="2311" spans="1:23" x14ac:dyDescent="0.25">
      <c r="A2311" s="1" t="s">
        <v>29</v>
      </c>
      <c r="B2311" s="1" t="s">
        <v>43</v>
      </c>
      <c r="C2311" s="1">
        <v>27044.2077388695</v>
      </c>
      <c r="D2311" s="1">
        <v>35518.013066938198</v>
      </c>
      <c r="E2311" s="1">
        <v>40582.181172993798</v>
      </c>
      <c r="F2311" s="1">
        <v>50156.558080475101</v>
      </c>
      <c r="G2311" s="1">
        <v>62243.947570456097</v>
      </c>
      <c r="H2311" s="1">
        <v>71061.797006175198</v>
      </c>
      <c r="I2311" s="1">
        <v>62169.5782058763</v>
      </c>
      <c r="J2311" s="1">
        <v>78955.364321462897</v>
      </c>
      <c r="K2311" s="1">
        <v>88430.008040038505</v>
      </c>
      <c r="L2311" s="1">
        <v>92193.731689507098</v>
      </c>
      <c r="M2311" s="1"/>
      <c r="N2311" s="1">
        <v>0</v>
      </c>
      <c r="O2311" s="1">
        <v>0</v>
      </c>
      <c r="P2311" s="1">
        <v>0</v>
      </c>
      <c r="Q2311" s="1">
        <v>0</v>
      </c>
      <c r="R2311" s="1">
        <v>0</v>
      </c>
      <c r="S2311" s="1">
        <v>0</v>
      </c>
      <c r="T2311" s="1">
        <v>0</v>
      </c>
      <c r="U2311" s="1">
        <v>0</v>
      </c>
      <c r="V2311" s="1">
        <v>0</v>
      </c>
      <c r="W2311" s="1">
        <v>0</v>
      </c>
    </row>
    <row r="2312" spans="1:23" x14ac:dyDescent="0.25">
      <c r="A2312" s="1" t="s">
        <v>30</v>
      </c>
      <c r="B2312" s="1" t="s">
        <v>43</v>
      </c>
      <c r="C2312" s="1">
        <v>0</v>
      </c>
      <c r="D2312" s="1">
        <v>0</v>
      </c>
      <c r="E2312" s="1">
        <v>0</v>
      </c>
      <c r="F2312" s="1">
        <v>0</v>
      </c>
      <c r="G2312" s="1">
        <v>0</v>
      </c>
      <c r="H2312" s="1">
        <v>0</v>
      </c>
      <c r="I2312" s="1">
        <v>0</v>
      </c>
      <c r="J2312" s="1">
        <v>0</v>
      </c>
      <c r="K2312" s="1">
        <v>0</v>
      </c>
      <c r="L2312" s="1">
        <v>0</v>
      </c>
      <c r="M2312" s="1"/>
      <c r="N2312" s="1">
        <v>0</v>
      </c>
      <c r="O2312" s="1">
        <v>0</v>
      </c>
      <c r="P2312" s="1">
        <v>0</v>
      </c>
      <c r="Q2312" s="1">
        <v>0</v>
      </c>
      <c r="R2312" s="1">
        <v>0</v>
      </c>
      <c r="S2312" s="1">
        <v>0</v>
      </c>
      <c r="T2312" s="1">
        <v>0</v>
      </c>
      <c r="U2312" s="1">
        <v>0</v>
      </c>
      <c r="V2312" s="1">
        <v>0</v>
      </c>
      <c r="W2312" s="1">
        <v>0</v>
      </c>
    </row>
    <row r="2313" spans="1:23" x14ac:dyDescent="0.25">
      <c r="A2313" s="1" t="s">
        <v>31</v>
      </c>
      <c r="B2313" s="1" t="s">
        <v>43</v>
      </c>
      <c r="C2313" s="1">
        <v>0</v>
      </c>
      <c r="D2313" s="1">
        <v>0</v>
      </c>
      <c r="E2313" s="1">
        <v>0</v>
      </c>
      <c r="F2313" s="1">
        <v>0</v>
      </c>
      <c r="G2313" s="1">
        <v>0</v>
      </c>
      <c r="H2313" s="1">
        <v>0</v>
      </c>
      <c r="I2313" s="1">
        <v>0</v>
      </c>
      <c r="J2313" s="1">
        <v>0</v>
      </c>
      <c r="K2313" s="1">
        <v>0</v>
      </c>
      <c r="L2313" s="1">
        <v>0</v>
      </c>
      <c r="M2313" s="1"/>
      <c r="N2313" s="1">
        <v>0</v>
      </c>
      <c r="O2313" s="1">
        <v>0</v>
      </c>
      <c r="P2313" s="1">
        <v>0</v>
      </c>
      <c r="Q2313" s="1">
        <v>0</v>
      </c>
      <c r="R2313" s="1">
        <v>0</v>
      </c>
      <c r="S2313" s="1">
        <v>0</v>
      </c>
      <c r="T2313" s="1">
        <v>0</v>
      </c>
      <c r="U2313" s="1">
        <v>0</v>
      </c>
      <c r="V2313" s="1">
        <v>0</v>
      </c>
      <c r="W2313" s="1">
        <v>0</v>
      </c>
    </row>
    <row r="2314" spans="1:23" x14ac:dyDescent="0.25">
      <c r="A2314" s="1" t="s">
        <v>32</v>
      </c>
      <c r="B2314" s="1" t="s">
        <v>43</v>
      </c>
      <c r="C2314" s="1">
        <v>0</v>
      </c>
      <c r="D2314" s="1">
        <v>0</v>
      </c>
      <c r="E2314" s="1">
        <v>0</v>
      </c>
      <c r="F2314" s="1">
        <v>0</v>
      </c>
      <c r="G2314" s="1">
        <v>80150</v>
      </c>
      <c r="H2314" s="1">
        <v>43344.545454545398</v>
      </c>
      <c r="I2314" s="1">
        <v>0</v>
      </c>
      <c r="J2314" s="1">
        <v>84.545454545454504</v>
      </c>
      <c r="K2314" s="1">
        <v>160.90909090909099</v>
      </c>
      <c r="L2314" s="1">
        <v>0</v>
      </c>
      <c r="M2314" s="1"/>
      <c r="N2314" s="1">
        <v>0</v>
      </c>
      <c r="O2314" s="1">
        <v>0</v>
      </c>
      <c r="P2314" s="1">
        <v>0</v>
      </c>
      <c r="Q2314" s="1">
        <v>0</v>
      </c>
      <c r="R2314" s="1">
        <v>0</v>
      </c>
      <c r="S2314" s="1">
        <v>0</v>
      </c>
      <c r="T2314" s="1">
        <v>0</v>
      </c>
      <c r="U2314" s="1">
        <v>0</v>
      </c>
      <c r="V2314" s="1">
        <v>0</v>
      </c>
      <c r="W2314" s="1">
        <v>0</v>
      </c>
    </row>
    <row r="2315" spans="1:23" x14ac:dyDescent="0.25">
      <c r="A2315" s="1" t="s">
        <v>33</v>
      </c>
      <c r="B2315" s="1" t="s">
        <v>43</v>
      </c>
      <c r="C2315" s="1">
        <v>48614.571743128297</v>
      </c>
      <c r="D2315" s="1">
        <v>60482.930572259102</v>
      </c>
      <c r="E2315" s="1">
        <v>6218.1818181818198</v>
      </c>
      <c r="F2315" s="1">
        <v>5624.5454545454504</v>
      </c>
      <c r="G2315" s="1">
        <v>56931.818181818198</v>
      </c>
      <c r="H2315" s="1">
        <v>5260</v>
      </c>
      <c r="I2315" s="1">
        <v>58783.636363636397</v>
      </c>
      <c r="J2315" s="1">
        <v>54199.090909090897</v>
      </c>
      <c r="K2315" s="1">
        <v>56600.909090909103</v>
      </c>
      <c r="L2315" s="1">
        <v>53820.909090909103</v>
      </c>
      <c r="M2315" s="1"/>
      <c r="N2315" s="1">
        <v>0</v>
      </c>
      <c r="O2315" s="1">
        <v>0</v>
      </c>
      <c r="P2315" s="1">
        <v>56082.400000000001</v>
      </c>
      <c r="Q2315" s="1">
        <v>0</v>
      </c>
      <c r="R2315" s="1">
        <v>0</v>
      </c>
      <c r="S2315" s="1">
        <v>0</v>
      </c>
      <c r="T2315" s="1">
        <v>0</v>
      </c>
      <c r="U2315" s="1">
        <v>0</v>
      </c>
      <c r="V2315" s="1">
        <v>0</v>
      </c>
      <c r="W2315" s="1">
        <v>0</v>
      </c>
    </row>
    <row r="2316" spans="1:23" x14ac:dyDescent="0.25">
      <c r="A2316" s="1" t="s">
        <v>34</v>
      </c>
      <c r="B2316" s="1" t="s">
        <v>43</v>
      </c>
      <c r="C2316" s="1">
        <v>0</v>
      </c>
      <c r="D2316" s="1">
        <v>0</v>
      </c>
      <c r="E2316" s="1">
        <v>0</v>
      </c>
      <c r="F2316" s="1">
        <v>0</v>
      </c>
      <c r="G2316" s="1">
        <v>0</v>
      </c>
      <c r="H2316" s="1">
        <v>0</v>
      </c>
      <c r="I2316" s="1">
        <v>0</v>
      </c>
      <c r="J2316" s="1">
        <v>0</v>
      </c>
      <c r="K2316" s="1">
        <v>0</v>
      </c>
      <c r="L2316" s="1">
        <v>0</v>
      </c>
      <c r="M2316" s="1"/>
      <c r="N2316" s="1">
        <v>0</v>
      </c>
      <c r="O2316" s="1">
        <v>0</v>
      </c>
      <c r="P2316" s="1">
        <v>0</v>
      </c>
      <c r="Q2316" s="1">
        <v>0</v>
      </c>
      <c r="R2316" s="1">
        <v>0</v>
      </c>
      <c r="S2316" s="1">
        <v>0</v>
      </c>
      <c r="T2316" s="1">
        <v>0</v>
      </c>
      <c r="U2316" s="1">
        <v>46311.1</v>
      </c>
      <c r="V2316" s="1">
        <v>51868.432000000103</v>
      </c>
      <c r="W2316" s="1">
        <v>54076.036053262898</v>
      </c>
    </row>
    <row r="2317" spans="1:23" x14ac:dyDescent="0.25">
      <c r="A2317" s="1" t="s">
        <v>35</v>
      </c>
      <c r="B2317" s="1" t="s">
        <v>43</v>
      </c>
      <c r="C2317" s="1">
        <v>0</v>
      </c>
      <c r="D2317" s="1">
        <v>0</v>
      </c>
      <c r="E2317" s="1">
        <v>0</v>
      </c>
      <c r="F2317" s="1">
        <v>0</v>
      </c>
      <c r="G2317" s="1">
        <v>0</v>
      </c>
      <c r="H2317" s="1">
        <v>0</v>
      </c>
      <c r="I2317" s="1">
        <v>0</v>
      </c>
      <c r="J2317" s="1">
        <v>0</v>
      </c>
      <c r="K2317" s="1">
        <v>0</v>
      </c>
      <c r="L2317" s="1">
        <v>0</v>
      </c>
      <c r="M2317" s="1"/>
      <c r="N2317" s="1">
        <v>0</v>
      </c>
      <c r="O2317" s="1">
        <v>0</v>
      </c>
      <c r="P2317" s="1">
        <v>0</v>
      </c>
      <c r="Q2317" s="1">
        <v>0</v>
      </c>
      <c r="R2317" s="1">
        <v>0</v>
      </c>
      <c r="S2317" s="1">
        <v>0</v>
      </c>
      <c r="T2317" s="1">
        <v>0</v>
      </c>
      <c r="U2317" s="1">
        <v>0</v>
      </c>
      <c r="V2317" s="1">
        <v>0</v>
      </c>
      <c r="W2317" s="1">
        <v>0</v>
      </c>
    </row>
    <row r="2318" spans="1:23" x14ac:dyDescent="0.25">
      <c r="A2318" s="1" t="s">
        <v>36</v>
      </c>
      <c r="B2318" s="1" t="s">
        <v>43</v>
      </c>
      <c r="C2318" s="1">
        <v>0</v>
      </c>
      <c r="D2318" s="1">
        <v>0</v>
      </c>
      <c r="E2318" s="1">
        <v>0</v>
      </c>
      <c r="F2318" s="1">
        <v>0</v>
      </c>
      <c r="G2318" s="1">
        <v>0</v>
      </c>
      <c r="H2318" s="1">
        <v>0</v>
      </c>
      <c r="I2318" s="1">
        <v>0</v>
      </c>
      <c r="J2318" s="1">
        <v>0</v>
      </c>
      <c r="K2318" s="1">
        <v>0</v>
      </c>
      <c r="L2318" s="1">
        <v>0</v>
      </c>
      <c r="M2318" s="1"/>
      <c r="N2318" s="1">
        <v>0</v>
      </c>
      <c r="O2318" s="1">
        <v>0</v>
      </c>
      <c r="P2318" s="1">
        <v>0</v>
      </c>
      <c r="Q2318" s="1">
        <v>0</v>
      </c>
      <c r="R2318" s="1">
        <v>0</v>
      </c>
      <c r="S2318" s="1">
        <v>0</v>
      </c>
      <c r="T2318" s="1">
        <v>0</v>
      </c>
      <c r="U2318" s="1">
        <v>0</v>
      </c>
      <c r="V2318" s="1">
        <v>0</v>
      </c>
      <c r="W2318" s="1">
        <v>0</v>
      </c>
    </row>
    <row r="2319" spans="1:23" x14ac:dyDescent="0.25">
      <c r="A2319" s="1" t="s">
        <v>37</v>
      </c>
      <c r="B2319" s="1" t="s">
        <v>43</v>
      </c>
      <c r="C2319" s="1">
        <v>4399675.9285624595</v>
      </c>
      <c r="D2319" s="1">
        <v>5721937.7623802898</v>
      </c>
      <c r="E2319" s="1">
        <v>7285763.7973224502</v>
      </c>
      <c r="F2319" s="1">
        <v>8994298.1695856303</v>
      </c>
      <c r="G2319" s="1">
        <v>11651373.2879059</v>
      </c>
      <c r="H2319" s="1">
        <v>14717970.3637772</v>
      </c>
      <c r="I2319" s="1">
        <v>13793370.3673306</v>
      </c>
      <c r="J2319" s="1">
        <v>15862375.9224301</v>
      </c>
      <c r="K2319" s="1">
        <v>18241732.310794599</v>
      </c>
      <c r="L2319" s="1">
        <v>20344688.4741841</v>
      </c>
      <c r="M2319" s="1"/>
      <c r="N2319" s="1">
        <v>0</v>
      </c>
      <c r="O2319" s="1">
        <v>0</v>
      </c>
      <c r="P2319" s="1">
        <v>0</v>
      </c>
      <c r="Q2319" s="1">
        <v>0</v>
      </c>
      <c r="R2319" s="1">
        <v>0</v>
      </c>
      <c r="S2319" s="1">
        <v>0</v>
      </c>
      <c r="T2319" s="1">
        <v>0</v>
      </c>
      <c r="U2319" s="1">
        <v>0</v>
      </c>
      <c r="V2319" s="1">
        <v>0</v>
      </c>
      <c r="W2319" s="1">
        <v>0</v>
      </c>
    </row>
    <row r="2320" spans="1:23" x14ac:dyDescent="0.25">
      <c r="A2320" s="1" t="s">
        <v>38</v>
      </c>
      <c r="B2320" s="1" t="s">
        <v>43</v>
      </c>
      <c r="C2320" s="1">
        <v>0</v>
      </c>
      <c r="D2320" s="1">
        <v>0</v>
      </c>
      <c r="E2320" s="1">
        <v>0</v>
      </c>
      <c r="F2320" s="1">
        <v>0</v>
      </c>
      <c r="G2320" s="1">
        <v>0</v>
      </c>
      <c r="H2320" s="1">
        <v>0</v>
      </c>
      <c r="I2320" s="1">
        <v>0</v>
      </c>
      <c r="J2320" s="1">
        <v>0</v>
      </c>
      <c r="K2320" s="1">
        <v>0</v>
      </c>
      <c r="L2320" s="1">
        <v>0</v>
      </c>
      <c r="M2320" s="1"/>
      <c r="N2320" s="1">
        <v>0</v>
      </c>
      <c r="O2320" s="1">
        <v>0</v>
      </c>
      <c r="P2320" s="1">
        <v>0</v>
      </c>
      <c r="Q2320" s="1">
        <v>0</v>
      </c>
      <c r="R2320" s="1">
        <v>0</v>
      </c>
      <c r="S2320" s="1">
        <v>0</v>
      </c>
      <c r="T2320" s="1">
        <v>0</v>
      </c>
      <c r="U2320" s="1">
        <v>0</v>
      </c>
      <c r="V2320" s="1">
        <v>0</v>
      </c>
      <c r="W2320" s="1">
        <v>0</v>
      </c>
    </row>
    <row r="2321" spans="1:23" x14ac:dyDescent="0.25">
      <c r="A2321" s="1" t="s">
        <v>39</v>
      </c>
      <c r="B2321" s="1" t="s">
        <v>43</v>
      </c>
      <c r="C2321" s="1">
        <v>0</v>
      </c>
      <c r="D2321" s="1">
        <v>0</v>
      </c>
      <c r="E2321" s="1">
        <v>0</v>
      </c>
      <c r="F2321" s="1">
        <v>0</v>
      </c>
      <c r="G2321" s="1">
        <v>0</v>
      </c>
      <c r="H2321" s="1">
        <v>0</v>
      </c>
      <c r="I2321" s="1">
        <v>0</v>
      </c>
      <c r="J2321" s="1">
        <v>0</v>
      </c>
      <c r="K2321" s="1">
        <v>0</v>
      </c>
      <c r="L2321" s="1">
        <v>0</v>
      </c>
      <c r="M2321" s="1"/>
      <c r="N2321" s="1">
        <v>0</v>
      </c>
      <c r="O2321" s="1">
        <v>0</v>
      </c>
      <c r="P2321" s="1">
        <v>0</v>
      </c>
      <c r="Q2321" s="1">
        <v>0</v>
      </c>
      <c r="R2321" s="1">
        <v>0</v>
      </c>
      <c r="S2321" s="1">
        <v>0</v>
      </c>
      <c r="T2321" s="1">
        <v>0</v>
      </c>
      <c r="U2321" s="1">
        <v>0</v>
      </c>
      <c r="V2321" s="1">
        <v>0</v>
      </c>
      <c r="W2321" s="1">
        <v>0</v>
      </c>
    </row>
    <row r="2322" spans="1:23" x14ac:dyDescent="0.25">
      <c r="A2322" s="1" t="s">
        <v>40</v>
      </c>
      <c r="B2322" s="1" t="s">
        <v>43</v>
      </c>
      <c r="C2322" s="1">
        <v>0</v>
      </c>
      <c r="D2322" s="1">
        <v>0</v>
      </c>
      <c r="E2322" s="1">
        <v>0</v>
      </c>
      <c r="F2322" s="1">
        <v>0</v>
      </c>
      <c r="G2322" s="1">
        <v>0</v>
      </c>
      <c r="H2322" s="1">
        <v>0</v>
      </c>
      <c r="I2322" s="1">
        <v>0</v>
      </c>
      <c r="J2322" s="1">
        <v>0</v>
      </c>
      <c r="K2322" s="1">
        <v>0</v>
      </c>
      <c r="L2322" s="1">
        <v>0</v>
      </c>
      <c r="M2322" s="1"/>
      <c r="N2322" s="1">
        <v>0</v>
      </c>
      <c r="O2322" s="1">
        <v>26002.515609093</v>
      </c>
      <c r="P2322" s="1">
        <v>0</v>
      </c>
      <c r="Q2322" s="1">
        <v>0</v>
      </c>
      <c r="R2322" s="1">
        <v>0</v>
      </c>
      <c r="S2322" s="1">
        <v>82.5</v>
      </c>
      <c r="T2322" s="1">
        <v>0</v>
      </c>
      <c r="U2322" s="1">
        <v>0</v>
      </c>
      <c r="V2322" s="1">
        <v>0</v>
      </c>
      <c r="W2322" s="1">
        <v>0</v>
      </c>
    </row>
    <row r="2323" spans="1:23" x14ac:dyDescent="0.25">
      <c r="A2323" s="1" t="s">
        <v>41</v>
      </c>
      <c r="B2323" s="1" t="s">
        <v>43</v>
      </c>
      <c r="C2323" s="1">
        <v>0</v>
      </c>
      <c r="D2323" s="1">
        <v>0</v>
      </c>
      <c r="E2323" s="1">
        <v>0</v>
      </c>
      <c r="F2323" s="1">
        <v>0</v>
      </c>
      <c r="G2323" s="1">
        <v>0</v>
      </c>
      <c r="H2323" s="1">
        <v>0</v>
      </c>
      <c r="I2323" s="1">
        <v>0</v>
      </c>
      <c r="J2323" s="1">
        <v>0</v>
      </c>
      <c r="K2323" s="1">
        <v>0</v>
      </c>
      <c r="L2323" s="1">
        <v>0</v>
      </c>
      <c r="M2323" s="1"/>
      <c r="N2323" s="1">
        <v>0</v>
      </c>
      <c r="O2323" s="1">
        <v>0</v>
      </c>
      <c r="P2323" s="1">
        <v>0</v>
      </c>
      <c r="Q2323" s="1">
        <v>0</v>
      </c>
      <c r="R2323" s="1">
        <v>0</v>
      </c>
      <c r="S2323" s="1">
        <v>0</v>
      </c>
      <c r="T2323" s="1">
        <v>0</v>
      </c>
      <c r="U2323" s="1">
        <v>0</v>
      </c>
      <c r="V2323" s="1">
        <v>0</v>
      </c>
      <c r="W2323" s="1">
        <v>0</v>
      </c>
    </row>
    <row r="2324" spans="1:23" x14ac:dyDescent="0.25">
      <c r="A2324" s="1" t="s">
        <v>42</v>
      </c>
      <c r="B2324" s="1" t="s">
        <v>43</v>
      </c>
      <c r="C2324" s="1">
        <v>0</v>
      </c>
      <c r="D2324" s="1">
        <v>0</v>
      </c>
      <c r="E2324" s="1">
        <v>0</v>
      </c>
      <c r="F2324" s="1">
        <v>0</v>
      </c>
      <c r="G2324" s="1">
        <v>0</v>
      </c>
      <c r="H2324" s="1">
        <v>0</v>
      </c>
      <c r="I2324" s="1">
        <v>0</v>
      </c>
      <c r="J2324" s="1">
        <v>0</v>
      </c>
      <c r="K2324" s="1">
        <v>0</v>
      </c>
      <c r="L2324" s="1">
        <v>0</v>
      </c>
      <c r="M2324" s="1"/>
      <c r="N2324" s="1">
        <v>0</v>
      </c>
      <c r="O2324" s="1">
        <v>0</v>
      </c>
      <c r="P2324" s="1">
        <v>0</v>
      </c>
      <c r="Q2324" s="1">
        <v>0</v>
      </c>
      <c r="R2324" s="1">
        <v>0</v>
      </c>
      <c r="S2324" s="1">
        <v>0</v>
      </c>
      <c r="T2324" s="1">
        <v>0</v>
      </c>
      <c r="U2324" s="1">
        <v>0</v>
      </c>
      <c r="V2324" s="1">
        <v>0</v>
      </c>
      <c r="W2324" s="1">
        <v>0</v>
      </c>
    </row>
    <row r="2325" spans="1:23" x14ac:dyDescent="0.25">
      <c r="A2325" s="1" t="s">
        <v>43</v>
      </c>
      <c r="B2325" s="1" t="s">
        <v>43</v>
      </c>
      <c r="C2325" s="1">
        <v>0</v>
      </c>
      <c r="D2325" s="1">
        <v>0</v>
      </c>
      <c r="E2325" s="1">
        <v>0</v>
      </c>
      <c r="F2325" s="1">
        <v>0</v>
      </c>
      <c r="G2325" s="1">
        <v>0</v>
      </c>
      <c r="H2325" s="1">
        <v>0</v>
      </c>
      <c r="I2325" s="1">
        <v>0</v>
      </c>
      <c r="J2325" s="1">
        <v>0</v>
      </c>
      <c r="K2325" s="1">
        <v>0</v>
      </c>
      <c r="L2325" s="1">
        <v>0</v>
      </c>
      <c r="M2325" s="1"/>
      <c r="N2325" s="1">
        <v>0</v>
      </c>
      <c r="O2325" s="1">
        <v>0</v>
      </c>
      <c r="P2325" s="1">
        <v>0</v>
      </c>
      <c r="Q2325" s="1">
        <v>0</v>
      </c>
      <c r="R2325" s="1">
        <v>0</v>
      </c>
      <c r="S2325" s="1">
        <v>0</v>
      </c>
      <c r="T2325" s="1">
        <v>0</v>
      </c>
      <c r="U2325" s="1">
        <v>0</v>
      </c>
      <c r="V2325" s="1">
        <v>0</v>
      </c>
      <c r="W2325" s="1">
        <v>0</v>
      </c>
    </row>
    <row r="2326" spans="1:23" x14ac:dyDescent="0.25">
      <c r="A2326" s="1" t="s">
        <v>44</v>
      </c>
      <c r="B2326" s="1" t="s">
        <v>43</v>
      </c>
      <c r="C2326" s="1">
        <v>118080.71626961901</v>
      </c>
      <c r="D2326" s="1">
        <v>0</v>
      </c>
      <c r="E2326" s="1">
        <v>987718.11881670204</v>
      </c>
      <c r="F2326" s="1">
        <v>0</v>
      </c>
      <c r="G2326" s="1">
        <v>0</v>
      </c>
      <c r="H2326" s="1">
        <v>0</v>
      </c>
      <c r="I2326" s="1">
        <v>0</v>
      </c>
      <c r="J2326" s="1">
        <v>0</v>
      </c>
      <c r="K2326" s="1">
        <v>0</v>
      </c>
      <c r="L2326" s="1">
        <v>40831.038949447298</v>
      </c>
      <c r="M2326" s="1"/>
      <c r="N2326" s="1">
        <v>148378.706982904</v>
      </c>
      <c r="O2326" s="1">
        <v>181870.669540384</v>
      </c>
      <c r="P2326" s="1">
        <v>805940.609584391</v>
      </c>
      <c r="Q2326" s="1">
        <v>493575.57795354299</v>
      </c>
      <c r="R2326" s="1">
        <v>1229251.2210470501</v>
      </c>
      <c r="S2326" s="1">
        <v>28808228.632956799</v>
      </c>
      <c r="T2326" s="1">
        <v>4753259.9780468401</v>
      </c>
      <c r="U2326" s="1">
        <v>6036640.1721194796</v>
      </c>
      <c r="V2326" s="1">
        <v>13392405.6645463</v>
      </c>
      <c r="W2326" s="1">
        <v>2835775.6261176998</v>
      </c>
    </row>
    <row r="2327" spans="1:23" x14ac:dyDescent="0.25">
      <c r="A2327" s="1" t="s">
        <v>45</v>
      </c>
      <c r="B2327" s="1" t="s">
        <v>43</v>
      </c>
      <c r="C2327" s="1">
        <v>329520.98700830399</v>
      </c>
      <c r="D2327" s="1">
        <v>191818.181818182</v>
      </c>
      <c r="E2327" s="1">
        <v>291818.181818182</v>
      </c>
      <c r="F2327" s="1">
        <v>535454.54545454495</v>
      </c>
      <c r="G2327" s="1">
        <v>166363.636363636</v>
      </c>
      <c r="H2327" s="1">
        <v>189090.909090909</v>
      </c>
      <c r="I2327" s="1">
        <v>309090.909090909</v>
      </c>
      <c r="J2327" s="1">
        <v>123444.291831357</v>
      </c>
      <c r="K2327" s="1">
        <v>159090.909090909</v>
      </c>
      <c r="L2327" s="1">
        <v>157272.727272727</v>
      </c>
      <c r="M2327" s="1"/>
      <c r="N2327" s="1">
        <v>14300</v>
      </c>
      <c r="O2327" s="1">
        <v>0</v>
      </c>
      <c r="P2327" s="1">
        <v>0</v>
      </c>
      <c r="Q2327" s="1">
        <v>0</v>
      </c>
      <c r="R2327" s="1">
        <v>0</v>
      </c>
      <c r="S2327" s="1">
        <v>2200</v>
      </c>
      <c r="T2327" s="1">
        <v>0</v>
      </c>
      <c r="U2327" s="1">
        <v>0</v>
      </c>
      <c r="V2327" s="1">
        <v>0</v>
      </c>
      <c r="W2327" s="1">
        <v>0</v>
      </c>
    </row>
    <row r="2328" spans="1:23" x14ac:dyDescent="0.25">
      <c r="A2328" s="1" t="s">
        <v>46</v>
      </c>
      <c r="B2328" s="1" t="s">
        <v>43</v>
      </c>
      <c r="C2328" s="1">
        <v>0</v>
      </c>
      <c r="D2328" s="1">
        <v>0</v>
      </c>
      <c r="E2328" s="1">
        <v>0</v>
      </c>
      <c r="F2328" s="1">
        <v>0</v>
      </c>
      <c r="G2328" s="1">
        <v>0</v>
      </c>
      <c r="H2328" s="1">
        <v>0</v>
      </c>
      <c r="I2328" s="1">
        <v>0</v>
      </c>
      <c r="J2328" s="1">
        <v>0</v>
      </c>
      <c r="K2328" s="1">
        <v>0</v>
      </c>
      <c r="L2328" s="1">
        <v>0</v>
      </c>
      <c r="M2328" s="1"/>
      <c r="N2328" s="1">
        <v>165169.736384699</v>
      </c>
      <c r="O2328" s="1">
        <v>216922.636884748</v>
      </c>
      <c r="P2328" s="1">
        <v>247851.52632242299</v>
      </c>
      <c r="Q2328" s="1">
        <v>306326.05532789102</v>
      </c>
      <c r="R2328" s="1">
        <v>380148.55199396698</v>
      </c>
      <c r="S2328" s="1">
        <v>434002.66673974303</v>
      </c>
      <c r="T2328" s="1">
        <v>379694.348696117</v>
      </c>
      <c r="U2328" s="1">
        <v>482211.822844068</v>
      </c>
      <c r="V2328" s="1">
        <v>540077.24158535595</v>
      </c>
      <c r="W2328" s="1">
        <v>563063.79933591397</v>
      </c>
    </row>
    <row r="2329" spans="1:23" x14ac:dyDescent="0.25">
      <c r="A2329" s="1" t="s">
        <v>47</v>
      </c>
      <c r="B2329" s="1" t="s">
        <v>43</v>
      </c>
      <c r="C2329" s="1">
        <v>6514.4605444458402</v>
      </c>
      <c r="D2329" s="1">
        <v>8555.6469975316504</v>
      </c>
      <c r="E2329" s="1">
        <v>9775.5135077982795</v>
      </c>
      <c r="F2329" s="1">
        <v>12081.807750309799</v>
      </c>
      <c r="G2329" s="1">
        <v>14993.4412756157</v>
      </c>
      <c r="H2329" s="1">
        <v>17117.5017321288</v>
      </c>
      <c r="I2329" s="1">
        <v>14975.5270406731</v>
      </c>
      <c r="J2329" s="1">
        <v>19018.919341654899</v>
      </c>
      <c r="K2329" s="1">
        <v>21301.189662653502</v>
      </c>
      <c r="L2329" s="1">
        <v>22207.8026221236</v>
      </c>
      <c r="M2329" s="1"/>
      <c r="N2329" s="1">
        <v>472293.26359472697</v>
      </c>
      <c r="O2329" s="1">
        <v>620277.67534393503</v>
      </c>
      <c r="P2329" s="1">
        <v>708717.03749111097</v>
      </c>
      <c r="Q2329" s="1">
        <v>875921.55537466402</v>
      </c>
      <c r="R2329" s="1">
        <v>1087012.6949519799</v>
      </c>
      <c r="S2329" s="1">
        <v>1241005.40674058</v>
      </c>
      <c r="T2329" s="1">
        <v>1085713.92701439</v>
      </c>
      <c r="U2329" s="1">
        <v>1378856.68730828</v>
      </c>
      <c r="V2329" s="1">
        <v>1544319.4897852701</v>
      </c>
      <c r="W2329" s="1">
        <v>1610048.2159820199</v>
      </c>
    </row>
    <row r="2330" spans="1:23" x14ac:dyDescent="0.25">
      <c r="A2330" s="1" t="s">
        <v>48</v>
      </c>
      <c r="B2330" s="1" t="s">
        <v>43</v>
      </c>
      <c r="C2330" s="1">
        <v>0</v>
      </c>
      <c r="D2330" s="1">
        <v>0</v>
      </c>
      <c r="E2330" s="1">
        <v>0</v>
      </c>
      <c r="F2330" s="1">
        <v>0</v>
      </c>
      <c r="G2330" s="1">
        <v>0</v>
      </c>
      <c r="H2330" s="1">
        <v>0</v>
      </c>
      <c r="I2330" s="1">
        <v>0</v>
      </c>
      <c r="J2330" s="1">
        <v>0</v>
      </c>
      <c r="K2330" s="1">
        <v>0</v>
      </c>
      <c r="L2330" s="1">
        <v>0</v>
      </c>
      <c r="M2330" s="1"/>
      <c r="N2330" s="1">
        <v>0</v>
      </c>
      <c r="O2330" s="1">
        <v>0</v>
      </c>
      <c r="P2330" s="1">
        <v>0</v>
      </c>
      <c r="Q2330" s="1">
        <v>0</v>
      </c>
      <c r="R2330" s="1">
        <v>31978.640199630001</v>
      </c>
      <c r="S2330" s="1">
        <v>0</v>
      </c>
      <c r="T2330" s="1">
        <v>0</v>
      </c>
      <c r="U2330" s="1">
        <v>0</v>
      </c>
      <c r="V2330" s="1">
        <v>0</v>
      </c>
      <c r="W2330" s="1">
        <v>0</v>
      </c>
    </row>
    <row r="2331" spans="1:23" x14ac:dyDescent="0.25">
      <c r="A2331" s="1" t="s">
        <v>49</v>
      </c>
      <c r="B2331" s="1" t="s">
        <v>43</v>
      </c>
      <c r="C2331" s="1">
        <v>8945.5739648867693</v>
      </c>
      <c r="D2331" s="1">
        <v>293.427801189283</v>
      </c>
      <c r="E2331" s="1">
        <v>1902.3573348779501</v>
      </c>
      <c r="F2331" s="1">
        <v>5274.8138396416998</v>
      </c>
      <c r="G2331" s="1">
        <v>886.133500611626</v>
      </c>
      <c r="H2331" s="1">
        <v>2486.4319148661498</v>
      </c>
      <c r="I2331" s="1">
        <v>1339.1211554548599</v>
      </c>
      <c r="J2331" s="1">
        <v>1700.6838674276801</v>
      </c>
      <c r="K2331" s="1">
        <v>1904.7659315190001</v>
      </c>
      <c r="L2331" s="1">
        <v>1985.8358391448601</v>
      </c>
      <c r="M2331" s="1"/>
      <c r="N2331" s="1">
        <v>0</v>
      </c>
      <c r="O2331" s="1">
        <v>0</v>
      </c>
      <c r="P2331" s="1">
        <v>0</v>
      </c>
      <c r="Q2331" s="1">
        <v>19626.0776469263</v>
      </c>
      <c r="R2331" s="1">
        <v>0</v>
      </c>
      <c r="S2331" s="1">
        <v>0</v>
      </c>
      <c r="T2331" s="1">
        <v>0</v>
      </c>
      <c r="U2331" s="1">
        <v>0</v>
      </c>
      <c r="V2331" s="1">
        <v>0</v>
      </c>
      <c r="W2331" s="1">
        <v>0</v>
      </c>
    </row>
    <row r="2332" spans="1:23" x14ac:dyDescent="0.25">
      <c r="A2332" s="1" t="s">
        <v>50</v>
      </c>
      <c r="B2332" s="1" t="s">
        <v>43</v>
      </c>
      <c r="C2332" s="1">
        <v>0</v>
      </c>
      <c r="D2332" s="1">
        <v>0</v>
      </c>
      <c r="E2332" s="1">
        <v>0</v>
      </c>
      <c r="F2332" s="1">
        <v>80.909090909090907</v>
      </c>
      <c r="G2332" s="1">
        <v>25.227272727272702</v>
      </c>
      <c r="H2332" s="1">
        <v>300.27272727272702</v>
      </c>
      <c r="I2332" s="1">
        <v>262.69851858166999</v>
      </c>
      <c r="J2332" s="1">
        <v>333.62711859872098</v>
      </c>
      <c r="K2332" s="1">
        <v>373.66237283056802</v>
      </c>
      <c r="L2332" s="1">
        <v>389.566045584981</v>
      </c>
      <c r="M2332" s="1"/>
      <c r="N2332" s="1">
        <v>140899</v>
      </c>
      <c r="O2332" s="1">
        <v>250013.32399999999</v>
      </c>
      <c r="P2332" s="1">
        <v>16168.262000000001</v>
      </c>
      <c r="Q2332" s="1">
        <v>0</v>
      </c>
      <c r="R2332" s="1">
        <v>652338.69799999997</v>
      </c>
      <c r="S2332" s="1">
        <v>1499966.4350000001</v>
      </c>
      <c r="T2332" s="1">
        <v>1312270.22838753</v>
      </c>
      <c r="U2332" s="1">
        <v>1666583.1900521701</v>
      </c>
      <c r="V2332" s="1">
        <v>1866573.1728584301</v>
      </c>
      <c r="W2332" s="1">
        <v>1946017.53512706</v>
      </c>
    </row>
    <row r="2333" spans="1:23" x14ac:dyDescent="0.25">
      <c r="A2333" s="1" t="s">
        <v>51</v>
      </c>
      <c r="B2333" s="1" t="s">
        <v>43</v>
      </c>
      <c r="C2333" s="1">
        <v>0</v>
      </c>
      <c r="D2333" s="1">
        <v>0</v>
      </c>
      <c r="E2333" s="1">
        <v>0</v>
      </c>
      <c r="F2333" s="1">
        <v>1033.1048532821001</v>
      </c>
      <c r="G2333" s="1">
        <v>0</v>
      </c>
      <c r="H2333" s="1">
        <v>2027.1753202806101</v>
      </c>
      <c r="I2333" s="1">
        <v>0</v>
      </c>
      <c r="J2333" s="1">
        <v>0</v>
      </c>
      <c r="K2333" s="1">
        <v>0</v>
      </c>
      <c r="L2333" s="1">
        <v>0</v>
      </c>
      <c r="M2333" s="1"/>
      <c r="N2333" s="1">
        <v>0</v>
      </c>
      <c r="O2333" s="1">
        <v>0</v>
      </c>
      <c r="P2333" s="1">
        <v>0</v>
      </c>
      <c r="Q2333" s="1">
        <v>0</v>
      </c>
      <c r="R2333" s="1">
        <v>0</v>
      </c>
      <c r="S2333" s="1">
        <v>0</v>
      </c>
      <c r="T2333" s="1">
        <v>0</v>
      </c>
      <c r="U2333" s="1">
        <v>0</v>
      </c>
      <c r="V2333" s="1">
        <v>0</v>
      </c>
      <c r="W2333" s="1">
        <v>0</v>
      </c>
    </row>
    <row r="2334" spans="1:23" x14ac:dyDescent="0.25">
      <c r="A2334" s="1" t="s">
        <v>52</v>
      </c>
      <c r="B2334" s="1" t="s">
        <v>43</v>
      </c>
      <c r="C2334" s="1">
        <v>0</v>
      </c>
      <c r="D2334" s="1">
        <v>0</v>
      </c>
      <c r="E2334" s="1">
        <v>0</v>
      </c>
      <c r="F2334" s="1">
        <v>0</v>
      </c>
      <c r="G2334" s="1">
        <v>0</v>
      </c>
      <c r="H2334" s="1">
        <v>0</v>
      </c>
      <c r="I2334" s="1">
        <v>0</v>
      </c>
      <c r="J2334" s="1">
        <v>0</v>
      </c>
      <c r="K2334" s="1">
        <v>0</v>
      </c>
      <c r="L2334" s="1">
        <v>0</v>
      </c>
      <c r="M2334" s="1"/>
      <c r="N2334" s="1">
        <v>0</v>
      </c>
      <c r="O2334" s="1">
        <v>0</v>
      </c>
      <c r="P2334" s="1">
        <v>0</v>
      </c>
      <c r="Q2334" s="1">
        <v>0</v>
      </c>
      <c r="R2334" s="1">
        <v>0</v>
      </c>
      <c r="S2334" s="1">
        <v>0</v>
      </c>
      <c r="T2334" s="1">
        <v>0</v>
      </c>
      <c r="U2334" s="1">
        <v>0</v>
      </c>
      <c r="V2334" s="1">
        <v>0</v>
      </c>
      <c r="W2334" s="1">
        <v>0</v>
      </c>
    </row>
    <row r="2335" spans="1:23" x14ac:dyDescent="0.25">
      <c r="A2335" s="1" t="s">
        <v>53</v>
      </c>
      <c r="B2335" s="1" t="s">
        <v>43</v>
      </c>
      <c r="C2335" s="1">
        <v>0</v>
      </c>
      <c r="D2335" s="1">
        <v>0</v>
      </c>
      <c r="E2335" s="1">
        <v>0</v>
      </c>
      <c r="F2335" s="1">
        <v>0</v>
      </c>
      <c r="G2335" s="1">
        <v>0</v>
      </c>
      <c r="H2335" s="1">
        <v>0</v>
      </c>
      <c r="I2335" s="1">
        <v>0</v>
      </c>
      <c r="J2335" s="1">
        <v>0</v>
      </c>
      <c r="K2335" s="1">
        <v>0</v>
      </c>
      <c r="L2335" s="1">
        <v>0</v>
      </c>
      <c r="M2335" s="1"/>
      <c r="N2335" s="1">
        <v>0</v>
      </c>
      <c r="O2335" s="1">
        <v>0</v>
      </c>
      <c r="P2335" s="1">
        <v>0</v>
      </c>
      <c r="Q2335" s="1">
        <v>0</v>
      </c>
      <c r="R2335" s="1">
        <v>0</v>
      </c>
      <c r="S2335" s="1">
        <v>0</v>
      </c>
      <c r="T2335" s="1">
        <v>0</v>
      </c>
      <c r="U2335" s="1">
        <v>0</v>
      </c>
      <c r="V2335" s="1">
        <v>0</v>
      </c>
      <c r="W2335" s="1">
        <v>0</v>
      </c>
    </row>
    <row r="2336" spans="1:23" x14ac:dyDescent="0.25">
      <c r="A2336" s="1" t="s">
        <v>0</v>
      </c>
      <c r="B2336" s="1" t="s">
        <v>44</v>
      </c>
      <c r="C2336" s="1">
        <v>35367091.241954602</v>
      </c>
      <c r="D2336" s="1">
        <v>28933976.810815699</v>
      </c>
      <c r="E2336" s="1">
        <v>63590015.963439599</v>
      </c>
      <c r="F2336" s="1">
        <v>169944404.554858</v>
      </c>
      <c r="G2336" s="1">
        <v>123364343.43261801</v>
      </c>
      <c r="H2336" s="1">
        <v>219074473.51832899</v>
      </c>
      <c r="I2336" s="1">
        <v>205966066.83690301</v>
      </c>
      <c r="J2336" s="1">
        <v>210677239.63717601</v>
      </c>
      <c r="K2336" s="1">
        <v>380308636.54245198</v>
      </c>
      <c r="L2336" s="1">
        <v>366333774.85966998</v>
      </c>
      <c r="M2336" s="1"/>
      <c r="N2336" s="1">
        <v>504183.43238743697</v>
      </c>
      <c r="O2336" s="1">
        <v>938481.74661564804</v>
      </c>
      <c r="P2336" s="1">
        <v>25203951.759817299</v>
      </c>
      <c r="Q2336" s="1">
        <v>2967161.51194683</v>
      </c>
      <c r="R2336" s="1">
        <v>1447763.6043730499</v>
      </c>
      <c r="S2336" s="1">
        <v>43261255.162068702</v>
      </c>
      <c r="T2336" s="1">
        <v>606171.25452403503</v>
      </c>
      <c r="U2336" s="1">
        <v>745834.06058354699</v>
      </c>
      <c r="V2336" s="1">
        <v>37248665.796322502</v>
      </c>
      <c r="W2336" s="1">
        <v>3021417.04695248</v>
      </c>
    </row>
    <row r="2337" spans="1:23" x14ac:dyDescent="0.25">
      <c r="A2337" s="1" t="s">
        <v>1</v>
      </c>
      <c r="B2337" s="1" t="s">
        <v>44</v>
      </c>
      <c r="C2337" s="1">
        <v>444521414.24825799</v>
      </c>
      <c r="D2337" s="1">
        <v>477189864.53302503</v>
      </c>
      <c r="E2337" s="1">
        <v>545315867.724195</v>
      </c>
      <c r="F2337" s="1">
        <v>679008974.74320102</v>
      </c>
      <c r="G2337" s="1">
        <v>772732629.49460101</v>
      </c>
      <c r="H2337" s="1">
        <v>894586079.51271701</v>
      </c>
      <c r="I2337" s="1">
        <v>672850389.28808606</v>
      </c>
      <c r="J2337" s="1">
        <v>854519994.39586997</v>
      </c>
      <c r="K2337" s="1">
        <v>897602699.03130996</v>
      </c>
      <c r="L2337" s="1">
        <v>1368323863.1138201</v>
      </c>
      <c r="M2337" s="1"/>
      <c r="N2337" s="1">
        <v>2248641.0487944102</v>
      </c>
      <c r="O2337" s="1">
        <v>286739163.66762</v>
      </c>
      <c r="P2337" s="1">
        <v>325926376.698327</v>
      </c>
      <c r="Q2337" s="1">
        <v>402792744.49661303</v>
      </c>
      <c r="R2337" s="1">
        <v>1825789249.0440099</v>
      </c>
      <c r="S2337" s="1">
        <v>3090440677.04738</v>
      </c>
      <c r="T2337" s="1">
        <v>1544511364.83636</v>
      </c>
      <c r="U2337" s="1">
        <v>1961529433.34217</v>
      </c>
      <c r="V2337" s="1">
        <v>1744311287.7688899</v>
      </c>
      <c r="W2337" s="1">
        <v>3047928371.0216098</v>
      </c>
    </row>
    <row r="2338" spans="1:23" x14ac:dyDescent="0.25">
      <c r="A2338" s="1" t="s">
        <v>3</v>
      </c>
      <c r="B2338" s="1" t="s">
        <v>44</v>
      </c>
      <c r="C2338" s="1">
        <v>12493169.822000001</v>
      </c>
      <c r="D2338" s="1">
        <v>12162233.728617899</v>
      </c>
      <c r="E2338" s="1">
        <v>13211391.112483</v>
      </c>
      <c r="F2338" s="1">
        <v>23243171.769740202</v>
      </c>
      <c r="G2338" s="1">
        <v>24384801.226730201</v>
      </c>
      <c r="H2338" s="1">
        <v>44157044.021150298</v>
      </c>
      <c r="I2338" s="1">
        <v>33907338.928109698</v>
      </c>
      <c r="J2338" s="1">
        <v>43062320.438699402</v>
      </c>
      <c r="K2338" s="1">
        <v>40918905.011685498</v>
      </c>
      <c r="L2338" s="1">
        <v>45038209.2895163</v>
      </c>
      <c r="M2338" s="1"/>
      <c r="N2338" s="1">
        <v>2829267.2008622498</v>
      </c>
      <c r="O2338" s="1">
        <v>4089574.75917004</v>
      </c>
      <c r="P2338" s="1">
        <v>2564147.9874488101</v>
      </c>
      <c r="Q2338" s="1">
        <v>4160603.2111791801</v>
      </c>
      <c r="R2338" s="1">
        <v>5493520.6358026899</v>
      </c>
      <c r="S2338" s="1">
        <v>7252946.5940326098</v>
      </c>
      <c r="T2338" s="1">
        <v>4849227.3960055998</v>
      </c>
      <c r="U2338" s="1">
        <v>6158518.7929271096</v>
      </c>
      <c r="V2338" s="1">
        <v>1514566.39262052</v>
      </c>
      <c r="W2338" s="1">
        <v>1566140.8705680899</v>
      </c>
    </row>
    <row r="2339" spans="1:23" x14ac:dyDescent="0.25">
      <c r="A2339" s="1" t="s">
        <v>4</v>
      </c>
      <c r="B2339" s="1" t="s">
        <v>44</v>
      </c>
      <c r="C2339" s="1">
        <v>0</v>
      </c>
      <c r="D2339" s="1">
        <v>0</v>
      </c>
      <c r="E2339" s="1">
        <v>0</v>
      </c>
      <c r="F2339" s="1">
        <v>0</v>
      </c>
      <c r="G2339" s="1">
        <v>0</v>
      </c>
      <c r="H2339" s="1">
        <v>0</v>
      </c>
      <c r="I2339" s="1">
        <v>0</v>
      </c>
      <c r="J2339" s="1">
        <v>0</v>
      </c>
      <c r="K2339" s="1">
        <v>0</v>
      </c>
      <c r="L2339" s="1">
        <v>47924483.279743001</v>
      </c>
      <c r="M2339" s="1"/>
      <c r="N2339" s="1">
        <v>0</v>
      </c>
      <c r="O2339" s="1">
        <v>0</v>
      </c>
      <c r="P2339" s="1">
        <v>0</v>
      </c>
      <c r="Q2339" s="1">
        <v>0</v>
      </c>
      <c r="R2339" s="1">
        <v>0</v>
      </c>
      <c r="S2339" s="1">
        <v>0</v>
      </c>
      <c r="T2339" s="1">
        <v>0</v>
      </c>
      <c r="U2339" s="1">
        <v>0</v>
      </c>
      <c r="V2339" s="1">
        <v>0</v>
      </c>
      <c r="W2339" s="1">
        <v>0</v>
      </c>
    </row>
    <row r="2340" spans="1:23" x14ac:dyDescent="0.25">
      <c r="A2340" s="1" t="s">
        <v>5</v>
      </c>
      <c r="B2340" s="1" t="s">
        <v>44</v>
      </c>
      <c r="C2340" s="1">
        <v>4486021.4466243004</v>
      </c>
      <c r="D2340" s="1">
        <v>7738786.9469018802</v>
      </c>
      <c r="E2340" s="1">
        <v>9353810.0743853897</v>
      </c>
      <c r="F2340" s="1">
        <v>15401966.1225788</v>
      </c>
      <c r="G2340" s="1">
        <v>21419131.696563698</v>
      </c>
      <c r="H2340" s="1">
        <v>25216671.4846173</v>
      </c>
      <c r="I2340" s="1">
        <v>54917630.725370698</v>
      </c>
      <c r="J2340" s="1">
        <v>69745391.021220803</v>
      </c>
      <c r="K2340" s="1">
        <v>29140052.975758299</v>
      </c>
      <c r="L2340" s="1">
        <v>2971442.1721982602</v>
      </c>
      <c r="M2340" s="1"/>
      <c r="N2340" s="1">
        <v>438704.57921109803</v>
      </c>
      <c r="O2340" s="1">
        <v>743981.24988147698</v>
      </c>
      <c r="P2340" s="1">
        <v>0</v>
      </c>
      <c r="Q2340" s="1">
        <v>0</v>
      </c>
      <c r="R2340" s="1">
        <v>0</v>
      </c>
      <c r="S2340" s="1">
        <v>0</v>
      </c>
      <c r="T2340" s="1">
        <v>0</v>
      </c>
      <c r="U2340" s="1">
        <v>0</v>
      </c>
      <c r="V2340" s="1">
        <v>277596.40828267601</v>
      </c>
      <c r="W2340" s="1">
        <v>1807.3175404792801</v>
      </c>
    </row>
    <row r="2341" spans="1:23" x14ac:dyDescent="0.25">
      <c r="A2341" s="1" t="s">
        <v>6</v>
      </c>
      <c r="B2341" s="1" t="s">
        <v>44</v>
      </c>
      <c r="C2341" s="1">
        <v>4097734.8114318401</v>
      </c>
      <c r="D2341" s="1">
        <v>4749563.0790474899</v>
      </c>
      <c r="E2341" s="1">
        <v>5711541.9424235597</v>
      </c>
      <c r="F2341" s="1">
        <v>7124540.96569099</v>
      </c>
      <c r="G2341" s="1">
        <v>6676407.7710104901</v>
      </c>
      <c r="H2341" s="1">
        <v>9046055.9312491007</v>
      </c>
      <c r="I2341" s="1">
        <v>8997960.5497060996</v>
      </c>
      <c r="J2341" s="1">
        <v>7269487.0661961399</v>
      </c>
      <c r="K2341" s="1">
        <v>5591643.5977300303</v>
      </c>
      <c r="L2341" s="1">
        <v>5905989.3617424397</v>
      </c>
      <c r="M2341" s="1"/>
      <c r="N2341" s="1">
        <v>619900.87135517504</v>
      </c>
      <c r="O2341" s="1">
        <v>75499.011756364605</v>
      </c>
      <c r="P2341" s="1">
        <v>557557.01361929497</v>
      </c>
      <c r="Q2341" s="1">
        <v>0</v>
      </c>
      <c r="R2341" s="1">
        <v>3126200.3635358098</v>
      </c>
      <c r="S2341" s="1">
        <v>0</v>
      </c>
      <c r="T2341" s="1">
        <v>0</v>
      </c>
      <c r="U2341" s="1">
        <v>0</v>
      </c>
      <c r="V2341" s="1">
        <v>391951.45441979298</v>
      </c>
      <c r="W2341" s="1">
        <v>530636.22787700198</v>
      </c>
    </row>
    <row r="2342" spans="1:23" x14ac:dyDescent="0.25">
      <c r="A2342" s="1" t="s">
        <v>7</v>
      </c>
      <c r="B2342" s="1" t="s">
        <v>44</v>
      </c>
      <c r="C2342" s="1">
        <v>66064037.1530274</v>
      </c>
      <c r="D2342" s="1">
        <v>32980487.229074799</v>
      </c>
      <c r="E2342" s="1">
        <v>35462934.852595799</v>
      </c>
      <c r="F2342" s="1">
        <v>39761725.8319306</v>
      </c>
      <c r="G2342" s="1">
        <v>46500882.256386898</v>
      </c>
      <c r="H2342" s="1">
        <v>57278490.111166701</v>
      </c>
      <c r="I2342" s="1">
        <v>59795191.977684103</v>
      </c>
      <c r="J2342" s="1">
        <v>75939893.8116588</v>
      </c>
      <c r="K2342" s="1">
        <v>80551689.232589096</v>
      </c>
      <c r="L2342" s="1">
        <v>68797713.540255904</v>
      </c>
      <c r="M2342" s="1"/>
      <c r="N2342" s="1">
        <v>19625328.7490585</v>
      </c>
      <c r="O2342" s="1">
        <v>32238691.7333913</v>
      </c>
      <c r="P2342" s="1">
        <v>3025230.66408653</v>
      </c>
      <c r="Q2342" s="1">
        <v>1541760.96234091</v>
      </c>
      <c r="R2342" s="1">
        <v>2897376.45054531</v>
      </c>
      <c r="S2342" s="1">
        <v>4051216.3459608499</v>
      </c>
      <c r="T2342" s="1">
        <v>1381708.64611212</v>
      </c>
      <c r="U2342" s="1">
        <v>1754769.9805624001</v>
      </c>
      <c r="V2342" s="1">
        <v>2274354.2741050199</v>
      </c>
      <c r="W2342" s="1">
        <v>2714513.3423258802</v>
      </c>
    </row>
    <row r="2343" spans="1:23" x14ac:dyDescent="0.25">
      <c r="A2343" s="1" t="s">
        <v>8</v>
      </c>
      <c r="B2343" s="1" t="s">
        <v>44</v>
      </c>
      <c r="C2343" s="1">
        <v>2626171.9407087602</v>
      </c>
      <c r="D2343" s="1">
        <v>1442782.91884637</v>
      </c>
      <c r="E2343" s="1">
        <v>2378112.2513461299</v>
      </c>
      <c r="F2343" s="1">
        <v>2081330.6072072601</v>
      </c>
      <c r="G2343" s="1">
        <v>1011478.99608559</v>
      </c>
      <c r="H2343" s="1">
        <v>1350867.77919645</v>
      </c>
      <c r="I2343" s="1">
        <v>1017164.93194083</v>
      </c>
      <c r="J2343" s="1">
        <v>587764.64106624003</v>
      </c>
      <c r="K2343" s="1">
        <v>1158309.8677622101</v>
      </c>
      <c r="L2343" s="1">
        <v>752675.20667902497</v>
      </c>
      <c r="M2343" s="1"/>
      <c r="N2343" s="1">
        <v>0</v>
      </c>
      <c r="O2343" s="1">
        <v>0</v>
      </c>
      <c r="P2343" s="1">
        <v>0</v>
      </c>
      <c r="Q2343" s="1">
        <v>56418.769012248602</v>
      </c>
      <c r="R2343" s="1">
        <v>106497.644732296</v>
      </c>
      <c r="S2343" s="1">
        <v>163664.14092423199</v>
      </c>
      <c r="T2343" s="1">
        <v>81082.055997698306</v>
      </c>
      <c r="U2343" s="1">
        <v>0</v>
      </c>
      <c r="V2343" s="1">
        <v>0</v>
      </c>
      <c r="W2343" s="1">
        <v>178456.22806249399</v>
      </c>
    </row>
    <row r="2344" spans="1:23" x14ac:dyDescent="0.25">
      <c r="A2344" s="1" t="s">
        <v>9</v>
      </c>
      <c r="B2344" s="1" t="s">
        <v>44</v>
      </c>
      <c r="C2344" s="1">
        <v>3408537.4718857701</v>
      </c>
      <c r="D2344" s="1">
        <v>2901787.8172993502</v>
      </c>
      <c r="E2344" s="1">
        <v>5236648.3696720302</v>
      </c>
      <c r="F2344" s="1">
        <v>5448654.4578715703</v>
      </c>
      <c r="G2344" s="1">
        <v>4883467.6686509699</v>
      </c>
      <c r="H2344" s="1">
        <v>8612861.7350521609</v>
      </c>
      <c r="I2344" s="1">
        <v>7202286.36238134</v>
      </c>
      <c r="J2344" s="1">
        <v>9146903.6802242994</v>
      </c>
      <c r="K2344" s="1">
        <v>4062755.1547591202</v>
      </c>
      <c r="L2344" s="1">
        <v>1756210.2051887901</v>
      </c>
      <c r="M2344" s="1"/>
      <c r="N2344" s="1">
        <v>45911.000133403897</v>
      </c>
      <c r="O2344" s="1">
        <v>0</v>
      </c>
      <c r="P2344" s="1">
        <v>0</v>
      </c>
      <c r="Q2344" s="1">
        <v>0</v>
      </c>
      <c r="R2344" s="1">
        <v>0</v>
      </c>
      <c r="S2344" s="1">
        <v>0</v>
      </c>
      <c r="T2344" s="1">
        <v>0</v>
      </c>
      <c r="U2344" s="1">
        <v>0</v>
      </c>
      <c r="V2344" s="1">
        <v>0</v>
      </c>
      <c r="W2344" s="1">
        <v>35211.738672089399</v>
      </c>
    </row>
    <row r="2345" spans="1:23" x14ac:dyDescent="0.25">
      <c r="A2345" s="1" t="s">
        <v>10</v>
      </c>
      <c r="B2345" s="1" t="s">
        <v>44</v>
      </c>
      <c r="C2345" s="1">
        <v>16127307.635998899</v>
      </c>
      <c r="D2345" s="1">
        <v>11512175.231251299</v>
      </c>
      <c r="E2345" s="1">
        <v>7494760.2965841601</v>
      </c>
      <c r="F2345" s="1">
        <v>8331535.7118398603</v>
      </c>
      <c r="G2345" s="1">
        <v>12067417.336651901</v>
      </c>
      <c r="H2345" s="1">
        <v>6584301.3960199701</v>
      </c>
      <c r="I2345" s="1">
        <v>6116430.8085235702</v>
      </c>
      <c r="J2345" s="1">
        <v>7767867.1268249396</v>
      </c>
      <c r="K2345" s="1">
        <v>7421202.6469112402</v>
      </c>
      <c r="L2345" s="1">
        <v>5317554.6415267</v>
      </c>
      <c r="M2345" s="1"/>
      <c r="N2345" s="1">
        <v>39217.281824391801</v>
      </c>
      <c r="O2345" s="1">
        <v>74843.578080535604</v>
      </c>
      <c r="P2345" s="1">
        <v>311046.84024137998</v>
      </c>
      <c r="Q2345" s="1">
        <v>0</v>
      </c>
      <c r="R2345" s="1">
        <v>0</v>
      </c>
      <c r="S2345" s="1">
        <v>0</v>
      </c>
      <c r="T2345" s="1">
        <v>0</v>
      </c>
      <c r="U2345" s="1">
        <v>0</v>
      </c>
      <c r="V2345" s="1">
        <v>918304.37437072</v>
      </c>
      <c r="W2345" s="1">
        <v>308652.637654997</v>
      </c>
    </row>
    <row r="2346" spans="1:23" x14ac:dyDescent="0.25">
      <c r="A2346" s="1" t="s">
        <v>11</v>
      </c>
      <c r="B2346" s="1" t="s">
        <v>44</v>
      </c>
      <c r="C2346" s="1">
        <v>162641436.073172</v>
      </c>
      <c r="D2346" s="1">
        <v>206464216.21462601</v>
      </c>
      <c r="E2346" s="1">
        <v>265300216.25701299</v>
      </c>
      <c r="F2346" s="1">
        <v>364032751.598921</v>
      </c>
      <c r="G2346" s="1">
        <v>621920850.25804698</v>
      </c>
      <c r="H2346" s="1">
        <v>1120938103.38241</v>
      </c>
      <c r="I2346" s="1">
        <v>575110093.91830599</v>
      </c>
      <c r="J2346" s="1">
        <v>730389819.27624798</v>
      </c>
      <c r="K2346" s="1">
        <v>1107356900.7513399</v>
      </c>
      <c r="L2346" s="1">
        <v>1220119969.1919899</v>
      </c>
      <c r="M2346" s="1"/>
      <c r="N2346" s="1">
        <v>4353088.9094251804</v>
      </c>
      <c r="O2346" s="1">
        <v>7511211.5166472699</v>
      </c>
      <c r="P2346" s="1">
        <v>4355402.2284808103</v>
      </c>
      <c r="Q2346" s="1">
        <v>7736242.9968208</v>
      </c>
      <c r="R2346" s="1">
        <v>8506458.1561581697</v>
      </c>
      <c r="S2346" s="1">
        <v>5621892.3445806103</v>
      </c>
      <c r="T2346" s="1">
        <v>8741044.7629151009</v>
      </c>
      <c r="U2346" s="1">
        <v>11101126.848902199</v>
      </c>
      <c r="V2346" s="1">
        <v>0</v>
      </c>
      <c r="W2346" s="1">
        <v>9568427.99623169</v>
      </c>
    </row>
    <row r="2347" spans="1:23" x14ac:dyDescent="0.25">
      <c r="A2347" s="1" t="s">
        <v>12</v>
      </c>
      <c r="B2347" s="1" t="s">
        <v>44</v>
      </c>
      <c r="C2347" s="1">
        <v>38339542.344375998</v>
      </c>
      <c r="D2347" s="1">
        <v>41057728.986325599</v>
      </c>
      <c r="E2347" s="1">
        <v>56836897.477771997</v>
      </c>
      <c r="F2347" s="1">
        <v>62454391.756121799</v>
      </c>
      <c r="G2347" s="1">
        <v>69089918.412415907</v>
      </c>
      <c r="H2347" s="1">
        <v>64079986.999269001</v>
      </c>
      <c r="I2347" s="1">
        <v>62467380.791368499</v>
      </c>
      <c r="J2347" s="1">
        <v>79333573.605038002</v>
      </c>
      <c r="K2347" s="1">
        <v>62928722.088072397</v>
      </c>
      <c r="L2347" s="1">
        <v>73975439.2057648</v>
      </c>
      <c r="M2347" s="1"/>
      <c r="N2347" s="1">
        <v>8329477.0536013599</v>
      </c>
      <c r="O2347" s="1">
        <v>14706323.157023299</v>
      </c>
      <c r="P2347" s="1">
        <v>22838856.573401298</v>
      </c>
      <c r="Q2347" s="1">
        <v>2793352.0143166198</v>
      </c>
      <c r="R2347" s="1">
        <v>3867519.7561699799</v>
      </c>
      <c r="S2347" s="1">
        <v>1675250.86396797</v>
      </c>
      <c r="T2347" s="1">
        <v>10531063.4694496</v>
      </c>
      <c r="U2347" s="1">
        <v>13374450.606201001</v>
      </c>
      <c r="V2347" s="1">
        <v>16717983.7369371</v>
      </c>
      <c r="W2347" s="1">
        <v>6925071.9614738999</v>
      </c>
    </row>
    <row r="2348" spans="1:23" x14ac:dyDescent="0.25">
      <c r="A2348" s="1" t="s">
        <v>13</v>
      </c>
      <c r="B2348" s="1" t="s">
        <v>44</v>
      </c>
      <c r="C2348" s="1">
        <v>46119306.181004703</v>
      </c>
      <c r="D2348" s="1">
        <v>47317801.4278543</v>
      </c>
      <c r="E2348" s="1">
        <v>46935040.655258797</v>
      </c>
      <c r="F2348" s="1">
        <v>47351598.134230003</v>
      </c>
      <c r="G2348" s="1">
        <v>63172448.833599798</v>
      </c>
      <c r="H2348" s="1">
        <v>78678159.542137995</v>
      </c>
      <c r="I2348" s="1">
        <v>85233421.039829895</v>
      </c>
      <c r="J2348" s="1">
        <v>123231308.785448</v>
      </c>
      <c r="K2348" s="1">
        <v>90932501.980013996</v>
      </c>
      <c r="L2348" s="1">
        <v>100491561.770759</v>
      </c>
      <c r="M2348" s="1"/>
      <c r="N2348" s="1">
        <v>18219620.857664499</v>
      </c>
      <c r="O2348" s="1">
        <v>17778532.027646799</v>
      </c>
      <c r="P2348" s="1">
        <v>18216603.0465874</v>
      </c>
      <c r="Q2348" s="1">
        <v>19560599.604999401</v>
      </c>
      <c r="R2348" s="1">
        <v>29024899.615272701</v>
      </c>
      <c r="S2348" s="1">
        <v>47142213.952523202</v>
      </c>
      <c r="T2348" s="1">
        <v>29102394.410720199</v>
      </c>
      <c r="U2348" s="1">
        <v>122794004.61066701</v>
      </c>
      <c r="V2348" s="1">
        <v>17871181.027304601</v>
      </c>
      <c r="W2348" s="1">
        <v>24300220.420143601</v>
      </c>
    </row>
    <row r="2349" spans="1:23" x14ac:dyDescent="0.25">
      <c r="A2349" s="1" t="s">
        <v>14</v>
      </c>
      <c r="B2349" s="1" t="s">
        <v>44</v>
      </c>
      <c r="C2349" s="1">
        <v>4051940.6955440999</v>
      </c>
      <c r="D2349" s="1">
        <v>6058647.5285007805</v>
      </c>
      <c r="E2349" s="1">
        <v>5640695.6230505602</v>
      </c>
      <c r="F2349" s="1">
        <v>16476334.2673035</v>
      </c>
      <c r="G2349" s="1">
        <v>10104911.4983069</v>
      </c>
      <c r="H2349" s="1">
        <v>14780319.950658301</v>
      </c>
      <c r="I2349" s="1">
        <v>18516506.737749301</v>
      </c>
      <c r="J2349" s="1">
        <v>23515963.556941599</v>
      </c>
      <c r="K2349" s="1">
        <v>28069373.657668602</v>
      </c>
      <c r="L2349" s="1">
        <v>31643374.452525999</v>
      </c>
      <c r="M2349" s="1"/>
      <c r="N2349" s="1">
        <v>0</v>
      </c>
      <c r="O2349" s="1">
        <v>0</v>
      </c>
      <c r="P2349" s="1">
        <v>0</v>
      </c>
      <c r="Q2349" s="1">
        <v>0</v>
      </c>
      <c r="R2349" s="1">
        <v>0</v>
      </c>
      <c r="S2349" s="1">
        <v>0</v>
      </c>
      <c r="T2349" s="1">
        <v>0</v>
      </c>
      <c r="U2349" s="1">
        <v>0</v>
      </c>
      <c r="V2349" s="1">
        <v>131552.061385479</v>
      </c>
      <c r="W2349" s="1">
        <v>788077.35245699005</v>
      </c>
    </row>
    <row r="2350" spans="1:23" x14ac:dyDescent="0.25">
      <c r="A2350" s="1" t="s">
        <v>15</v>
      </c>
      <c r="B2350" s="1" t="s">
        <v>44</v>
      </c>
      <c r="C2350" s="1">
        <v>35211335.912327603</v>
      </c>
      <c r="D2350" s="1">
        <v>24767091.622395299</v>
      </c>
      <c r="E2350" s="1">
        <v>38597011.596140303</v>
      </c>
      <c r="F2350" s="1">
        <v>31779255.5389782</v>
      </c>
      <c r="G2350" s="1">
        <v>66840672.244307503</v>
      </c>
      <c r="H2350" s="1">
        <v>132962935.74185701</v>
      </c>
      <c r="I2350" s="1">
        <v>138848805.06819201</v>
      </c>
      <c r="J2350" s="1">
        <v>145353323.63636401</v>
      </c>
      <c r="K2350" s="1">
        <v>82525420.840666398</v>
      </c>
      <c r="L2350" s="1">
        <v>88060239.486871198</v>
      </c>
      <c r="M2350" s="1"/>
      <c r="N2350" s="1">
        <v>51970478.853727102</v>
      </c>
      <c r="O2350" s="1">
        <v>18418798.774090301</v>
      </c>
      <c r="P2350" s="1">
        <v>30185007.968093298</v>
      </c>
      <c r="Q2350" s="1">
        <v>104152927.923427</v>
      </c>
      <c r="R2350" s="1">
        <v>32114609.667821102</v>
      </c>
      <c r="S2350" s="1">
        <v>151168266.243274</v>
      </c>
      <c r="T2350" s="1">
        <v>29268303.029908299</v>
      </c>
      <c r="U2350" s="1">
        <v>434624124</v>
      </c>
      <c r="V2350" s="1">
        <v>57854052.872792602</v>
      </c>
      <c r="W2350" s="1">
        <v>81531147.793658793</v>
      </c>
    </row>
    <row r="2351" spans="1:23" x14ac:dyDescent="0.25">
      <c r="A2351" s="1" t="s">
        <v>16</v>
      </c>
      <c r="B2351" s="1" t="s">
        <v>44</v>
      </c>
      <c r="C2351" s="1">
        <v>4837035.0680277003</v>
      </c>
      <c r="D2351" s="1">
        <v>10028768.087645</v>
      </c>
      <c r="E2351" s="1">
        <v>12678856.387492299</v>
      </c>
      <c r="F2351" s="1">
        <v>11833924.441450199</v>
      </c>
      <c r="G2351" s="1">
        <v>13338607.7001491</v>
      </c>
      <c r="H2351" s="1">
        <v>13307487.4471233</v>
      </c>
      <c r="I2351" s="1">
        <v>11635436.3695873</v>
      </c>
      <c r="J2351" s="1">
        <v>14777004.1893759</v>
      </c>
      <c r="K2351" s="1">
        <v>15034307.186613601</v>
      </c>
      <c r="L2351" s="1">
        <v>7625411.4824200701</v>
      </c>
      <c r="M2351" s="1"/>
      <c r="N2351" s="1">
        <v>0</v>
      </c>
      <c r="O2351" s="1">
        <v>0</v>
      </c>
      <c r="P2351" s="1">
        <v>0</v>
      </c>
      <c r="Q2351" s="1">
        <v>0</v>
      </c>
      <c r="R2351" s="1">
        <v>0</v>
      </c>
      <c r="S2351" s="1">
        <v>0</v>
      </c>
      <c r="T2351" s="1">
        <v>0</v>
      </c>
      <c r="U2351" s="1">
        <v>0</v>
      </c>
      <c r="V2351" s="1">
        <v>0</v>
      </c>
      <c r="W2351" s="1">
        <v>79815093.949567705</v>
      </c>
    </row>
    <row r="2352" spans="1:23" x14ac:dyDescent="0.25">
      <c r="A2352" s="1" t="s">
        <v>17</v>
      </c>
      <c r="B2352" s="1" t="s">
        <v>44</v>
      </c>
      <c r="C2352" s="1">
        <v>2982058.4269207399</v>
      </c>
      <c r="D2352" s="1">
        <v>2707237.0704952301</v>
      </c>
      <c r="E2352" s="1">
        <v>3959071.7430308601</v>
      </c>
      <c r="F2352" s="1">
        <v>4352151.9478997001</v>
      </c>
      <c r="G2352" s="1">
        <v>6288298.5252224002</v>
      </c>
      <c r="H2352" s="1">
        <v>6608575.6704130704</v>
      </c>
      <c r="I2352" s="1">
        <v>17967940.083609801</v>
      </c>
      <c r="J2352" s="1">
        <v>22819283.906184401</v>
      </c>
      <c r="K2352" s="1">
        <v>12990390.5177617</v>
      </c>
      <c r="L2352" s="1">
        <v>23769323.0876121</v>
      </c>
      <c r="M2352" s="1"/>
      <c r="N2352" s="1">
        <v>0</v>
      </c>
      <c r="O2352" s="1">
        <v>0</v>
      </c>
      <c r="P2352" s="1">
        <v>0</v>
      </c>
      <c r="Q2352" s="1">
        <v>0</v>
      </c>
      <c r="R2352" s="1">
        <v>0</v>
      </c>
      <c r="S2352" s="1">
        <v>0</v>
      </c>
      <c r="T2352" s="1">
        <v>0</v>
      </c>
      <c r="U2352" s="1">
        <v>0</v>
      </c>
      <c r="V2352" s="1">
        <v>0</v>
      </c>
      <c r="W2352" s="1">
        <v>25871.833837594499</v>
      </c>
    </row>
    <row r="2353" spans="1:23" x14ac:dyDescent="0.25">
      <c r="A2353" s="1" t="s">
        <v>18</v>
      </c>
      <c r="B2353" s="1" t="s">
        <v>44</v>
      </c>
      <c r="C2353" s="1">
        <v>17230535.491427999</v>
      </c>
      <c r="D2353" s="1">
        <v>37318229.776417397</v>
      </c>
      <c r="E2353" s="1">
        <v>25570415.5969152</v>
      </c>
      <c r="F2353" s="1">
        <v>33904786.866546199</v>
      </c>
      <c r="G2353" s="1">
        <v>34030008.818749897</v>
      </c>
      <c r="H2353" s="1">
        <v>45826363.513627999</v>
      </c>
      <c r="I2353" s="1">
        <v>37712151.633313201</v>
      </c>
      <c r="J2353" s="1">
        <v>47894432.574307799</v>
      </c>
      <c r="K2353" s="1">
        <v>38333192.528034203</v>
      </c>
      <c r="L2353" s="1">
        <v>59634509.077914201</v>
      </c>
      <c r="M2353" s="1"/>
      <c r="N2353" s="1">
        <v>1683717.2812185099</v>
      </c>
      <c r="O2353" s="1">
        <v>3897298.8884532801</v>
      </c>
      <c r="P2353" s="1">
        <v>1548345.41643798</v>
      </c>
      <c r="Q2353" s="1">
        <v>3906854.0330089401</v>
      </c>
      <c r="R2353" s="1">
        <v>4929193.0330787301</v>
      </c>
      <c r="S2353" s="1">
        <v>5848474.6280762097</v>
      </c>
      <c r="T2353" s="1">
        <v>5272368.2629890498</v>
      </c>
      <c r="U2353" s="1">
        <v>6695907.6939960998</v>
      </c>
      <c r="V2353" s="1">
        <v>6375307.9487292599</v>
      </c>
      <c r="W2353" s="1">
        <v>14236323.705796801</v>
      </c>
    </row>
    <row r="2354" spans="1:23" x14ac:dyDescent="0.25">
      <c r="A2354" s="1" t="s">
        <v>19</v>
      </c>
      <c r="B2354" s="1" t="s">
        <v>44</v>
      </c>
      <c r="C2354" s="1">
        <v>15105608.3265153</v>
      </c>
      <c r="D2354" s="1">
        <v>22557498.9831172</v>
      </c>
      <c r="E2354" s="1">
        <v>28639141.186226599</v>
      </c>
      <c r="F2354" s="1">
        <v>45217296.5903318</v>
      </c>
      <c r="G2354" s="1">
        <v>44446360.972480997</v>
      </c>
      <c r="H2354" s="1">
        <v>45006033.009458601</v>
      </c>
      <c r="I2354" s="1">
        <v>34660612.164572299</v>
      </c>
      <c r="J2354" s="1">
        <v>44018977.449006803</v>
      </c>
      <c r="K2354" s="1">
        <v>54524786.601438902</v>
      </c>
      <c r="L2354" s="1">
        <v>58523654.808540702</v>
      </c>
      <c r="M2354" s="1"/>
      <c r="N2354" s="1">
        <v>7629574.2302096598</v>
      </c>
      <c r="O2354" s="1">
        <v>27993953.055815</v>
      </c>
      <c r="P2354" s="1">
        <v>115206662.28058</v>
      </c>
      <c r="Q2354" s="1">
        <v>192541450.11093101</v>
      </c>
      <c r="R2354" s="1">
        <v>27350978.005027201</v>
      </c>
      <c r="S2354" s="1">
        <v>22774704.751547601</v>
      </c>
      <c r="T2354" s="1">
        <v>59936299.769594602</v>
      </c>
      <c r="U2354" s="1">
        <v>76119100.707385093</v>
      </c>
      <c r="V2354" s="1">
        <v>21176045.814596102</v>
      </c>
      <c r="W2354" s="1">
        <v>23945027.6809837</v>
      </c>
    </row>
    <row r="2355" spans="1:23" x14ac:dyDescent="0.25">
      <c r="A2355" s="1" t="s">
        <v>20</v>
      </c>
      <c r="B2355" s="1" t="s">
        <v>44</v>
      </c>
      <c r="C2355" s="1">
        <v>4161196.26790886</v>
      </c>
      <c r="D2355" s="1">
        <v>8080119.9128286699</v>
      </c>
      <c r="E2355" s="1">
        <v>6064397.8248800896</v>
      </c>
      <c r="F2355" s="1">
        <v>9815064.47010752</v>
      </c>
      <c r="G2355" s="1">
        <v>7081734.7831334304</v>
      </c>
      <c r="H2355" s="1">
        <v>5537754.7258818699</v>
      </c>
      <c r="I2355" s="1">
        <v>7354125.6369177904</v>
      </c>
      <c r="J2355" s="1">
        <v>9339739.5588855892</v>
      </c>
      <c r="K2355" s="1">
        <v>8301414.55925823</v>
      </c>
      <c r="L2355" s="1">
        <v>5247192.6249116799</v>
      </c>
      <c r="M2355" s="1"/>
      <c r="N2355" s="1">
        <v>45049.001955231201</v>
      </c>
      <c r="O2355" s="1">
        <v>386226.68184282799</v>
      </c>
      <c r="P2355" s="1">
        <v>57891.545957386203</v>
      </c>
      <c r="Q2355" s="1">
        <v>31870.1386876658</v>
      </c>
      <c r="R2355" s="1">
        <v>868800.092544707</v>
      </c>
      <c r="S2355" s="1">
        <v>118645.243425215</v>
      </c>
      <c r="T2355" s="1">
        <v>131189.83766263101</v>
      </c>
      <c r="U2355" s="1">
        <v>166611.09383154099</v>
      </c>
      <c r="V2355" s="1">
        <v>160946.87146609201</v>
      </c>
      <c r="W2355" s="1">
        <v>653476.415357235</v>
      </c>
    </row>
    <row r="2356" spans="1:23" x14ac:dyDescent="0.25">
      <c r="A2356" s="1" t="s">
        <v>21</v>
      </c>
      <c r="B2356" s="1" t="s">
        <v>44</v>
      </c>
      <c r="C2356" s="1">
        <v>147186146.22494099</v>
      </c>
      <c r="D2356" s="1">
        <v>188000591.049806</v>
      </c>
      <c r="E2356" s="1">
        <v>240593418.76515999</v>
      </c>
      <c r="F2356" s="1">
        <v>253634639.35807401</v>
      </c>
      <c r="G2356" s="1">
        <v>308357285.97741401</v>
      </c>
      <c r="H2356" s="1">
        <v>388131648.060404</v>
      </c>
      <c r="I2356" s="1">
        <v>336432840.92089498</v>
      </c>
      <c r="J2356" s="1">
        <v>427269707.96953702</v>
      </c>
      <c r="K2356" s="1">
        <v>421205541.26587802</v>
      </c>
      <c r="L2356" s="1">
        <v>489504872.67086297</v>
      </c>
      <c r="M2356" s="1"/>
      <c r="N2356" s="1">
        <v>7513233.5584160704</v>
      </c>
      <c r="O2356" s="1">
        <v>10835416.840662301</v>
      </c>
      <c r="P2356" s="1">
        <v>12646896.5532606</v>
      </c>
      <c r="Q2356" s="1">
        <v>13207456.2579493</v>
      </c>
      <c r="R2356" s="1">
        <v>15057111.7941074</v>
      </c>
      <c r="S2356" s="1">
        <v>17549065.525083799</v>
      </c>
      <c r="T2356" s="1">
        <v>7327517.3142357599</v>
      </c>
      <c r="U2356" s="1">
        <v>9305946.9890794195</v>
      </c>
      <c r="V2356" s="1">
        <v>15280948.890326301</v>
      </c>
      <c r="W2356" s="1">
        <v>242286384.24518499</v>
      </c>
    </row>
    <row r="2357" spans="1:23" x14ac:dyDescent="0.25">
      <c r="A2357" s="1" t="s">
        <v>22</v>
      </c>
      <c r="B2357" s="1" t="s">
        <v>44</v>
      </c>
      <c r="C2357" s="1">
        <v>42822324.556035601</v>
      </c>
      <c r="D2357" s="1">
        <v>43034994.312809803</v>
      </c>
      <c r="E2357" s="1">
        <v>37289521.296700701</v>
      </c>
      <c r="F2357" s="1">
        <v>37596362.669549599</v>
      </c>
      <c r="G2357" s="1">
        <v>41341491.215671301</v>
      </c>
      <c r="H2357" s="1">
        <v>38099755.488276102</v>
      </c>
      <c r="I2357" s="1">
        <v>31822879.4400221</v>
      </c>
      <c r="J2357" s="1">
        <v>40415056.888828099</v>
      </c>
      <c r="K2357" s="1">
        <v>47889440.746004499</v>
      </c>
      <c r="L2357" s="1">
        <v>45426312.037054099</v>
      </c>
      <c r="M2357" s="1"/>
      <c r="N2357" s="1">
        <v>842468.42288998596</v>
      </c>
      <c r="O2357" s="1">
        <v>1788771.98875953</v>
      </c>
      <c r="P2357" s="1">
        <v>1942284.69832357</v>
      </c>
      <c r="Q2357" s="1">
        <v>2160063.0116030402</v>
      </c>
      <c r="R2357" s="1">
        <v>3213270.8251229399</v>
      </c>
      <c r="S2357" s="1">
        <v>3539254.10288982</v>
      </c>
      <c r="T2357" s="1">
        <v>1208098.26623838</v>
      </c>
      <c r="U2357" s="1">
        <v>1534284.7981227499</v>
      </c>
      <c r="V2357" s="1">
        <v>45496376.457497999</v>
      </c>
      <c r="W2357" s="1">
        <v>4933519.1214594403</v>
      </c>
    </row>
    <row r="2358" spans="1:23" x14ac:dyDescent="0.25">
      <c r="A2358" s="1" t="s">
        <v>23</v>
      </c>
      <c r="B2358" s="1" t="s">
        <v>44</v>
      </c>
      <c r="C2358" s="1">
        <v>212866.41030948501</v>
      </c>
      <c r="D2358" s="1">
        <v>583289.37484253303</v>
      </c>
      <c r="E2358" s="1">
        <v>541486.24877804099</v>
      </c>
      <c r="F2358" s="1">
        <v>1945354.0552723201</v>
      </c>
      <c r="G2358" s="1">
        <v>3221697.8068337501</v>
      </c>
      <c r="H2358" s="1">
        <v>1867618.1279869101</v>
      </c>
      <c r="I2358" s="1">
        <v>1755752.3153104701</v>
      </c>
      <c r="J2358" s="1">
        <v>2229805.4404442902</v>
      </c>
      <c r="K2358" s="1">
        <v>1739675.8204909801</v>
      </c>
      <c r="L2358" s="1">
        <v>601656.15901463898</v>
      </c>
      <c r="M2358" s="1"/>
      <c r="N2358" s="1">
        <v>0</v>
      </c>
      <c r="O2358" s="1">
        <v>0</v>
      </c>
      <c r="P2358" s="1">
        <v>0</v>
      </c>
      <c r="Q2358" s="1">
        <v>0</v>
      </c>
      <c r="R2358" s="1">
        <v>0</v>
      </c>
      <c r="S2358" s="1">
        <v>0</v>
      </c>
      <c r="T2358" s="1">
        <v>0</v>
      </c>
      <c r="U2358" s="1">
        <v>0</v>
      </c>
      <c r="V2358" s="1">
        <v>0</v>
      </c>
      <c r="W2358" s="1">
        <v>16767.191483418599</v>
      </c>
    </row>
    <row r="2359" spans="1:23" x14ac:dyDescent="0.25">
      <c r="A2359" s="1" t="s">
        <v>24</v>
      </c>
      <c r="B2359" s="1" t="s">
        <v>44</v>
      </c>
      <c r="C2359" s="1">
        <v>286065025.59734601</v>
      </c>
      <c r="D2359" s="1">
        <v>446908750.06821102</v>
      </c>
      <c r="E2359" s="1">
        <v>459315767.36488998</v>
      </c>
      <c r="F2359" s="1">
        <v>476777523.67924601</v>
      </c>
      <c r="G2359" s="1">
        <v>643463090.32195199</v>
      </c>
      <c r="H2359" s="1">
        <v>700858003.34654403</v>
      </c>
      <c r="I2359" s="1">
        <v>875193824.27444804</v>
      </c>
      <c r="J2359" s="1">
        <v>661978522.72727203</v>
      </c>
      <c r="K2359" s="1">
        <v>853788486.15070403</v>
      </c>
      <c r="L2359" s="1">
        <v>657815792.85126102</v>
      </c>
      <c r="M2359" s="1"/>
      <c r="N2359" s="1">
        <v>14897381.726360399</v>
      </c>
      <c r="O2359" s="1">
        <v>55117660.987732798</v>
      </c>
      <c r="P2359" s="1">
        <v>34252309.337941699</v>
      </c>
      <c r="Q2359" s="1">
        <v>26252700.822142299</v>
      </c>
      <c r="R2359" s="1">
        <v>31058220.556813899</v>
      </c>
      <c r="S2359" s="1">
        <v>41107314.635961004</v>
      </c>
      <c r="T2359" s="1">
        <v>34082194.848021097</v>
      </c>
      <c r="U2359" s="1">
        <v>32590542.600000001</v>
      </c>
      <c r="V2359" s="1">
        <v>26341157.028180201</v>
      </c>
      <c r="W2359" s="1">
        <v>31878720.798253398</v>
      </c>
    </row>
    <row r="2360" spans="1:23" x14ac:dyDescent="0.25">
      <c r="A2360" s="1" t="s">
        <v>25</v>
      </c>
      <c r="B2360" s="1" t="s">
        <v>44</v>
      </c>
      <c r="C2360" s="1">
        <v>0</v>
      </c>
      <c r="D2360" s="1">
        <v>0</v>
      </c>
      <c r="E2360" s="1">
        <v>0</v>
      </c>
      <c r="F2360" s="1">
        <v>0</v>
      </c>
      <c r="G2360" s="1">
        <v>0</v>
      </c>
      <c r="H2360" s="1">
        <v>0</v>
      </c>
      <c r="I2360" s="1">
        <v>0</v>
      </c>
      <c r="J2360" s="1">
        <v>0</v>
      </c>
      <c r="K2360" s="1">
        <v>0</v>
      </c>
      <c r="L2360" s="1">
        <v>3676248.6523753698</v>
      </c>
      <c r="M2360" s="1"/>
      <c r="N2360" s="1">
        <v>0</v>
      </c>
      <c r="O2360" s="1">
        <v>0</v>
      </c>
      <c r="P2360" s="1">
        <v>0</v>
      </c>
      <c r="Q2360" s="1">
        <v>0</v>
      </c>
      <c r="R2360" s="1">
        <v>0</v>
      </c>
      <c r="S2360" s="1">
        <v>0</v>
      </c>
      <c r="T2360" s="1">
        <v>0</v>
      </c>
      <c r="U2360" s="1">
        <v>0</v>
      </c>
      <c r="V2360" s="1">
        <v>0</v>
      </c>
      <c r="W2360" s="1">
        <v>43341.613173116501</v>
      </c>
    </row>
    <row r="2361" spans="1:23" x14ac:dyDescent="0.25">
      <c r="A2361" s="1" t="s">
        <v>26</v>
      </c>
      <c r="B2361" s="1" t="s">
        <v>44</v>
      </c>
      <c r="C2361" s="1">
        <v>3899398.42684804</v>
      </c>
      <c r="D2361" s="1">
        <v>5159493.27309311</v>
      </c>
      <c r="E2361" s="1">
        <v>6347920.3055250896</v>
      </c>
      <c r="F2361" s="1">
        <v>17647476.337919801</v>
      </c>
      <c r="G2361" s="1">
        <v>18847562.332702499</v>
      </c>
      <c r="H2361" s="1">
        <v>7695854.1017154101</v>
      </c>
      <c r="I2361" s="1">
        <v>9272494.3372087609</v>
      </c>
      <c r="J2361" s="1">
        <v>11776067.808255101</v>
      </c>
      <c r="K2361" s="1">
        <v>17540142.3192636</v>
      </c>
      <c r="L2361" s="1">
        <v>18535772.960928801</v>
      </c>
      <c r="M2361" s="1"/>
      <c r="N2361" s="1">
        <v>909351.22215442499</v>
      </c>
      <c r="O2361" s="1">
        <v>1490316.5437054499</v>
      </c>
      <c r="P2361" s="1">
        <v>775881.67048455297</v>
      </c>
      <c r="Q2361" s="1">
        <v>204599847.974085</v>
      </c>
      <c r="R2361" s="1">
        <v>4611470.0016790498</v>
      </c>
      <c r="S2361" s="1">
        <v>24234949.373293899</v>
      </c>
      <c r="T2361" s="1">
        <v>215978393.529809</v>
      </c>
      <c r="U2361" s="1">
        <v>274292559.78285801</v>
      </c>
      <c r="V2361" s="1">
        <v>1629801.3015508801</v>
      </c>
      <c r="W2361" s="1">
        <v>2455770.0144890798</v>
      </c>
    </row>
    <row r="2362" spans="1:23" x14ac:dyDescent="0.25">
      <c r="A2362" s="1" t="s">
        <v>27</v>
      </c>
      <c r="B2362" s="1" t="s">
        <v>44</v>
      </c>
      <c r="C2362" s="1">
        <v>5704793.78089095</v>
      </c>
      <c r="D2362" s="1">
        <v>6991760.9855267899</v>
      </c>
      <c r="E2362" s="1">
        <v>6296740.1718014702</v>
      </c>
      <c r="F2362" s="1">
        <v>0</v>
      </c>
      <c r="G2362" s="1">
        <v>0</v>
      </c>
      <c r="H2362" s="1">
        <v>0</v>
      </c>
      <c r="I2362" s="1">
        <v>14955751.2511939</v>
      </c>
      <c r="J2362" s="1">
        <v>17199113.938873</v>
      </c>
      <c r="K2362" s="1">
        <v>12585141.316070501</v>
      </c>
      <c r="L2362" s="1">
        <v>5874294.8547136402</v>
      </c>
      <c r="M2362" s="1"/>
      <c r="N2362" s="1">
        <v>0</v>
      </c>
      <c r="O2362" s="1">
        <v>85403.399620028402</v>
      </c>
      <c r="P2362" s="1">
        <v>0</v>
      </c>
      <c r="Q2362" s="1">
        <v>0</v>
      </c>
      <c r="R2362" s="1">
        <v>0</v>
      </c>
      <c r="S2362" s="1">
        <v>0</v>
      </c>
      <c r="T2362" s="1">
        <v>0</v>
      </c>
      <c r="U2362" s="1">
        <v>0</v>
      </c>
      <c r="V2362" s="1">
        <v>0</v>
      </c>
      <c r="W2362" s="1">
        <v>111425.02617514</v>
      </c>
    </row>
    <row r="2363" spans="1:23" x14ac:dyDescent="0.25">
      <c r="A2363" s="1" t="s">
        <v>28</v>
      </c>
      <c r="B2363" s="1" t="s">
        <v>44</v>
      </c>
      <c r="C2363" s="1">
        <v>98661659.435942993</v>
      </c>
      <c r="D2363" s="1">
        <v>88790084.667342901</v>
      </c>
      <c r="E2363" s="1">
        <v>84891733.285205305</v>
      </c>
      <c r="F2363" s="1">
        <v>72622687.142971098</v>
      </c>
      <c r="G2363" s="1">
        <v>162955718.09110999</v>
      </c>
      <c r="H2363" s="1">
        <v>225161327.75095201</v>
      </c>
      <c r="I2363" s="1">
        <v>122122945.946449</v>
      </c>
      <c r="J2363" s="1">
        <v>155096141.35199001</v>
      </c>
      <c r="K2363" s="1">
        <v>164746461.46076599</v>
      </c>
      <c r="L2363" s="1">
        <v>162785658.33567899</v>
      </c>
      <c r="M2363" s="1"/>
      <c r="N2363" s="1">
        <v>2117178.32900166</v>
      </c>
      <c r="O2363" s="1">
        <v>1344562.8410330701</v>
      </c>
      <c r="P2363" s="1">
        <v>1926019.9613123499</v>
      </c>
      <c r="Q2363" s="1">
        <v>2126060.6126202401</v>
      </c>
      <c r="R2363" s="1">
        <v>6463896.3034315296</v>
      </c>
      <c r="S2363" s="1">
        <v>16221191.4341131</v>
      </c>
      <c r="T2363" s="1">
        <v>19877612.721338201</v>
      </c>
      <c r="U2363" s="1">
        <v>25244568.156099599</v>
      </c>
      <c r="V2363" s="1">
        <v>48370706.867638901</v>
      </c>
      <c r="W2363" s="1">
        <v>78612349.886611506</v>
      </c>
    </row>
    <row r="2364" spans="1:23" x14ac:dyDescent="0.25">
      <c r="A2364" s="1" t="s">
        <v>29</v>
      </c>
      <c r="B2364" s="1" t="s">
        <v>44</v>
      </c>
      <c r="C2364" s="1">
        <v>222779465.765499</v>
      </c>
      <c r="D2364" s="1">
        <v>241885910.513542</v>
      </c>
      <c r="E2364" s="1">
        <v>255000238.84671199</v>
      </c>
      <c r="F2364" s="1">
        <v>246957302.78591901</v>
      </c>
      <c r="G2364" s="1">
        <v>307592300.51328099</v>
      </c>
      <c r="H2364" s="1">
        <v>454076117.56627297</v>
      </c>
      <c r="I2364" s="1">
        <v>431766485.18920797</v>
      </c>
      <c r="J2364" s="1">
        <v>548343436.19029403</v>
      </c>
      <c r="K2364" s="1">
        <v>400954727.71225297</v>
      </c>
      <c r="L2364" s="1">
        <v>403404602.48818499</v>
      </c>
      <c r="M2364" s="1"/>
      <c r="N2364" s="1">
        <v>54794716.2777704</v>
      </c>
      <c r="O2364" s="1">
        <v>73135227.923001006</v>
      </c>
      <c r="P2364" s="1">
        <v>77192293.968185201</v>
      </c>
      <c r="Q2364" s="1">
        <v>84917986.231319398</v>
      </c>
      <c r="R2364" s="1">
        <v>87333461.323810905</v>
      </c>
      <c r="S2364" s="1">
        <v>132584011.232328</v>
      </c>
      <c r="T2364" s="1">
        <v>72037917.015503004</v>
      </c>
      <c r="U2364" s="1">
        <v>91488154.609688804</v>
      </c>
      <c r="V2364" s="1">
        <v>72517794.071766302</v>
      </c>
      <c r="W2364" s="1">
        <v>75331997.673699006</v>
      </c>
    </row>
    <row r="2365" spans="1:23" x14ac:dyDescent="0.25">
      <c r="A2365" s="1" t="s">
        <v>30</v>
      </c>
      <c r="B2365" s="1" t="s">
        <v>44</v>
      </c>
      <c r="C2365" s="1">
        <v>23301755.3016464</v>
      </c>
      <c r="D2365" s="1">
        <v>57275397.087400101</v>
      </c>
      <c r="E2365" s="1">
        <v>68547812.482034698</v>
      </c>
      <c r="F2365" s="1">
        <v>47389333.475678898</v>
      </c>
      <c r="G2365" s="1">
        <v>81030185.2942269</v>
      </c>
      <c r="H2365" s="1">
        <v>61513703.577627897</v>
      </c>
      <c r="I2365" s="1">
        <v>77780281.146274805</v>
      </c>
      <c r="J2365" s="1">
        <v>98780957.055768996</v>
      </c>
      <c r="K2365" s="1">
        <v>116252653.114775</v>
      </c>
      <c r="L2365" s="1">
        <v>79814969.329717994</v>
      </c>
      <c r="M2365" s="1"/>
      <c r="N2365" s="1">
        <v>921603.287352885</v>
      </c>
      <c r="O2365" s="1">
        <v>1852575.36639708</v>
      </c>
      <c r="P2365" s="1">
        <v>896784.37107836804</v>
      </c>
      <c r="Q2365" s="1">
        <v>708056.27903902601</v>
      </c>
      <c r="R2365" s="1">
        <v>499211.45581535902</v>
      </c>
      <c r="S2365" s="1">
        <v>717379.98113963695</v>
      </c>
      <c r="T2365" s="1">
        <v>148511.82243656201</v>
      </c>
      <c r="U2365" s="1">
        <v>188610.014494434</v>
      </c>
      <c r="V2365" s="1">
        <v>462922.96280285699</v>
      </c>
      <c r="W2365" s="1">
        <v>1894539.5015110399</v>
      </c>
    </row>
    <row r="2366" spans="1:23" x14ac:dyDescent="0.25">
      <c r="A2366" s="1" t="s">
        <v>31</v>
      </c>
      <c r="B2366" s="1" t="s">
        <v>44</v>
      </c>
      <c r="C2366" s="1">
        <v>10686150.620327899</v>
      </c>
      <c r="D2366" s="1">
        <v>7326684.9776518</v>
      </c>
      <c r="E2366" s="1">
        <v>21063765.4003691</v>
      </c>
      <c r="F2366" s="1">
        <v>18619926.737669099</v>
      </c>
      <c r="G2366" s="1">
        <v>19783449.0719225</v>
      </c>
      <c r="H2366" s="1">
        <v>38137370.369341701</v>
      </c>
      <c r="I2366" s="1">
        <v>36639516.816646799</v>
      </c>
      <c r="J2366" s="1">
        <v>46532186.357141398</v>
      </c>
      <c r="K2366" s="1">
        <v>67728136.196630895</v>
      </c>
      <c r="L2366" s="1">
        <v>37457519.170062102</v>
      </c>
      <c r="M2366" s="1"/>
      <c r="N2366" s="1">
        <v>174610.61442993401</v>
      </c>
      <c r="O2366" s="1">
        <v>132739.70858519999</v>
      </c>
      <c r="P2366" s="1">
        <v>103770.497744401</v>
      </c>
      <c r="Q2366" s="1">
        <v>0</v>
      </c>
      <c r="R2366" s="1">
        <v>0</v>
      </c>
      <c r="S2366" s="1">
        <v>0</v>
      </c>
      <c r="T2366" s="1">
        <v>0</v>
      </c>
      <c r="U2366" s="1">
        <v>0</v>
      </c>
      <c r="V2366" s="1">
        <v>0</v>
      </c>
      <c r="W2366" s="1">
        <v>112371.358479143</v>
      </c>
    </row>
    <row r="2367" spans="1:23" x14ac:dyDescent="0.25">
      <c r="A2367" s="1" t="s">
        <v>32</v>
      </c>
      <c r="B2367" s="1" t="s">
        <v>44</v>
      </c>
      <c r="C2367" s="1">
        <v>269799336.50586998</v>
      </c>
      <c r="D2367" s="1">
        <v>267953444.068739</v>
      </c>
      <c r="E2367" s="1">
        <v>338009800.71432102</v>
      </c>
      <c r="F2367" s="1">
        <v>289043805.531551</v>
      </c>
      <c r="G2367" s="1">
        <v>270125743.85512298</v>
      </c>
      <c r="H2367" s="1">
        <v>399242036.49402899</v>
      </c>
      <c r="I2367" s="1">
        <v>301953139.66863197</v>
      </c>
      <c r="J2367" s="1">
        <v>325516681.81818199</v>
      </c>
      <c r="K2367" s="1">
        <v>326342518.33129603</v>
      </c>
      <c r="L2367" s="1">
        <v>308715344.87064499</v>
      </c>
      <c r="M2367" s="1"/>
      <c r="N2367" s="1">
        <v>17515461.700151101</v>
      </c>
      <c r="O2367" s="1">
        <v>17074280.037323799</v>
      </c>
      <c r="P2367" s="1">
        <v>28929157.236538202</v>
      </c>
      <c r="Q2367" s="1">
        <v>41633920.344444402</v>
      </c>
      <c r="R2367" s="1">
        <v>68418785.287408695</v>
      </c>
      <c r="S2367" s="1">
        <v>70959574.914164394</v>
      </c>
      <c r="T2367" s="1">
        <v>72426301.245354399</v>
      </c>
      <c r="U2367" s="1">
        <v>125499238.7</v>
      </c>
      <c r="V2367" s="1">
        <v>172144236.851859</v>
      </c>
      <c r="W2367" s="1">
        <v>229634779.76761001</v>
      </c>
    </row>
    <row r="2368" spans="1:23" x14ac:dyDescent="0.25">
      <c r="A2368" s="1" t="s">
        <v>33</v>
      </c>
      <c r="B2368" s="1" t="s">
        <v>44</v>
      </c>
      <c r="C2368" s="1">
        <v>61099768.785019197</v>
      </c>
      <c r="D2368" s="1">
        <v>73220526.0544523</v>
      </c>
      <c r="E2368" s="1">
        <v>162945820.044833</v>
      </c>
      <c r="F2368" s="1">
        <v>160599299.11598101</v>
      </c>
      <c r="G2368" s="1">
        <v>237368523.33517</v>
      </c>
      <c r="H2368" s="1">
        <v>145910913.889745</v>
      </c>
      <c r="I2368" s="1">
        <v>67041974.745076202</v>
      </c>
      <c r="J2368" s="1">
        <v>115140319.090909</v>
      </c>
      <c r="K2368" s="1">
        <v>47192148.5183286</v>
      </c>
      <c r="L2368" s="1">
        <v>67473781.138134494</v>
      </c>
      <c r="M2368" s="1"/>
      <c r="N2368" s="1">
        <v>6443585.1375992997</v>
      </c>
      <c r="O2368" s="1">
        <v>7879225.3501230897</v>
      </c>
      <c r="P2368" s="1">
        <v>8425642.8156467192</v>
      </c>
      <c r="Q2368" s="1">
        <v>7392101.7327694297</v>
      </c>
      <c r="R2368" s="1">
        <v>9475488.9764149804</v>
      </c>
      <c r="S2368" s="1">
        <v>13890608.446740899</v>
      </c>
      <c r="T2368" s="1">
        <v>14237864.5540323</v>
      </c>
      <c r="U2368" s="1">
        <v>8738879.5999999996</v>
      </c>
      <c r="V2368" s="1">
        <v>17001853.712367401</v>
      </c>
      <c r="W2368" s="1">
        <v>39771124.036976904</v>
      </c>
    </row>
    <row r="2369" spans="1:23" x14ac:dyDescent="0.25">
      <c r="A2369" s="1" t="s">
        <v>34</v>
      </c>
      <c r="B2369" s="1" t="s">
        <v>44</v>
      </c>
      <c r="C2369" s="1">
        <v>741163053.32441604</v>
      </c>
      <c r="D2369" s="1">
        <v>782098656.70850396</v>
      </c>
      <c r="E2369" s="1">
        <v>994008217.93998897</v>
      </c>
      <c r="F2369" s="1">
        <v>909695721.43237698</v>
      </c>
      <c r="G2369" s="1">
        <v>1267706626.7964001</v>
      </c>
      <c r="H2369" s="1">
        <v>1587458249.23843</v>
      </c>
      <c r="I2369" s="1">
        <v>1608747476.50647</v>
      </c>
      <c r="J2369" s="1">
        <v>1115267977.4210899</v>
      </c>
      <c r="K2369" s="1">
        <v>2434922307.9532499</v>
      </c>
      <c r="L2369" s="1">
        <v>2330202926.1795101</v>
      </c>
      <c r="M2369" s="1"/>
      <c r="N2369" s="1">
        <v>37548298.924650401</v>
      </c>
      <c r="O2369" s="1">
        <v>33414851.7131427</v>
      </c>
      <c r="P2369" s="1">
        <v>32906138.790653799</v>
      </c>
      <c r="Q2369" s="1">
        <v>48748185.7456761</v>
      </c>
      <c r="R2369" s="1">
        <v>369612025.52063602</v>
      </c>
      <c r="S2369" s="1">
        <v>425564112.73550397</v>
      </c>
      <c r="T2369" s="1">
        <v>456508384.10255498</v>
      </c>
      <c r="U2369" s="1">
        <v>512931174.80000001</v>
      </c>
      <c r="V2369" s="1">
        <v>1124645159.3331001</v>
      </c>
      <c r="W2369" s="1">
        <v>1402458524.84515</v>
      </c>
    </row>
    <row r="2370" spans="1:23" x14ac:dyDescent="0.25">
      <c r="A2370" s="1" t="s">
        <v>35</v>
      </c>
      <c r="B2370" s="1" t="s">
        <v>44</v>
      </c>
      <c r="C2370" s="1">
        <v>0</v>
      </c>
      <c r="D2370" s="1">
        <v>0</v>
      </c>
      <c r="E2370" s="1">
        <v>0</v>
      </c>
      <c r="F2370" s="1">
        <v>0</v>
      </c>
      <c r="G2370" s="1">
        <v>0</v>
      </c>
      <c r="H2370" s="1">
        <v>0</v>
      </c>
      <c r="I2370" s="1">
        <v>0</v>
      </c>
      <c r="J2370" s="1">
        <v>0</v>
      </c>
      <c r="K2370" s="1">
        <v>0</v>
      </c>
      <c r="L2370" s="1">
        <v>150627417.995226</v>
      </c>
      <c r="M2370" s="1"/>
      <c r="N2370" s="1">
        <v>0</v>
      </c>
      <c r="O2370" s="1">
        <v>0</v>
      </c>
      <c r="P2370" s="1">
        <v>0</v>
      </c>
      <c r="Q2370" s="1">
        <v>0</v>
      </c>
      <c r="R2370" s="1">
        <v>0</v>
      </c>
      <c r="S2370" s="1">
        <v>0</v>
      </c>
      <c r="T2370" s="1">
        <v>0</v>
      </c>
      <c r="U2370" s="1">
        <v>0</v>
      </c>
      <c r="V2370" s="1">
        <v>0</v>
      </c>
      <c r="W2370" s="1">
        <v>28713718.407928701</v>
      </c>
    </row>
    <row r="2371" spans="1:23" x14ac:dyDescent="0.25">
      <c r="A2371" s="1" t="s">
        <v>36</v>
      </c>
      <c r="B2371" s="1" t="s">
        <v>44</v>
      </c>
      <c r="C2371" s="1">
        <v>8220842.3081664201</v>
      </c>
      <c r="D2371" s="1">
        <v>5089848.1622770699</v>
      </c>
      <c r="E2371" s="1">
        <v>5553413.3995543998</v>
      </c>
      <c r="F2371" s="1">
        <v>7619327.6846032003</v>
      </c>
      <c r="G2371" s="1">
        <v>8651754.4151001703</v>
      </c>
      <c r="H2371" s="1">
        <v>7785230.91143783</v>
      </c>
      <c r="I2371" s="1">
        <v>3879436.3253245899</v>
      </c>
      <c r="J2371" s="1">
        <v>4926884.1331622303</v>
      </c>
      <c r="K2371" s="1">
        <v>7528975.5101147601</v>
      </c>
      <c r="L2371" s="1">
        <v>7994050.8243137002</v>
      </c>
      <c r="M2371" s="1"/>
      <c r="N2371" s="1">
        <v>510248.39224125003</v>
      </c>
      <c r="O2371" s="1">
        <v>114024.003464561</v>
      </c>
      <c r="P2371" s="1">
        <v>316312.42182676401</v>
      </c>
      <c r="Q2371" s="1">
        <v>346565.84622235998</v>
      </c>
      <c r="R2371" s="1">
        <v>256504.11746633501</v>
      </c>
      <c r="S2371" s="1">
        <v>3827213.28762074</v>
      </c>
      <c r="T2371" s="1">
        <v>320887.94194049097</v>
      </c>
      <c r="U2371" s="1">
        <v>407527.686264424</v>
      </c>
      <c r="V2371" s="1">
        <v>223579.83168661199</v>
      </c>
      <c r="W2371" s="1">
        <v>254508.77514041899</v>
      </c>
    </row>
    <row r="2372" spans="1:23" x14ac:dyDescent="0.25">
      <c r="A2372" s="1" t="s">
        <v>37</v>
      </c>
      <c r="B2372" s="1" t="s">
        <v>44</v>
      </c>
      <c r="C2372" s="1">
        <v>332158205.33375299</v>
      </c>
      <c r="D2372" s="1">
        <v>441683207.21148902</v>
      </c>
      <c r="E2372" s="1">
        <v>527084398.108347</v>
      </c>
      <c r="F2372" s="1">
        <v>591527652.17617595</v>
      </c>
      <c r="G2372" s="1">
        <v>682182456.25092494</v>
      </c>
      <c r="H2372" s="1">
        <v>941182078.07641101</v>
      </c>
      <c r="I2372" s="1">
        <v>674609911.52726996</v>
      </c>
      <c r="J2372" s="1">
        <v>775801398.25636101</v>
      </c>
      <c r="K2372" s="1">
        <v>798320747.83385396</v>
      </c>
      <c r="L2372" s="1">
        <v>1124493331.60396</v>
      </c>
      <c r="M2372" s="1"/>
      <c r="N2372" s="1">
        <v>440665241.76225698</v>
      </c>
      <c r="O2372" s="1">
        <v>884170280.28811002</v>
      </c>
      <c r="P2372" s="1">
        <v>715989594.02207303</v>
      </c>
      <c r="Q2372" s="1">
        <v>1454973229.6842501</v>
      </c>
      <c r="R2372" s="1">
        <v>1959813972.717</v>
      </c>
      <c r="S2372" s="1">
        <v>2042053008.3538499</v>
      </c>
      <c r="T2372" s="1">
        <v>2122120057.1573501</v>
      </c>
      <c r="U2372" s="1">
        <v>2779977274.8761301</v>
      </c>
      <c r="V2372" s="1">
        <v>3432071565.9821501</v>
      </c>
      <c r="W2372" s="1">
        <v>4119964195.9259501</v>
      </c>
    </row>
    <row r="2373" spans="1:23" x14ac:dyDescent="0.25">
      <c r="A2373" s="1" t="s">
        <v>38</v>
      </c>
      <c r="B2373" s="1" t="s">
        <v>44</v>
      </c>
      <c r="C2373" s="1">
        <v>11289382.783015801</v>
      </c>
      <c r="D2373" s="1">
        <v>11502320.427791299</v>
      </c>
      <c r="E2373" s="1">
        <v>10818987.774892399</v>
      </c>
      <c r="F2373" s="1">
        <v>11349539.742850101</v>
      </c>
      <c r="G2373" s="1">
        <v>14961981.950679</v>
      </c>
      <c r="H2373" s="1">
        <v>29674742.324413799</v>
      </c>
      <c r="I2373" s="1">
        <v>24335195.961946301</v>
      </c>
      <c r="J2373" s="1">
        <v>30905698.8716718</v>
      </c>
      <c r="K2373" s="1">
        <v>26344130.159588199</v>
      </c>
      <c r="L2373" s="1">
        <v>26506444.8323326</v>
      </c>
      <c r="M2373" s="1"/>
      <c r="N2373" s="1">
        <v>180883.22161816599</v>
      </c>
      <c r="O2373" s="1">
        <v>145519.04753980201</v>
      </c>
      <c r="P2373" s="1">
        <v>1096825.85364569</v>
      </c>
      <c r="Q2373" s="1">
        <v>697425.51782598998</v>
      </c>
      <c r="R2373" s="1">
        <v>77768.943805860996</v>
      </c>
      <c r="S2373" s="1">
        <v>2056511.9690948401</v>
      </c>
      <c r="T2373" s="1">
        <v>191723.28970691701</v>
      </c>
      <c r="U2373" s="1">
        <v>243488.57792778499</v>
      </c>
      <c r="V2373" s="1">
        <v>587534.13686091395</v>
      </c>
      <c r="W2373" s="1">
        <v>4025796.0551201599</v>
      </c>
    </row>
    <row r="2374" spans="1:23" x14ac:dyDescent="0.25">
      <c r="A2374" s="1" t="s">
        <v>39</v>
      </c>
      <c r="B2374" s="1" t="s">
        <v>44</v>
      </c>
      <c r="C2374" s="1">
        <v>462450.09886315902</v>
      </c>
      <c r="D2374" s="1">
        <v>2544208.4123973399</v>
      </c>
      <c r="E2374" s="1">
        <v>296338.11644638103</v>
      </c>
      <c r="F2374" s="1">
        <v>441881.038051215</v>
      </c>
      <c r="G2374" s="1">
        <v>697073.27735303005</v>
      </c>
      <c r="H2374" s="1">
        <v>45920.856033667202</v>
      </c>
      <c r="I2374" s="1">
        <v>301863.910187323</v>
      </c>
      <c r="J2374" s="1">
        <v>383367.16593790002</v>
      </c>
      <c r="K2374" s="1">
        <v>441767.47393410298</v>
      </c>
      <c r="L2374" s="1">
        <v>303443.62721778802</v>
      </c>
      <c r="M2374" s="1"/>
      <c r="N2374" s="1">
        <v>30775.2834721662</v>
      </c>
      <c r="O2374" s="1">
        <v>0</v>
      </c>
      <c r="P2374" s="1">
        <v>107326.377054429</v>
      </c>
      <c r="Q2374" s="1">
        <v>0</v>
      </c>
      <c r="R2374" s="1">
        <v>0</v>
      </c>
      <c r="S2374" s="1">
        <v>0</v>
      </c>
      <c r="T2374" s="1">
        <v>0</v>
      </c>
      <c r="U2374" s="1">
        <v>0</v>
      </c>
      <c r="V2374" s="1">
        <v>142409.45918010201</v>
      </c>
      <c r="W2374" s="1">
        <v>20665.849945693</v>
      </c>
    </row>
    <row r="2375" spans="1:23" x14ac:dyDescent="0.25">
      <c r="A2375" s="1" t="s">
        <v>40</v>
      </c>
      <c r="B2375" s="1" t="s">
        <v>44</v>
      </c>
      <c r="C2375" s="1">
        <v>28950852.060637798</v>
      </c>
      <c r="D2375" s="1">
        <v>31217106.077417798</v>
      </c>
      <c r="E2375" s="1">
        <v>41386026.177660502</v>
      </c>
      <c r="F2375" s="1">
        <v>47682178.694203101</v>
      </c>
      <c r="G2375" s="1">
        <v>57291593.842879899</v>
      </c>
      <c r="H2375" s="1">
        <v>70074933.621356398</v>
      </c>
      <c r="I2375" s="1">
        <v>58709589.341097899</v>
      </c>
      <c r="J2375" s="1">
        <v>69034506.363636404</v>
      </c>
      <c r="K2375" s="1">
        <v>95302560.590947106</v>
      </c>
      <c r="L2375" s="1">
        <v>90234499.2117116</v>
      </c>
      <c r="M2375" s="1"/>
      <c r="N2375" s="1">
        <v>266057.30813502398</v>
      </c>
      <c r="O2375" s="1">
        <v>819464.93583092396</v>
      </c>
      <c r="P2375" s="1">
        <v>257134.691220971</v>
      </c>
      <c r="Q2375" s="1">
        <v>829200.68443894503</v>
      </c>
      <c r="R2375" s="1">
        <v>520298.09320781799</v>
      </c>
      <c r="S2375" s="1">
        <v>1668089.25316049</v>
      </c>
      <c r="T2375" s="1">
        <v>815490.32296082797</v>
      </c>
      <c r="U2375" s="1">
        <v>690798.9</v>
      </c>
      <c r="V2375" s="1">
        <v>1376961.1842602999</v>
      </c>
      <c r="W2375" s="1">
        <v>1629516.65671633</v>
      </c>
    </row>
    <row r="2376" spans="1:23" x14ac:dyDescent="0.25">
      <c r="A2376" s="1" t="s">
        <v>41</v>
      </c>
      <c r="B2376" s="1" t="s">
        <v>44</v>
      </c>
      <c r="C2376" s="1">
        <v>38505578.517199099</v>
      </c>
      <c r="D2376" s="1">
        <v>34226166.338413201</v>
      </c>
      <c r="E2376" s="1">
        <v>96650081.349191606</v>
      </c>
      <c r="F2376" s="1">
        <v>72837476.204863295</v>
      </c>
      <c r="G2376" s="1">
        <v>58290397.780002199</v>
      </c>
      <c r="H2376" s="1">
        <v>56387695.652442597</v>
      </c>
      <c r="I2376" s="1">
        <v>60263870.895538099</v>
      </c>
      <c r="J2376" s="1">
        <v>76535116.037333399</v>
      </c>
      <c r="K2376" s="1">
        <v>51239673.954362698</v>
      </c>
      <c r="L2376" s="1">
        <v>43169148.299719997</v>
      </c>
      <c r="M2376" s="1"/>
      <c r="N2376" s="1">
        <v>3751456.3503372399</v>
      </c>
      <c r="O2376" s="1">
        <v>4699765.9718322502</v>
      </c>
      <c r="P2376" s="1">
        <v>3050938.5803639302</v>
      </c>
      <c r="Q2376" s="1">
        <v>2442846.3955780501</v>
      </c>
      <c r="R2376" s="1">
        <v>6816717.5447976096</v>
      </c>
      <c r="S2376" s="1">
        <v>428576.39333912497</v>
      </c>
      <c r="T2376" s="1">
        <v>2156158.2672175299</v>
      </c>
      <c r="U2376" s="1">
        <v>2738320.9993662601</v>
      </c>
      <c r="V2376" s="1">
        <v>748334.81900271703</v>
      </c>
      <c r="W2376" s="1">
        <v>794387.73301105795</v>
      </c>
    </row>
    <row r="2377" spans="1:23" x14ac:dyDescent="0.25">
      <c r="A2377" s="1" t="s">
        <v>42</v>
      </c>
      <c r="B2377" s="1" t="s">
        <v>44</v>
      </c>
      <c r="C2377" s="1">
        <v>10849635.750205001</v>
      </c>
      <c r="D2377" s="1">
        <v>19881561.235306501</v>
      </c>
      <c r="E2377" s="1">
        <v>21763891.4005614</v>
      </c>
      <c r="F2377" s="1">
        <v>22961653.595633</v>
      </c>
      <c r="G2377" s="1">
        <v>21108388.525029998</v>
      </c>
      <c r="H2377" s="1">
        <v>12611592.7083077</v>
      </c>
      <c r="I2377" s="1">
        <v>106314290.975519</v>
      </c>
      <c r="J2377" s="1">
        <v>135019149.53890899</v>
      </c>
      <c r="K2377" s="1">
        <v>157546452.557576</v>
      </c>
      <c r="L2377" s="1">
        <v>114015165.867908</v>
      </c>
      <c r="M2377" s="1"/>
      <c r="N2377" s="1">
        <v>447235.71468937199</v>
      </c>
      <c r="O2377" s="1">
        <v>851614.22157478903</v>
      </c>
      <c r="P2377" s="1">
        <v>737885.35392745305</v>
      </c>
      <c r="Q2377" s="1">
        <v>728064.12451047997</v>
      </c>
      <c r="R2377" s="1">
        <v>1637491.36151478</v>
      </c>
      <c r="S2377" s="1">
        <v>2127217.44193639</v>
      </c>
      <c r="T2377" s="1">
        <v>396203.74109994201</v>
      </c>
      <c r="U2377" s="1">
        <v>503178.75119692599</v>
      </c>
      <c r="V2377" s="1">
        <v>2622243.3572348598</v>
      </c>
      <c r="W2377" s="1">
        <v>1237811.2320258401</v>
      </c>
    </row>
    <row r="2378" spans="1:23" x14ac:dyDescent="0.25">
      <c r="A2378" s="1" t="s">
        <v>43</v>
      </c>
      <c r="B2378" s="1" t="s">
        <v>44</v>
      </c>
      <c r="C2378" s="1">
        <v>134889.73362082199</v>
      </c>
      <c r="D2378" s="1">
        <v>165336.97230944</v>
      </c>
      <c r="E2378" s="1">
        <v>732673.28144035605</v>
      </c>
      <c r="F2378" s="1">
        <v>448705.07086685702</v>
      </c>
      <c r="G2378" s="1">
        <v>1117501.1100427699</v>
      </c>
      <c r="H2378" s="1">
        <v>26189298.7572335</v>
      </c>
      <c r="I2378" s="1">
        <v>4321145.4345880402</v>
      </c>
      <c r="J2378" s="1">
        <v>5487854.7019268097</v>
      </c>
      <c r="K2378" s="1">
        <v>12174914.2404966</v>
      </c>
      <c r="L2378" s="1">
        <v>2577977.8419251801</v>
      </c>
      <c r="M2378" s="1"/>
      <c r="N2378" s="1">
        <v>129888.78789658</v>
      </c>
      <c r="O2378" s="1">
        <v>0</v>
      </c>
      <c r="P2378" s="1">
        <v>1086489.9306983701</v>
      </c>
      <c r="Q2378" s="1">
        <v>0</v>
      </c>
      <c r="R2378" s="1">
        <v>0</v>
      </c>
      <c r="S2378" s="1">
        <v>0</v>
      </c>
      <c r="T2378" s="1">
        <v>0</v>
      </c>
      <c r="U2378" s="1">
        <v>0</v>
      </c>
      <c r="V2378" s="1">
        <v>0</v>
      </c>
      <c r="W2378" s="1">
        <v>44914.142844392001</v>
      </c>
    </row>
    <row r="2379" spans="1:23" x14ac:dyDescent="0.25">
      <c r="A2379" s="1" t="s">
        <v>44</v>
      </c>
      <c r="B2379" s="1" t="s">
        <v>44</v>
      </c>
      <c r="C2379" s="1">
        <v>0</v>
      </c>
      <c r="D2379" s="1">
        <v>0</v>
      </c>
      <c r="E2379" s="1">
        <v>0</v>
      </c>
      <c r="F2379" s="1">
        <v>0</v>
      </c>
      <c r="G2379" s="1">
        <v>0</v>
      </c>
      <c r="H2379" s="1">
        <v>0</v>
      </c>
      <c r="I2379" s="1">
        <v>0</v>
      </c>
      <c r="J2379" s="1">
        <v>0</v>
      </c>
      <c r="K2379" s="1">
        <v>0</v>
      </c>
      <c r="L2379" s="1">
        <v>0</v>
      </c>
      <c r="M2379" s="1"/>
      <c r="N2379" s="1">
        <v>0</v>
      </c>
      <c r="O2379" s="1">
        <v>0</v>
      </c>
      <c r="P2379" s="1">
        <v>0</v>
      </c>
      <c r="Q2379" s="1">
        <v>0</v>
      </c>
      <c r="R2379" s="1">
        <v>0</v>
      </c>
      <c r="S2379" s="1">
        <v>0</v>
      </c>
      <c r="T2379" s="1">
        <v>0</v>
      </c>
      <c r="U2379" s="1">
        <v>0</v>
      </c>
      <c r="V2379" s="1">
        <v>0</v>
      </c>
      <c r="W2379" s="1">
        <v>0</v>
      </c>
    </row>
    <row r="2380" spans="1:23" x14ac:dyDescent="0.25">
      <c r="A2380" s="1" t="s">
        <v>45</v>
      </c>
      <c r="B2380" s="1" t="s">
        <v>44</v>
      </c>
      <c r="C2380" s="1">
        <v>41085007.467200696</v>
      </c>
      <c r="D2380" s="1">
        <v>47040711.148402199</v>
      </c>
      <c r="E2380" s="1">
        <v>65872282.390519999</v>
      </c>
      <c r="F2380" s="1">
        <v>63137096.017286703</v>
      </c>
      <c r="G2380" s="1">
        <v>92817805.666530296</v>
      </c>
      <c r="H2380" s="1">
        <v>57736247.736761101</v>
      </c>
      <c r="I2380" s="1">
        <v>77999369.142847896</v>
      </c>
      <c r="J2380" s="1">
        <v>0</v>
      </c>
      <c r="K2380" s="1">
        <v>74779112.6927149</v>
      </c>
      <c r="L2380" s="1">
        <v>29185656.030454502</v>
      </c>
      <c r="M2380" s="1"/>
      <c r="N2380" s="1">
        <v>349273.43151606998</v>
      </c>
      <c r="O2380" s="1">
        <v>961462.62380136503</v>
      </c>
      <c r="P2380" s="1">
        <v>84663.8734636843</v>
      </c>
      <c r="Q2380" s="1">
        <v>379323.122085799</v>
      </c>
      <c r="R2380" s="1">
        <v>1018540.60225496</v>
      </c>
      <c r="S2380" s="1">
        <v>4003198.9412559601</v>
      </c>
      <c r="T2380" s="1">
        <v>243570.79761234601</v>
      </c>
      <c r="U2380" s="1">
        <v>0</v>
      </c>
      <c r="V2380" s="1">
        <v>229063.37051697299</v>
      </c>
      <c r="W2380" s="1">
        <v>306221.30517487798</v>
      </c>
    </row>
    <row r="2381" spans="1:23" x14ac:dyDescent="0.25">
      <c r="A2381" s="1" t="s">
        <v>46</v>
      </c>
      <c r="B2381" s="1" t="s">
        <v>44</v>
      </c>
      <c r="C2381" s="1">
        <v>0</v>
      </c>
      <c r="D2381" s="1">
        <v>0</v>
      </c>
      <c r="E2381" s="1">
        <v>0</v>
      </c>
      <c r="F2381" s="1">
        <v>0</v>
      </c>
      <c r="G2381" s="1">
        <v>0</v>
      </c>
      <c r="H2381" s="1">
        <v>0</v>
      </c>
      <c r="I2381" s="1">
        <v>0</v>
      </c>
      <c r="J2381" s="1">
        <v>0</v>
      </c>
      <c r="K2381" s="1">
        <v>0</v>
      </c>
      <c r="L2381" s="1">
        <v>5440040.5135298399</v>
      </c>
      <c r="M2381" s="1"/>
      <c r="N2381" s="1">
        <v>0</v>
      </c>
      <c r="O2381" s="1">
        <v>0</v>
      </c>
      <c r="P2381" s="1">
        <v>0</v>
      </c>
      <c r="Q2381" s="1">
        <v>0</v>
      </c>
      <c r="R2381" s="1">
        <v>0</v>
      </c>
      <c r="S2381" s="1">
        <v>0</v>
      </c>
      <c r="T2381" s="1">
        <v>0</v>
      </c>
      <c r="U2381" s="1">
        <v>0</v>
      </c>
      <c r="V2381" s="1">
        <v>0</v>
      </c>
      <c r="W2381" s="1">
        <v>83435.594205040499</v>
      </c>
    </row>
    <row r="2382" spans="1:23" x14ac:dyDescent="0.25">
      <c r="A2382" s="1" t="s">
        <v>47</v>
      </c>
      <c r="B2382" s="1" t="s">
        <v>44</v>
      </c>
      <c r="C2382" s="1">
        <v>247440064.93275401</v>
      </c>
      <c r="D2382" s="1">
        <v>339220548.656147</v>
      </c>
      <c r="E2382" s="1">
        <v>418693245.69935</v>
      </c>
      <c r="F2382" s="1">
        <v>400363323.95378</v>
      </c>
      <c r="G2382" s="1">
        <v>382600445.39724702</v>
      </c>
      <c r="H2382" s="1">
        <v>504254655.7942</v>
      </c>
      <c r="I2382" s="1">
        <v>448708377.22897601</v>
      </c>
      <c r="J2382" s="1">
        <v>569859639.08080006</v>
      </c>
      <c r="K2382" s="1">
        <v>577029261.50402498</v>
      </c>
      <c r="L2382" s="1">
        <v>622660042.71071696</v>
      </c>
      <c r="M2382" s="1"/>
      <c r="N2382" s="1">
        <v>19422545.131756399</v>
      </c>
      <c r="O2382" s="1">
        <v>35035309.0491537</v>
      </c>
      <c r="P2382" s="1">
        <v>42549658.175452903</v>
      </c>
      <c r="Q2382" s="1">
        <v>47267726.841011398</v>
      </c>
      <c r="R2382" s="1">
        <v>57146052.178227499</v>
      </c>
      <c r="S2382" s="1">
        <v>75462217.229934499</v>
      </c>
      <c r="T2382" s="1">
        <v>30357915.458545201</v>
      </c>
      <c r="U2382" s="1">
        <v>38554552.632352501</v>
      </c>
      <c r="V2382" s="1">
        <v>83926273.808857694</v>
      </c>
      <c r="W2382" s="1">
        <v>64917879.858866401</v>
      </c>
    </row>
    <row r="2383" spans="1:23" x14ac:dyDescent="0.25">
      <c r="A2383" s="1" t="s">
        <v>48</v>
      </c>
      <c r="B2383" s="1" t="s">
        <v>44</v>
      </c>
      <c r="C2383" s="1">
        <v>20257700.767562401</v>
      </c>
      <c r="D2383" s="1">
        <v>10600256.281548999</v>
      </c>
      <c r="E2383" s="1">
        <v>10088548.1065256</v>
      </c>
      <c r="F2383" s="1">
        <v>15265964.1520971</v>
      </c>
      <c r="G2383" s="1">
        <v>29345414.082956899</v>
      </c>
      <c r="H2383" s="1">
        <v>58505934.147664703</v>
      </c>
      <c r="I2383" s="1">
        <v>28497224.290036999</v>
      </c>
      <c r="J2383" s="1">
        <v>11834511.168312799</v>
      </c>
      <c r="K2383" s="1">
        <v>33645040.545722201</v>
      </c>
      <c r="L2383" s="1">
        <v>41627442.222309597</v>
      </c>
      <c r="M2383" s="1"/>
      <c r="N2383" s="1">
        <v>5801057.8319461802</v>
      </c>
      <c r="O2383" s="1">
        <v>5225011.1750675403</v>
      </c>
      <c r="P2383" s="1">
        <v>89455.421995508004</v>
      </c>
      <c r="Q2383" s="1">
        <v>8325602.9213904496</v>
      </c>
      <c r="R2383" s="1">
        <v>5626240.5719185397</v>
      </c>
      <c r="S2383" s="1">
        <v>84946379.571719095</v>
      </c>
      <c r="T2383" s="1">
        <v>9890054.5857600905</v>
      </c>
      <c r="U2383" s="1">
        <v>2669454.8216598202</v>
      </c>
      <c r="V2383" s="1">
        <v>17613341.5381063</v>
      </c>
      <c r="W2383" s="1">
        <v>234005.58305554601</v>
      </c>
    </row>
    <row r="2384" spans="1:23" x14ac:dyDescent="0.25">
      <c r="A2384" s="1" t="s">
        <v>49</v>
      </c>
      <c r="B2384" s="1" t="s">
        <v>44</v>
      </c>
      <c r="C2384" s="1">
        <v>3764557.20772412</v>
      </c>
      <c r="D2384" s="1">
        <v>2574430.4392198198</v>
      </c>
      <c r="E2384" s="1">
        <v>6273106.2583204797</v>
      </c>
      <c r="F2384" s="1">
        <v>9738967.6712248009</v>
      </c>
      <c r="G2384" s="1">
        <v>15815150.077138901</v>
      </c>
      <c r="H2384" s="1">
        <v>15538072.931905299</v>
      </c>
      <c r="I2384" s="1">
        <v>12988446.9832207</v>
      </c>
      <c r="J2384" s="1">
        <v>16495327.6686903</v>
      </c>
      <c r="K2384" s="1">
        <v>7363001.66773907</v>
      </c>
      <c r="L2384" s="1">
        <v>15737494.9561611</v>
      </c>
      <c r="M2384" s="1"/>
      <c r="N2384" s="1">
        <v>9839762.4243764896</v>
      </c>
      <c r="O2384" s="1">
        <v>2892856.06087287</v>
      </c>
      <c r="P2384" s="1">
        <v>16506224.2448024</v>
      </c>
      <c r="Q2384" s="1">
        <v>13143244.829970401</v>
      </c>
      <c r="R2384" s="1">
        <v>11595787.7900472</v>
      </c>
      <c r="S2384" s="1">
        <v>27131516.596817601</v>
      </c>
      <c r="T2384" s="1">
        <v>6080187.9256177302</v>
      </c>
      <c r="U2384" s="1">
        <v>7721838.6655345103</v>
      </c>
      <c r="V2384" s="1">
        <v>12010845.6519778</v>
      </c>
      <c r="W2384" s="1">
        <v>10511435.5816231</v>
      </c>
    </row>
    <row r="2385" spans="1:23" x14ac:dyDescent="0.25">
      <c r="A2385" s="1" t="s">
        <v>50</v>
      </c>
      <c r="B2385" s="1" t="s">
        <v>44</v>
      </c>
      <c r="C2385" s="1">
        <v>61978278.416149303</v>
      </c>
      <c r="D2385" s="1">
        <v>85748028.872891396</v>
      </c>
      <c r="E2385" s="1">
        <v>87446354.931263506</v>
      </c>
      <c r="F2385" s="1">
        <v>104316720.73326699</v>
      </c>
      <c r="G2385" s="1">
        <v>152995014.19817099</v>
      </c>
      <c r="H2385" s="1">
        <v>161809165.472554</v>
      </c>
      <c r="I2385" s="1">
        <v>148455239.10618699</v>
      </c>
      <c r="J2385" s="1">
        <v>188538153.66485801</v>
      </c>
      <c r="K2385" s="1">
        <v>218322534.71083501</v>
      </c>
      <c r="L2385" s="1">
        <v>158173852.300944</v>
      </c>
      <c r="M2385" s="1"/>
      <c r="N2385" s="1">
        <v>5120506.1987624802</v>
      </c>
      <c r="O2385" s="1">
        <v>6553658.1656170199</v>
      </c>
      <c r="P2385" s="1">
        <v>6181460.1096447799</v>
      </c>
      <c r="Q2385" s="1">
        <v>6291078.3501688596</v>
      </c>
      <c r="R2385" s="1">
        <v>12990055.2103019</v>
      </c>
      <c r="S2385" s="1">
        <v>12837927.7413333</v>
      </c>
      <c r="T2385" s="1">
        <v>27440154.082911901</v>
      </c>
      <c r="U2385" s="1">
        <v>34848995.6852981</v>
      </c>
      <c r="V2385" s="1">
        <v>7590005.4971641703</v>
      </c>
      <c r="W2385" s="1">
        <v>10659428.7172335</v>
      </c>
    </row>
    <row r="2386" spans="1:23" x14ac:dyDescent="0.25">
      <c r="A2386" s="1" t="s">
        <v>51</v>
      </c>
      <c r="B2386" s="1" t="s">
        <v>44</v>
      </c>
      <c r="C2386" s="1">
        <v>533777720.45537102</v>
      </c>
      <c r="D2386" s="1">
        <v>728513237.27870905</v>
      </c>
      <c r="E2386" s="1">
        <v>845263310.12709105</v>
      </c>
      <c r="F2386" s="1">
        <v>1157178995.07148</v>
      </c>
      <c r="G2386" s="1">
        <v>1424491684.4642</v>
      </c>
      <c r="H2386" s="1">
        <v>1955277152.88111</v>
      </c>
      <c r="I2386" s="1">
        <v>1423831172.40571</v>
      </c>
      <c r="J2386" s="1">
        <v>1661299575.45455</v>
      </c>
      <c r="K2386" s="1">
        <v>2382971754.2206502</v>
      </c>
      <c r="L2386" s="1">
        <v>2456273912.20713</v>
      </c>
      <c r="M2386" s="1"/>
      <c r="N2386" s="1">
        <v>80632055.400823504</v>
      </c>
      <c r="O2386" s="1">
        <v>169061568.89047</v>
      </c>
      <c r="P2386" s="1">
        <v>221747633.88059101</v>
      </c>
      <c r="Q2386" s="1">
        <v>294619472.28570002</v>
      </c>
      <c r="R2386" s="1">
        <v>354672662.28481698</v>
      </c>
      <c r="S2386" s="1">
        <v>324485266.62612498</v>
      </c>
      <c r="T2386" s="1">
        <v>219734020.63091901</v>
      </c>
      <c r="U2386" s="1">
        <v>723667470.89999998</v>
      </c>
      <c r="V2386" s="1">
        <v>404708317.37338197</v>
      </c>
      <c r="W2386" s="1">
        <v>444524333.68897402</v>
      </c>
    </row>
    <row r="2387" spans="1:23" x14ac:dyDescent="0.25">
      <c r="A2387" s="1" t="s">
        <v>52</v>
      </c>
      <c r="B2387" s="1" t="s">
        <v>44</v>
      </c>
      <c r="C2387" s="1">
        <v>853549293.80231702</v>
      </c>
      <c r="D2387" s="1">
        <v>922861543.33197701</v>
      </c>
      <c r="E2387" s="1">
        <v>1165279003.83933</v>
      </c>
      <c r="F2387" s="1">
        <v>1069904882.76838</v>
      </c>
      <c r="G2387" s="1">
        <v>1196096810.55353</v>
      </c>
      <c r="H2387" s="1">
        <v>1874332156.1977401</v>
      </c>
      <c r="I2387" s="1">
        <v>1636192828.44573</v>
      </c>
      <c r="J2387" s="1">
        <v>2077964892.12608</v>
      </c>
      <c r="K2387" s="1">
        <v>2448046826.7284598</v>
      </c>
      <c r="L2387" s="1">
        <v>2233493781.7430301</v>
      </c>
      <c r="M2387" s="1"/>
      <c r="N2387" s="1">
        <v>375965889.69958103</v>
      </c>
      <c r="O2387" s="1">
        <v>469149106.29259801</v>
      </c>
      <c r="P2387" s="1">
        <v>536457395.10951102</v>
      </c>
      <c r="Q2387" s="1">
        <v>710135112.98557699</v>
      </c>
      <c r="R2387" s="1">
        <v>929363032.39367294</v>
      </c>
      <c r="S2387" s="1">
        <v>853823145.10759199</v>
      </c>
      <c r="T2387" s="1">
        <v>204521121.67081201</v>
      </c>
      <c r="U2387" s="1">
        <v>259741824.52193099</v>
      </c>
      <c r="V2387" s="1">
        <v>474814391.31929702</v>
      </c>
      <c r="W2387" s="1">
        <v>418557199.00713497</v>
      </c>
    </row>
    <row r="2388" spans="1:23" x14ac:dyDescent="0.25">
      <c r="A2388" s="1" t="s">
        <v>53</v>
      </c>
      <c r="B2388" s="1" t="s">
        <v>44</v>
      </c>
      <c r="C2388" s="1">
        <v>313142.967177035</v>
      </c>
      <c r="D2388" s="1">
        <v>778329.46382509696</v>
      </c>
      <c r="E2388" s="1">
        <v>1319625.06115384</v>
      </c>
      <c r="F2388" s="1">
        <v>4835020.2920279</v>
      </c>
      <c r="G2388" s="1">
        <v>7712193.8409936801</v>
      </c>
      <c r="H2388" s="1">
        <v>2758211.5174709298</v>
      </c>
      <c r="I2388" s="1">
        <v>2431825.83438223</v>
      </c>
      <c r="J2388" s="1">
        <v>3088418.8096654299</v>
      </c>
      <c r="K2388" s="1">
        <v>2124559.8783857101</v>
      </c>
      <c r="L2388" s="1">
        <v>5261983.2147516496</v>
      </c>
      <c r="M2388" s="1"/>
      <c r="N2388" s="1">
        <v>649313.06931415095</v>
      </c>
      <c r="O2388" s="1">
        <v>143801.024584375</v>
      </c>
      <c r="P2388" s="1">
        <v>0</v>
      </c>
      <c r="Q2388" s="1">
        <v>0</v>
      </c>
      <c r="R2388" s="1">
        <v>882506.80026280903</v>
      </c>
      <c r="S2388" s="1">
        <v>914656.10244453198</v>
      </c>
      <c r="T2388" s="1">
        <v>278829.948609802</v>
      </c>
      <c r="U2388" s="1">
        <v>354114.034734449</v>
      </c>
      <c r="V2388" s="1">
        <v>0</v>
      </c>
      <c r="W2388" s="1">
        <v>63728.132465716197</v>
      </c>
    </row>
    <row r="2389" spans="1:23" x14ac:dyDescent="0.25">
      <c r="A2389" s="1" t="s">
        <v>0</v>
      </c>
      <c r="B2389" s="1" t="s">
        <v>45</v>
      </c>
      <c r="C2389" s="1">
        <v>150000</v>
      </c>
      <c r="D2389" s="1">
        <v>1157000</v>
      </c>
      <c r="E2389" s="1">
        <v>732000</v>
      </c>
      <c r="F2389" s="1">
        <v>463000</v>
      </c>
      <c r="G2389" s="1">
        <v>390000</v>
      </c>
      <c r="H2389" s="1">
        <v>0</v>
      </c>
      <c r="I2389" s="1">
        <v>809000</v>
      </c>
      <c r="J2389" s="1">
        <v>349000</v>
      </c>
      <c r="K2389" s="1">
        <v>1009000</v>
      </c>
      <c r="L2389" s="1">
        <v>0</v>
      </c>
      <c r="M2389" s="1"/>
      <c r="N2389" s="1">
        <v>33388.300976290499</v>
      </c>
      <c r="O2389" s="1">
        <v>28000</v>
      </c>
      <c r="P2389" s="1">
        <v>9620000</v>
      </c>
      <c r="Q2389" s="1">
        <v>4800000</v>
      </c>
      <c r="R2389" s="1">
        <v>2910000</v>
      </c>
      <c r="S2389" s="1">
        <v>4852000</v>
      </c>
      <c r="T2389" s="1">
        <v>10889000</v>
      </c>
      <c r="U2389" s="1">
        <v>40693871.125</v>
      </c>
      <c r="V2389" s="1">
        <v>12305000</v>
      </c>
      <c r="W2389" s="1">
        <v>19170000</v>
      </c>
    </row>
    <row r="2390" spans="1:23" x14ac:dyDescent="0.25">
      <c r="A2390" s="1" t="s">
        <v>1</v>
      </c>
      <c r="B2390" s="1" t="s">
        <v>45</v>
      </c>
      <c r="C2390" s="1">
        <v>0</v>
      </c>
      <c r="D2390" s="1">
        <v>0</v>
      </c>
      <c r="E2390" s="1">
        <v>0</v>
      </c>
      <c r="F2390" s="1">
        <v>0</v>
      </c>
      <c r="G2390" s="1">
        <v>0</v>
      </c>
      <c r="H2390" s="1">
        <v>0</v>
      </c>
      <c r="I2390" s="1">
        <v>1000</v>
      </c>
      <c r="J2390" s="1">
        <v>0</v>
      </c>
      <c r="K2390" s="1">
        <v>0</v>
      </c>
      <c r="L2390" s="1">
        <v>0</v>
      </c>
      <c r="M2390" s="1"/>
      <c r="N2390" s="1">
        <v>0</v>
      </c>
      <c r="O2390" s="1">
        <v>0</v>
      </c>
      <c r="P2390" s="1">
        <v>197000</v>
      </c>
      <c r="Q2390" s="1">
        <v>3000</v>
      </c>
      <c r="R2390" s="1">
        <v>100000</v>
      </c>
      <c r="S2390" s="1">
        <v>140000</v>
      </c>
      <c r="T2390" s="1">
        <v>463000</v>
      </c>
      <c r="U2390" s="1">
        <v>0</v>
      </c>
      <c r="V2390" s="1">
        <v>3000</v>
      </c>
      <c r="W2390" s="1">
        <v>1000</v>
      </c>
    </row>
    <row r="2391" spans="1:23" x14ac:dyDescent="0.25">
      <c r="A2391" s="1" t="s">
        <v>3</v>
      </c>
      <c r="B2391" s="1" t="s">
        <v>45</v>
      </c>
      <c r="C2391" s="1">
        <v>0</v>
      </c>
      <c r="D2391" s="1">
        <v>0</v>
      </c>
      <c r="E2391" s="1">
        <v>0</v>
      </c>
      <c r="F2391" s="1">
        <v>0</v>
      </c>
      <c r="G2391" s="1">
        <v>0</v>
      </c>
      <c r="H2391" s="1">
        <v>0</v>
      </c>
      <c r="I2391" s="1">
        <v>0</v>
      </c>
      <c r="J2391" s="1">
        <v>0</v>
      </c>
      <c r="K2391" s="1">
        <v>0</v>
      </c>
      <c r="L2391" s="1">
        <v>0</v>
      </c>
      <c r="M2391" s="1"/>
      <c r="N2391" s="1">
        <v>0</v>
      </c>
      <c r="O2391" s="1">
        <v>0</v>
      </c>
      <c r="P2391" s="1">
        <v>0</v>
      </c>
      <c r="Q2391" s="1">
        <v>0</v>
      </c>
      <c r="R2391" s="1">
        <v>0</v>
      </c>
      <c r="S2391" s="1">
        <v>0</v>
      </c>
      <c r="T2391" s="1">
        <v>0</v>
      </c>
      <c r="U2391" s="1">
        <v>0</v>
      </c>
      <c r="V2391" s="1">
        <v>0</v>
      </c>
      <c r="W2391" s="1">
        <v>0</v>
      </c>
    </row>
    <row r="2392" spans="1:23" x14ac:dyDescent="0.25">
      <c r="A2392" s="1" t="s">
        <v>4</v>
      </c>
      <c r="B2392" s="1" t="s">
        <v>45</v>
      </c>
      <c r="C2392" s="1">
        <v>0</v>
      </c>
      <c r="D2392" s="1">
        <v>0</v>
      </c>
      <c r="E2392" s="1">
        <v>0</v>
      </c>
      <c r="F2392" s="1">
        <v>0</v>
      </c>
      <c r="G2392" s="1">
        <v>0</v>
      </c>
      <c r="H2392" s="1">
        <v>0</v>
      </c>
      <c r="I2392" s="1">
        <v>0</v>
      </c>
      <c r="J2392" s="1">
        <v>0</v>
      </c>
      <c r="K2392" s="1">
        <v>0</v>
      </c>
      <c r="L2392" s="1">
        <v>0</v>
      </c>
      <c r="M2392" s="1"/>
      <c r="N2392" s="1">
        <v>0</v>
      </c>
      <c r="O2392" s="1">
        <v>0</v>
      </c>
      <c r="P2392" s="1">
        <v>0</v>
      </c>
      <c r="Q2392" s="1">
        <v>0</v>
      </c>
      <c r="R2392" s="1">
        <v>0</v>
      </c>
      <c r="S2392" s="1">
        <v>0</v>
      </c>
      <c r="T2392" s="1">
        <v>0</v>
      </c>
      <c r="U2392" s="1">
        <v>0</v>
      </c>
      <c r="V2392" s="1">
        <v>0</v>
      </c>
      <c r="W2392" s="1">
        <v>0</v>
      </c>
    </row>
    <row r="2393" spans="1:23" x14ac:dyDescent="0.25">
      <c r="A2393" s="1" t="s">
        <v>5</v>
      </c>
      <c r="B2393" s="1" t="s">
        <v>45</v>
      </c>
      <c r="C2393" s="1">
        <v>0</v>
      </c>
      <c r="D2393" s="1">
        <v>0</v>
      </c>
      <c r="E2393" s="1">
        <v>0</v>
      </c>
      <c r="F2393" s="1">
        <v>0</v>
      </c>
      <c r="G2393" s="1">
        <v>0</v>
      </c>
      <c r="H2393" s="1">
        <v>0</v>
      </c>
      <c r="I2393" s="1">
        <v>0</v>
      </c>
      <c r="J2393" s="1">
        <v>0</v>
      </c>
      <c r="K2393" s="1">
        <v>0</v>
      </c>
      <c r="L2393" s="1">
        <v>0</v>
      </c>
      <c r="M2393" s="1"/>
      <c r="N2393" s="1">
        <v>0</v>
      </c>
      <c r="O2393" s="1">
        <v>0</v>
      </c>
      <c r="P2393" s="1">
        <v>0</v>
      </c>
      <c r="Q2393" s="1">
        <v>0</v>
      </c>
      <c r="R2393" s="1">
        <v>0</v>
      </c>
      <c r="S2393" s="1">
        <v>0</v>
      </c>
      <c r="T2393" s="1">
        <v>0</v>
      </c>
      <c r="U2393" s="1">
        <v>0</v>
      </c>
      <c r="V2393" s="1">
        <v>0</v>
      </c>
      <c r="W2393" s="1">
        <v>0</v>
      </c>
    </row>
    <row r="2394" spans="1:23" x14ac:dyDescent="0.25">
      <c r="A2394" s="1" t="s">
        <v>6</v>
      </c>
      <c r="B2394" s="1" t="s">
        <v>45</v>
      </c>
      <c r="C2394" s="1">
        <v>23000</v>
      </c>
      <c r="D2394" s="1">
        <v>0</v>
      </c>
      <c r="E2394" s="1">
        <v>0</v>
      </c>
      <c r="F2394" s="1">
        <v>0</v>
      </c>
      <c r="G2394" s="1">
        <v>0</v>
      </c>
      <c r="H2394" s="1">
        <v>0</v>
      </c>
      <c r="I2394" s="1">
        <v>0</v>
      </c>
      <c r="J2394" s="1">
        <v>0</v>
      </c>
      <c r="K2394" s="1">
        <v>0</v>
      </c>
      <c r="L2394" s="1">
        <v>0</v>
      </c>
      <c r="M2394" s="1"/>
      <c r="N2394" s="1">
        <v>124000</v>
      </c>
      <c r="O2394" s="1">
        <v>236000</v>
      </c>
      <c r="P2394" s="1">
        <v>517000</v>
      </c>
      <c r="Q2394" s="1">
        <v>270000</v>
      </c>
      <c r="R2394" s="1">
        <v>4020000</v>
      </c>
      <c r="S2394" s="1">
        <v>931000</v>
      </c>
      <c r="T2394" s="1">
        <v>269000</v>
      </c>
      <c r="U2394" s="1">
        <v>1144064.5960144899</v>
      </c>
      <c r="V2394" s="1">
        <v>96000</v>
      </c>
      <c r="W2394" s="1">
        <v>114000</v>
      </c>
    </row>
    <row r="2395" spans="1:23" x14ac:dyDescent="0.25">
      <c r="A2395" s="1" t="s">
        <v>7</v>
      </c>
      <c r="B2395" s="1" t="s">
        <v>45</v>
      </c>
      <c r="C2395" s="1">
        <v>0</v>
      </c>
      <c r="D2395" s="1">
        <v>0</v>
      </c>
      <c r="E2395" s="1">
        <v>0</v>
      </c>
      <c r="F2395" s="1">
        <v>0</v>
      </c>
      <c r="G2395" s="1">
        <v>0</v>
      </c>
      <c r="H2395" s="1">
        <v>0</v>
      </c>
      <c r="I2395" s="1">
        <v>0</v>
      </c>
      <c r="J2395" s="1">
        <v>0</v>
      </c>
      <c r="K2395" s="1">
        <v>0</v>
      </c>
      <c r="L2395" s="1">
        <v>0</v>
      </c>
      <c r="M2395" s="1"/>
      <c r="N2395" s="1">
        <v>67344.492193697399</v>
      </c>
      <c r="O2395" s="1">
        <v>0</v>
      </c>
      <c r="P2395" s="1">
        <v>0</v>
      </c>
      <c r="Q2395" s="1">
        <v>0</v>
      </c>
      <c r="R2395" s="1">
        <v>0</v>
      </c>
      <c r="S2395" s="1">
        <v>0</v>
      </c>
      <c r="T2395" s="1">
        <v>0</v>
      </c>
      <c r="U2395" s="1">
        <v>0</v>
      </c>
      <c r="V2395" s="1">
        <v>0</v>
      </c>
      <c r="W2395" s="1">
        <v>0</v>
      </c>
    </row>
    <row r="2396" spans="1:23" x14ac:dyDescent="0.25">
      <c r="A2396" s="1" t="s">
        <v>8</v>
      </c>
      <c r="B2396" s="1" t="s">
        <v>45</v>
      </c>
      <c r="C2396" s="1">
        <v>0</v>
      </c>
      <c r="D2396" s="1">
        <v>0</v>
      </c>
      <c r="E2396" s="1">
        <v>0</v>
      </c>
      <c r="F2396" s="1">
        <v>0</v>
      </c>
      <c r="G2396" s="1">
        <v>0</v>
      </c>
      <c r="H2396" s="1">
        <v>0</v>
      </c>
      <c r="I2396" s="1">
        <v>0</v>
      </c>
      <c r="J2396" s="1">
        <v>0</v>
      </c>
      <c r="K2396" s="1">
        <v>0</v>
      </c>
      <c r="L2396" s="1">
        <v>0</v>
      </c>
      <c r="M2396" s="1"/>
      <c r="N2396" s="1">
        <v>0</v>
      </c>
      <c r="O2396" s="1">
        <v>0</v>
      </c>
      <c r="P2396" s="1">
        <v>0</v>
      </c>
      <c r="Q2396" s="1">
        <v>0</v>
      </c>
      <c r="R2396" s="1">
        <v>0</v>
      </c>
      <c r="S2396" s="1">
        <v>0</v>
      </c>
      <c r="T2396" s="1">
        <v>0</v>
      </c>
      <c r="U2396" s="1">
        <v>0</v>
      </c>
      <c r="V2396" s="1">
        <v>0</v>
      </c>
      <c r="W2396" s="1">
        <v>0</v>
      </c>
    </row>
    <row r="2397" spans="1:23" x14ac:dyDescent="0.25">
      <c r="A2397" s="1" t="s">
        <v>9</v>
      </c>
      <c r="B2397" s="1" t="s">
        <v>45</v>
      </c>
      <c r="C2397" s="1">
        <v>0</v>
      </c>
      <c r="D2397" s="1">
        <v>0</v>
      </c>
      <c r="E2397" s="1">
        <v>0</v>
      </c>
      <c r="F2397" s="1">
        <v>0</v>
      </c>
      <c r="G2397" s="1">
        <v>0</v>
      </c>
      <c r="H2397" s="1">
        <v>0</v>
      </c>
      <c r="I2397" s="1">
        <v>0</v>
      </c>
      <c r="J2397" s="1">
        <v>0</v>
      </c>
      <c r="K2397" s="1">
        <v>0</v>
      </c>
      <c r="L2397" s="1">
        <v>0</v>
      </c>
      <c r="M2397" s="1"/>
      <c r="N2397" s="1">
        <v>302032.87362945999</v>
      </c>
      <c r="O2397" s="1">
        <v>0</v>
      </c>
      <c r="P2397" s="1">
        <v>0</v>
      </c>
      <c r="Q2397" s="1">
        <v>0</v>
      </c>
      <c r="R2397" s="1">
        <v>0</v>
      </c>
      <c r="S2397" s="1">
        <v>0</v>
      </c>
      <c r="T2397" s="1">
        <v>0</v>
      </c>
      <c r="U2397" s="1">
        <v>0</v>
      </c>
      <c r="V2397" s="1">
        <v>0</v>
      </c>
      <c r="W2397" s="1">
        <v>0</v>
      </c>
    </row>
    <row r="2398" spans="1:23" x14ac:dyDescent="0.25">
      <c r="A2398" s="1" t="s">
        <v>10</v>
      </c>
      <c r="B2398" s="1" t="s">
        <v>45</v>
      </c>
      <c r="C2398" s="1">
        <v>0</v>
      </c>
      <c r="D2398" s="1">
        <v>0</v>
      </c>
      <c r="E2398" s="1">
        <v>0</v>
      </c>
      <c r="F2398" s="1">
        <v>0</v>
      </c>
      <c r="G2398" s="1">
        <v>0</v>
      </c>
      <c r="H2398" s="1">
        <v>0</v>
      </c>
      <c r="I2398" s="1">
        <v>0</v>
      </c>
      <c r="J2398" s="1">
        <v>0</v>
      </c>
      <c r="K2398" s="1">
        <v>0</v>
      </c>
      <c r="L2398" s="1">
        <v>0</v>
      </c>
      <c r="M2398" s="1"/>
      <c r="N2398" s="1">
        <v>0</v>
      </c>
      <c r="O2398" s="1">
        <v>0</v>
      </c>
      <c r="P2398" s="1">
        <v>0</v>
      </c>
      <c r="Q2398" s="1">
        <v>260000</v>
      </c>
      <c r="R2398" s="1">
        <v>50000</v>
      </c>
      <c r="S2398" s="1">
        <v>4000</v>
      </c>
      <c r="T2398" s="1">
        <v>55000</v>
      </c>
      <c r="U2398" s="1">
        <v>0</v>
      </c>
      <c r="V2398" s="1">
        <v>0</v>
      </c>
      <c r="W2398" s="1">
        <v>0</v>
      </c>
    </row>
    <row r="2399" spans="1:23" x14ac:dyDescent="0.25">
      <c r="A2399" s="1" t="s">
        <v>11</v>
      </c>
      <c r="B2399" s="1" t="s">
        <v>45</v>
      </c>
      <c r="C2399" s="1">
        <v>0</v>
      </c>
      <c r="D2399" s="1">
        <v>0</v>
      </c>
      <c r="E2399" s="1">
        <v>0</v>
      </c>
      <c r="F2399" s="1">
        <v>0</v>
      </c>
      <c r="G2399" s="1">
        <v>0</v>
      </c>
      <c r="H2399" s="1">
        <v>0</v>
      </c>
      <c r="I2399" s="1">
        <v>0</v>
      </c>
      <c r="J2399" s="1">
        <v>0</v>
      </c>
      <c r="K2399" s="1">
        <v>0</v>
      </c>
      <c r="L2399" s="1">
        <v>0</v>
      </c>
      <c r="M2399" s="1"/>
      <c r="N2399" s="1">
        <v>10000</v>
      </c>
      <c r="O2399" s="1">
        <v>0</v>
      </c>
      <c r="P2399" s="1">
        <v>1009000</v>
      </c>
      <c r="Q2399" s="1">
        <v>7010000</v>
      </c>
      <c r="R2399" s="1">
        <v>660000</v>
      </c>
      <c r="S2399" s="1">
        <v>139000</v>
      </c>
      <c r="T2399" s="1">
        <v>420000</v>
      </c>
      <c r="U2399" s="1">
        <v>167811.41666666701</v>
      </c>
      <c r="V2399" s="1">
        <v>53000</v>
      </c>
      <c r="W2399" s="1">
        <v>0</v>
      </c>
    </row>
    <row r="2400" spans="1:23" x14ac:dyDescent="0.25">
      <c r="A2400" s="1" t="s">
        <v>12</v>
      </c>
      <c r="B2400" s="1" t="s">
        <v>45</v>
      </c>
      <c r="C2400" s="1">
        <v>0</v>
      </c>
      <c r="D2400" s="1">
        <v>0</v>
      </c>
      <c r="E2400" s="1">
        <v>0</v>
      </c>
      <c r="F2400" s="1">
        <v>0</v>
      </c>
      <c r="G2400" s="1">
        <v>0</v>
      </c>
      <c r="H2400" s="1">
        <v>0</v>
      </c>
      <c r="I2400" s="1">
        <v>0</v>
      </c>
      <c r="J2400" s="1">
        <v>0</v>
      </c>
      <c r="K2400" s="1">
        <v>0</v>
      </c>
      <c r="L2400" s="1">
        <v>0</v>
      </c>
      <c r="M2400" s="1"/>
      <c r="N2400" s="1">
        <v>0</v>
      </c>
      <c r="O2400" s="1">
        <v>0</v>
      </c>
      <c r="P2400" s="1">
        <v>2072000</v>
      </c>
      <c r="Q2400" s="1">
        <v>200000</v>
      </c>
      <c r="R2400" s="1">
        <v>800000</v>
      </c>
      <c r="S2400" s="1">
        <v>7392000</v>
      </c>
      <c r="T2400" s="1">
        <v>1141000</v>
      </c>
      <c r="U2400" s="1">
        <v>1877331.49818841</v>
      </c>
      <c r="V2400" s="1">
        <v>682000</v>
      </c>
      <c r="W2400" s="1">
        <v>0</v>
      </c>
    </row>
    <row r="2401" spans="1:23" x14ac:dyDescent="0.25">
      <c r="A2401" s="1" t="s">
        <v>13</v>
      </c>
      <c r="B2401" s="1" t="s">
        <v>45</v>
      </c>
      <c r="C2401" s="1">
        <v>0</v>
      </c>
      <c r="D2401" s="1">
        <v>0</v>
      </c>
      <c r="E2401" s="1">
        <v>0</v>
      </c>
      <c r="F2401" s="1">
        <v>0</v>
      </c>
      <c r="G2401" s="1">
        <v>0</v>
      </c>
      <c r="H2401" s="1">
        <v>0</v>
      </c>
      <c r="I2401" s="1">
        <v>0</v>
      </c>
      <c r="J2401" s="1">
        <v>0</v>
      </c>
      <c r="K2401" s="1">
        <v>0</v>
      </c>
      <c r="L2401" s="1">
        <v>0</v>
      </c>
      <c r="M2401" s="1"/>
      <c r="N2401" s="1">
        <v>1201.3364226913</v>
      </c>
      <c r="O2401" s="1">
        <v>0</v>
      </c>
      <c r="P2401" s="1">
        <v>0</v>
      </c>
      <c r="Q2401" s="1">
        <v>0</v>
      </c>
      <c r="R2401" s="1">
        <v>0</v>
      </c>
      <c r="S2401" s="1">
        <v>0</v>
      </c>
      <c r="T2401" s="1">
        <v>0</v>
      </c>
      <c r="U2401" s="1">
        <v>0</v>
      </c>
      <c r="V2401" s="1">
        <v>0</v>
      </c>
      <c r="W2401" s="1">
        <v>0</v>
      </c>
    </row>
    <row r="2402" spans="1:23" x14ac:dyDescent="0.25">
      <c r="A2402" s="1" t="s">
        <v>14</v>
      </c>
      <c r="B2402" s="1" t="s">
        <v>45</v>
      </c>
      <c r="C2402" s="1">
        <v>41000</v>
      </c>
      <c r="D2402" s="1">
        <v>0</v>
      </c>
      <c r="E2402" s="1">
        <v>0</v>
      </c>
      <c r="F2402" s="1">
        <v>0</v>
      </c>
      <c r="G2402" s="1">
        <v>0</v>
      </c>
      <c r="H2402" s="1">
        <v>0</v>
      </c>
      <c r="I2402" s="1">
        <v>3725000</v>
      </c>
      <c r="J2402" s="1">
        <v>0</v>
      </c>
      <c r="K2402" s="1">
        <v>0</v>
      </c>
      <c r="L2402" s="1">
        <v>1000</v>
      </c>
      <c r="M2402" s="1"/>
      <c r="N2402" s="1">
        <v>24000</v>
      </c>
      <c r="O2402" s="1">
        <v>0</v>
      </c>
      <c r="P2402" s="1">
        <v>207000</v>
      </c>
      <c r="Q2402" s="1">
        <v>23000</v>
      </c>
      <c r="R2402" s="1">
        <v>310000</v>
      </c>
      <c r="S2402" s="1">
        <v>997000</v>
      </c>
      <c r="T2402" s="1">
        <v>7143000</v>
      </c>
      <c r="U2402" s="1">
        <v>14000</v>
      </c>
      <c r="V2402" s="1">
        <v>39392000</v>
      </c>
      <c r="W2402" s="1">
        <v>676000</v>
      </c>
    </row>
    <row r="2403" spans="1:23" x14ac:dyDescent="0.25">
      <c r="A2403" s="1" t="s">
        <v>15</v>
      </c>
      <c r="B2403" s="1" t="s">
        <v>45</v>
      </c>
      <c r="C2403" s="1">
        <v>62274000</v>
      </c>
      <c r="D2403" s="1">
        <v>108504000</v>
      </c>
      <c r="E2403" s="1">
        <v>78692000</v>
      </c>
      <c r="F2403" s="1">
        <v>96819000</v>
      </c>
      <c r="G2403" s="1">
        <v>54443000</v>
      </c>
      <c r="H2403" s="1">
        <v>60236000</v>
      </c>
      <c r="I2403" s="1">
        <v>54795000</v>
      </c>
      <c r="J2403" s="1">
        <v>43265000</v>
      </c>
      <c r="K2403" s="1">
        <v>54132000</v>
      </c>
      <c r="L2403" s="1">
        <v>133216000</v>
      </c>
      <c r="M2403" s="1"/>
      <c r="N2403" s="1">
        <v>121965927.87982699</v>
      </c>
      <c r="O2403" s="1">
        <v>208750000</v>
      </c>
      <c r="P2403" s="1">
        <v>369450000</v>
      </c>
      <c r="Q2403" s="1">
        <v>428220000</v>
      </c>
      <c r="R2403" s="1">
        <v>492970000</v>
      </c>
      <c r="S2403" s="1">
        <v>451709000</v>
      </c>
      <c r="T2403" s="1">
        <v>460133000</v>
      </c>
      <c r="U2403" s="1">
        <v>687279723.73007298</v>
      </c>
      <c r="V2403" s="1">
        <v>537193000</v>
      </c>
      <c r="W2403" s="1">
        <v>639157000</v>
      </c>
    </row>
    <row r="2404" spans="1:23" x14ac:dyDescent="0.25">
      <c r="A2404" s="1" t="s">
        <v>16</v>
      </c>
      <c r="B2404" s="1" t="s">
        <v>45</v>
      </c>
      <c r="C2404" s="1">
        <v>0</v>
      </c>
      <c r="D2404" s="1">
        <v>0</v>
      </c>
      <c r="E2404" s="1">
        <v>0</v>
      </c>
      <c r="F2404" s="1">
        <v>0</v>
      </c>
      <c r="G2404" s="1">
        <v>0</v>
      </c>
      <c r="H2404" s="1">
        <v>0</v>
      </c>
      <c r="I2404" s="1">
        <v>0</v>
      </c>
      <c r="J2404" s="1">
        <v>0</v>
      </c>
      <c r="K2404" s="1">
        <v>0</v>
      </c>
      <c r="L2404" s="1">
        <v>0</v>
      </c>
      <c r="M2404" s="1"/>
      <c r="N2404" s="1">
        <v>0</v>
      </c>
      <c r="O2404" s="1">
        <v>0</v>
      </c>
      <c r="P2404" s="1">
        <v>0</v>
      </c>
      <c r="Q2404" s="1">
        <v>0</v>
      </c>
      <c r="R2404" s="1">
        <v>0</v>
      </c>
      <c r="S2404" s="1">
        <v>0</v>
      </c>
      <c r="T2404" s="1">
        <v>0</v>
      </c>
      <c r="U2404" s="1">
        <v>0</v>
      </c>
      <c r="V2404" s="1">
        <v>0</v>
      </c>
      <c r="W2404" s="1">
        <v>0</v>
      </c>
    </row>
    <row r="2405" spans="1:23" x14ac:dyDescent="0.25">
      <c r="A2405" s="1" t="s">
        <v>17</v>
      </c>
      <c r="B2405" s="1" t="s">
        <v>45</v>
      </c>
      <c r="C2405" s="1">
        <v>0</v>
      </c>
      <c r="D2405" s="1">
        <v>0</v>
      </c>
      <c r="E2405" s="1">
        <v>2502000</v>
      </c>
      <c r="F2405" s="1">
        <v>1928000</v>
      </c>
      <c r="G2405" s="1">
        <v>890000</v>
      </c>
      <c r="H2405" s="1">
        <v>1298000</v>
      </c>
      <c r="I2405" s="1">
        <v>22386000</v>
      </c>
      <c r="J2405" s="1">
        <v>77555000</v>
      </c>
      <c r="K2405" s="1">
        <v>19887000</v>
      </c>
      <c r="L2405" s="1">
        <v>57845000</v>
      </c>
      <c r="M2405" s="1"/>
      <c r="N2405" s="1">
        <v>0</v>
      </c>
      <c r="O2405" s="1">
        <v>0</v>
      </c>
      <c r="P2405" s="1">
        <v>773000</v>
      </c>
      <c r="Q2405" s="1">
        <v>1530000</v>
      </c>
      <c r="R2405" s="1">
        <v>2360000</v>
      </c>
      <c r="S2405" s="1">
        <v>373000</v>
      </c>
      <c r="T2405" s="1">
        <v>1563000</v>
      </c>
      <c r="U2405" s="1">
        <v>116889.59963768101</v>
      </c>
      <c r="V2405" s="1">
        <v>561000</v>
      </c>
      <c r="W2405" s="1">
        <v>84000</v>
      </c>
    </row>
    <row r="2406" spans="1:23" x14ac:dyDescent="0.25">
      <c r="A2406" s="1" t="s">
        <v>18</v>
      </c>
      <c r="B2406" s="1" t="s">
        <v>45</v>
      </c>
      <c r="C2406" s="1">
        <v>535000</v>
      </c>
      <c r="D2406" s="1">
        <v>1569000</v>
      </c>
      <c r="E2406" s="1">
        <v>55128000</v>
      </c>
      <c r="F2406" s="1">
        <v>50307000</v>
      </c>
      <c r="G2406" s="1">
        <v>28507000</v>
      </c>
      <c r="H2406" s="1">
        <v>1142000</v>
      </c>
      <c r="I2406" s="1">
        <v>68126000</v>
      </c>
      <c r="J2406" s="1">
        <v>158374508.93900001</v>
      </c>
      <c r="K2406" s="1">
        <v>281277000</v>
      </c>
      <c r="L2406" s="1">
        <v>178580000</v>
      </c>
      <c r="M2406" s="1"/>
      <c r="N2406" s="1">
        <v>4287003.5376883997</v>
      </c>
      <c r="O2406" s="1">
        <v>258000</v>
      </c>
      <c r="P2406" s="1">
        <v>2147000</v>
      </c>
      <c r="Q2406" s="1">
        <v>13450000</v>
      </c>
      <c r="R2406" s="1">
        <v>15960000</v>
      </c>
      <c r="S2406" s="1">
        <v>15770000</v>
      </c>
      <c r="T2406" s="1">
        <v>32424000</v>
      </c>
      <c r="U2406" s="1">
        <v>16981476.532608699</v>
      </c>
      <c r="V2406" s="1">
        <v>4479000</v>
      </c>
      <c r="W2406" s="1">
        <v>10942000</v>
      </c>
    </row>
    <row r="2407" spans="1:23" x14ac:dyDescent="0.25">
      <c r="A2407" s="1" t="s">
        <v>19</v>
      </c>
      <c r="B2407" s="1" t="s">
        <v>45</v>
      </c>
      <c r="C2407" s="1">
        <v>0</v>
      </c>
      <c r="D2407" s="1">
        <v>0</v>
      </c>
      <c r="E2407" s="1">
        <v>0</v>
      </c>
      <c r="F2407" s="1">
        <v>0</v>
      </c>
      <c r="G2407" s="1">
        <v>0</v>
      </c>
      <c r="H2407" s="1">
        <v>0</v>
      </c>
      <c r="I2407" s="1">
        <v>0</v>
      </c>
      <c r="J2407" s="1">
        <v>0</v>
      </c>
      <c r="K2407" s="1">
        <v>0</v>
      </c>
      <c r="L2407" s="1">
        <v>0</v>
      </c>
      <c r="M2407" s="1"/>
      <c r="N2407" s="1">
        <v>0</v>
      </c>
      <c r="O2407" s="1">
        <v>0</v>
      </c>
      <c r="P2407" s="1">
        <v>0</v>
      </c>
      <c r="Q2407" s="1">
        <v>0</v>
      </c>
      <c r="R2407" s="1">
        <v>0</v>
      </c>
      <c r="S2407" s="1">
        <v>0</v>
      </c>
      <c r="T2407" s="1">
        <v>0</v>
      </c>
      <c r="U2407" s="1">
        <v>0</v>
      </c>
      <c r="V2407" s="1">
        <v>0</v>
      </c>
      <c r="W2407" s="1">
        <v>0</v>
      </c>
    </row>
    <row r="2408" spans="1:23" x14ac:dyDescent="0.25">
      <c r="A2408" s="1" t="s">
        <v>20</v>
      </c>
      <c r="B2408" s="1" t="s">
        <v>45</v>
      </c>
      <c r="C2408" s="1">
        <v>0</v>
      </c>
      <c r="D2408" s="1">
        <v>0</v>
      </c>
      <c r="E2408" s="1">
        <v>0</v>
      </c>
      <c r="F2408" s="1">
        <v>0</v>
      </c>
      <c r="G2408" s="1">
        <v>0</v>
      </c>
      <c r="H2408" s="1">
        <v>0</v>
      </c>
      <c r="I2408" s="1">
        <v>0</v>
      </c>
      <c r="J2408" s="1">
        <v>0</v>
      </c>
      <c r="K2408" s="1">
        <v>0</v>
      </c>
      <c r="L2408" s="1">
        <v>0</v>
      </c>
      <c r="M2408" s="1"/>
      <c r="N2408" s="1">
        <v>0</v>
      </c>
      <c r="O2408" s="1">
        <v>0</v>
      </c>
      <c r="P2408" s="1">
        <v>0</v>
      </c>
      <c r="Q2408" s="1">
        <v>0</v>
      </c>
      <c r="R2408" s="1">
        <v>0</v>
      </c>
      <c r="S2408" s="1">
        <v>0</v>
      </c>
      <c r="T2408" s="1">
        <v>0</v>
      </c>
      <c r="U2408" s="1">
        <v>0</v>
      </c>
      <c r="V2408" s="1">
        <v>0</v>
      </c>
      <c r="W2408" s="1">
        <v>0</v>
      </c>
    </row>
    <row r="2409" spans="1:23" x14ac:dyDescent="0.25">
      <c r="A2409" s="1" t="s">
        <v>21</v>
      </c>
      <c r="B2409" s="1" t="s">
        <v>45</v>
      </c>
      <c r="C2409" s="1">
        <v>0</v>
      </c>
      <c r="D2409" s="1">
        <v>0</v>
      </c>
      <c r="E2409" s="1">
        <v>0</v>
      </c>
      <c r="F2409" s="1">
        <v>0</v>
      </c>
      <c r="G2409" s="1">
        <v>0</v>
      </c>
      <c r="H2409" s="1">
        <v>0</v>
      </c>
      <c r="I2409" s="1">
        <v>0</v>
      </c>
      <c r="J2409" s="1">
        <v>0</v>
      </c>
      <c r="K2409" s="1">
        <v>0</v>
      </c>
      <c r="L2409" s="1">
        <v>0</v>
      </c>
      <c r="M2409" s="1"/>
      <c r="N2409" s="1">
        <v>0</v>
      </c>
      <c r="O2409" s="1">
        <v>0</v>
      </c>
      <c r="P2409" s="1">
        <v>0</v>
      </c>
      <c r="Q2409" s="1">
        <v>0</v>
      </c>
      <c r="R2409" s="1">
        <v>0</v>
      </c>
      <c r="S2409" s="1">
        <v>0</v>
      </c>
      <c r="T2409" s="1">
        <v>0</v>
      </c>
      <c r="U2409" s="1">
        <v>0</v>
      </c>
      <c r="V2409" s="1">
        <v>0</v>
      </c>
      <c r="W2409" s="1">
        <v>0</v>
      </c>
    </row>
    <row r="2410" spans="1:23" x14ac:dyDescent="0.25">
      <c r="A2410" s="1" t="s">
        <v>22</v>
      </c>
      <c r="B2410" s="1" t="s">
        <v>45</v>
      </c>
      <c r="C2410" s="1">
        <v>0</v>
      </c>
      <c r="D2410" s="1">
        <v>0</v>
      </c>
      <c r="E2410" s="1">
        <v>0</v>
      </c>
      <c r="F2410" s="1">
        <v>0</v>
      </c>
      <c r="G2410" s="1">
        <v>0</v>
      </c>
      <c r="H2410" s="1">
        <v>0</v>
      </c>
      <c r="I2410" s="1">
        <v>0</v>
      </c>
      <c r="J2410" s="1">
        <v>0</v>
      </c>
      <c r="K2410" s="1">
        <v>0</v>
      </c>
      <c r="L2410" s="1">
        <v>0</v>
      </c>
      <c r="M2410" s="1"/>
      <c r="N2410" s="1">
        <v>0</v>
      </c>
      <c r="O2410" s="1">
        <v>0</v>
      </c>
      <c r="P2410" s="1">
        <v>0</v>
      </c>
      <c r="Q2410" s="1">
        <v>0</v>
      </c>
      <c r="R2410" s="1">
        <v>0</v>
      </c>
      <c r="S2410" s="1">
        <v>0</v>
      </c>
      <c r="T2410" s="1">
        <v>0</v>
      </c>
      <c r="U2410" s="1">
        <v>0</v>
      </c>
      <c r="V2410" s="1">
        <v>0</v>
      </c>
      <c r="W2410" s="1">
        <v>0</v>
      </c>
    </row>
    <row r="2411" spans="1:23" x14ac:dyDescent="0.25">
      <c r="A2411" s="1" t="s">
        <v>23</v>
      </c>
      <c r="B2411" s="1" t="s">
        <v>45</v>
      </c>
      <c r="C2411" s="1">
        <v>0</v>
      </c>
      <c r="D2411" s="1">
        <v>0</v>
      </c>
      <c r="E2411" s="1">
        <v>0</v>
      </c>
      <c r="F2411" s="1">
        <v>0</v>
      </c>
      <c r="G2411" s="1">
        <v>0</v>
      </c>
      <c r="H2411" s="1">
        <v>0</v>
      </c>
      <c r="I2411" s="1">
        <v>0</v>
      </c>
      <c r="J2411" s="1">
        <v>0</v>
      </c>
      <c r="K2411" s="1">
        <v>0</v>
      </c>
      <c r="L2411" s="1">
        <v>0</v>
      </c>
      <c r="M2411" s="1"/>
      <c r="N2411" s="1">
        <v>0</v>
      </c>
      <c r="O2411" s="1">
        <v>0</v>
      </c>
      <c r="P2411" s="1">
        <v>0</v>
      </c>
      <c r="Q2411" s="1">
        <v>0</v>
      </c>
      <c r="R2411" s="1">
        <v>0</v>
      </c>
      <c r="S2411" s="1">
        <v>0</v>
      </c>
      <c r="T2411" s="1">
        <v>0</v>
      </c>
      <c r="U2411" s="1">
        <v>0</v>
      </c>
      <c r="V2411" s="1">
        <v>0</v>
      </c>
      <c r="W2411" s="1">
        <v>0</v>
      </c>
    </row>
    <row r="2412" spans="1:23" x14ac:dyDescent="0.25">
      <c r="A2412" s="1" t="s">
        <v>24</v>
      </c>
      <c r="B2412" s="1" t="s">
        <v>45</v>
      </c>
      <c r="C2412" s="1">
        <v>15702000</v>
      </c>
      <c r="D2412" s="1">
        <v>2180000</v>
      </c>
      <c r="E2412" s="1">
        <v>2215000</v>
      </c>
      <c r="F2412" s="1">
        <v>0</v>
      </c>
      <c r="G2412" s="1">
        <v>0</v>
      </c>
      <c r="H2412" s="1">
        <v>2151000</v>
      </c>
      <c r="I2412" s="1">
        <v>1671000</v>
      </c>
      <c r="J2412" s="1">
        <v>116000</v>
      </c>
      <c r="K2412" s="1">
        <v>3253000</v>
      </c>
      <c r="L2412" s="1">
        <v>9761000</v>
      </c>
      <c r="M2412" s="1"/>
      <c r="N2412" s="1">
        <v>53450499.2624676</v>
      </c>
      <c r="O2412" s="1">
        <v>37139000</v>
      </c>
      <c r="P2412" s="1">
        <v>40667000</v>
      </c>
      <c r="Q2412" s="1">
        <v>39850000</v>
      </c>
      <c r="R2412" s="1">
        <v>57230000</v>
      </c>
      <c r="S2412" s="1">
        <v>57516000</v>
      </c>
      <c r="T2412" s="1">
        <v>66668000</v>
      </c>
      <c r="U2412" s="1">
        <v>71428113.942028999</v>
      </c>
      <c r="V2412" s="1">
        <v>69730000</v>
      </c>
      <c r="W2412" s="1">
        <v>57115000</v>
      </c>
    </row>
    <row r="2413" spans="1:23" x14ac:dyDescent="0.25">
      <c r="A2413" s="1" t="s">
        <v>25</v>
      </c>
      <c r="B2413" s="1" t="s">
        <v>45</v>
      </c>
      <c r="C2413" s="1">
        <v>0</v>
      </c>
      <c r="D2413" s="1">
        <v>0</v>
      </c>
      <c r="E2413" s="1">
        <v>0</v>
      </c>
      <c r="F2413" s="1">
        <v>0</v>
      </c>
      <c r="G2413" s="1">
        <v>0</v>
      </c>
      <c r="H2413" s="1">
        <v>0</v>
      </c>
      <c r="I2413" s="1">
        <v>0</v>
      </c>
      <c r="J2413" s="1">
        <v>0</v>
      </c>
      <c r="K2413" s="1">
        <v>0</v>
      </c>
      <c r="L2413" s="1">
        <v>0</v>
      </c>
      <c r="M2413" s="1"/>
      <c r="N2413" s="1">
        <v>0</v>
      </c>
      <c r="O2413" s="1">
        <v>0</v>
      </c>
      <c r="P2413" s="1">
        <v>0</v>
      </c>
      <c r="Q2413" s="1">
        <v>0</v>
      </c>
      <c r="R2413" s="1">
        <v>0</v>
      </c>
      <c r="S2413" s="1">
        <v>0</v>
      </c>
      <c r="T2413" s="1">
        <v>0</v>
      </c>
      <c r="U2413" s="1">
        <v>0</v>
      </c>
      <c r="V2413" s="1">
        <v>0</v>
      </c>
      <c r="W2413" s="1">
        <v>0</v>
      </c>
    </row>
    <row r="2414" spans="1:23" x14ac:dyDescent="0.25">
      <c r="A2414" s="1" t="s">
        <v>26</v>
      </c>
      <c r="B2414" s="1" t="s">
        <v>45</v>
      </c>
      <c r="C2414" s="1">
        <v>0</v>
      </c>
      <c r="D2414" s="1">
        <v>0</v>
      </c>
      <c r="E2414" s="1">
        <v>0</v>
      </c>
      <c r="F2414" s="1">
        <v>1049000</v>
      </c>
      <c r="G2414" s="1">
        <v>1000</v>
      </c>
      <c r="H2414" s="1">
        <v>0</v>
      </c>
      <c r="I2414" s="1">
        <v>0</v>
      </c>
      <c r="J2414" s="1">
        <v>0</v>
      </c>
      <c r="K2414" s="1">
        <v>0</v>
      </c>
      <c r="L2414" s="1">
        <v>0</v>
      </c>
      <c r="M2414" s="1"/>
      <c r="N2414" s="1">
        <v>0</v>
      </c>
      <c r="O2414" s="1">
        <v>0</v>
      </c>
      <c r="P2414" s="1">
        <v>0</v>
      </c>
      <c r="Q2414" s="1">
        <v>0</v>
      </c>
      <c r="R2414" s="1">
        <v>0</v>
      </c>
      <c r="S2414" s="1">
        <v>0</v>
      </c>
      <c r="T2414" s="1">
        <v>0</v>
      </c>
      <c r="U2414" s="1">
        <v>0</v>
      </c>
      <c r="V2414" s="1">
        <v>0</v>
      </c>
      <c r="W2414" s="1">
        <v>0</v>
      </c>
    </row>
    <row r="2415" spans="1:23" x14ac:dyDescent="0.25">
      <c r="A2415" s="1" t="s">
        <v>27</v>
      </c>
      <c r="B2415" s="1" t="s">
        <v>45</v>
      </c>
      <c r="C2415" s="1">
        <v>4491000</v>
      </c>
      <c r="D2415" s="1">
        <v>3189000</v>
      </c>
      <c r="E2415" s="1">
        <v>1616000</v>
      </c>
      <c r="F2415" s="1">
        <v>5384000</v>
      </c>
      <c r="G2415" s="1">
        <v>2920000</v>
      </c>
      <c r="H2415" s="1">
        <v>519000</v>
      </c>
      <c r="I2415" s="1">
        <v>1987000</v>
      </c>
      <c r="J2415" s="1">
        <v>2847000</v>
      </c>
      <c r="K2415" s="1">
        <v>924000</v>
      </c>
      <c r="L2415" s="1">
        <v>378000</v>
      </c>
      <c r="M2415" s="1"/>
      <c r="N2415" s="1">
        <v>1226337.48294869</v>
      </c>
      <c r="O2415" s="1">
        <v>6000</v>
      </c>
      <c r="P2415" s="1">
        <v>12412000</v>
      </c>
      <c r="Q2415" s="1">
        <v>991000</v>
      </c>
      <c r="R2415" s="1">
        <v>23700000</v>
      </c>
      <c r="S2415" s="1">
        <v>11005000</v>
      </c>
      <c r="T2415" s="1">
        <v>5700000</v>
      </c>
      <c r="U2415" s="1">
        <v>27482403.818840601</v>
      </c>
      <c r="V2415" s="1">
        <v>169000</v>
      </c>
      <c r="W2415" s="1">
        <v>88000</v>
      </c>
    </row>
    <row r="2416" spans="1:23" x14ac:dyDescent="0.25">
      <c r="A2416" s="1" t="s">
        <v>28</v>
      </c>
      <c r="B2416" s="1" t="s">
        <v>45</v>
      </c>
      <c r="C2416" s="1">
        <v>57000</v>
      </c>
      <c r="D2416" s="1">
        <v>20000</v>
      </c>
      <c r="E2416" s="1">
        <v>11000</v>
      </c>
      <c r="F2416" s="1">
        <v>0</v>
      </c>
      <c r="G2416" s="1">
        <v>30000</v>
      </c>
      <c r="H2416" s="1">
        <v>28000</v>
      </c>
      <c r="I2416" s="1">
        <v>40000</v>
      </c>
      <c r="J2416" s="1">
        <v>0</v>
      </c>
      <c r="K2416" s="1">
        <v>10000</v>
      </c>
      <c r="L2416" s="1">
        <v>0</v>
      </c>
      <c r="M2416" s="1"/>
      <c r="N2416" s="1">
        <v>48790.062834742399</v>
      </c>
      <c r="O2416" s="1">
        <v>76000</v>
      </c>
      <c r="P2416" s="1">
        <v>363000</v>
      </c>
      <c r="Q2416" s="1">
        <v>380000</v>
      </c>
      <c r="R2416" s="1">
        <v>360000</v>
      </c>
      <c r="S2416" s="1">
        <v>155000</v>
      </c>
      <c r="T2416" s="1">
        <v>199000</v>
      </c>
      <c r="U2416" s="1">
        <v>64000</v>
      </c>
      <c r="V2416" s="1">
        <v>94000</v>
      </c>
      <c r="W2416" s="1">
        <v>374000</v>
      </c>
    </row>
    <row r="2417" spans="1:23" x14ac:dyDescent="0.25">
      <c r="A2417" s="1" t="s">
        <v>29</v>
      </c>
      <c r="B2417" s="1" t="s">
        <v>45</v>
      </c>
      <c r="C2417" s="1">
        <v>0</v>
      </c>
      <c r="D2417" s="1">
        <v>0</v>
      </c>
      <c r="E2417" s="1">
        <v>0</v>
      </c>
      <c r="F2417" s="1">
        <v>24000</v>
      </c>
      <c r="G2417" s="1">
        <v>0</v>
      </c>
      <c r="H2417" s="1">
        <v>0</v>
      </c>
      <c r="I2417" s="1">
        <v>0</v>
      </c>
      <c r="J2417" s="1">
        <v>0</v>
      </c>
      <c r="K2417" s="1">
        <v>0</v>
      </c>
      <c r="L2417" s="1">
        <v>0</v>
      </c>
      <c r="M2417" s="1"/>
      <c r="N2417" s="1">
        <v>22996.877046300298</v>
      </c>
      <c r="O2417" s="1">
        <v>0</v>
      </c>
      <c r="P2417" s="1">
        <v>10000</v>
      </c>
      <c r="Q2417" s="1">
        <v>29000</v>
      </c>
      <c r="R2417" s="1">
        <v>0</v>
      </c>
      <c r="S2417" s="1">
        <v>0</v>
      </c>
      <c r="T2417" s="1">
        <v>0</v>
      </c>
      <c r="U2417" s="1">
        <v>0</v>
      </c>
      <c r="V2417" s="1">
        <v>4004000</v>
      </c>
      <c r="W2417" s="1">
        <v>9462000</v>
      </c>
    </row>
    <row r="2418" spans="1:23" x14ac:dyDescent="0.25">
      <c r="A2418" s="1" t="s">
        <v>30</v>
      </c>
      <c r="B2418" s="1" t="s">
        <v>45</v>
      </c>
      <c r="C2418" s="1">
        <v>0</v>
      </c>
      <c r="D2418" s="1">
        <v>0</v>
      </c>
      <c r="E2418" s="1">
        <v>0</v>
      </c>
      <c r="F2418" s="1">
        <v>0</v>
      </c>
      <c r="G2418" s="1">
        <v>0</v>
      </c>
      <c r="H2418" s="1">
        <v>0</v>
      </c>
      <c r="I2418" s="1">
        <v>0</v>
      </c>
      <c r="J2418" s="1">
        <v>0</v>
      </c>
      <c r="K2418" s="1">
        <v>0</v>
      </c>
      <c r="L2418" s="1">
        <v>0</v>
      </c>
      <c r="M2418" s="1"/>
      <c r="N2418" s="1">
        <v>0</v>
      </c>
      <c r="O2418" s="1">
        <v>0</v>
      </c>
      <c r="P2418" s="1">
        <v>0</v>
      </c>
      <c r="Q2418" s="1">
        <v>0</v>
      </c>
      <c r="R2418" s="1">
        <v>0</v>
      </c>
      <c r="S2418" s="1">
        <v>0</v>
      </c>
      <c r="T2418" s="1">
        <v>0</v>
      </c>
      <c r="U2418" s="1">
        <v>0</v>
      </c>
      <c r="V2418" s="1">
        <v>0</v>
      </c>
      <c r="W2418" s="1">
        <v>0</v>
      </c>
    </row>
    <row r="2419" spans="1:23" x14ac:dyDescent="0.25">
      <c r="A2419" s="1" t="s">
        <v>31</v>
      </c>
      <c r="B2419" s="1" t="s">
        <v>45</v>
      </c>
      <c r="C2419" s="1">
        <v>0</v>
      </c>
      <c r="D2419" s="1">
        <v>0</v>
      </c>
      <c r="E2419" s="1">
        <v>0</v>
      </c>
      <c r="F2419" s="1">
        <v>0</v>
      </c>
      <c r="G2419" s="1">
        <v>0</v>
      </c>
      <c r="H2419" s="1">
        <v>0</v>
      </c>
      <c r="I2419" s="1">
        <v>0</v>
      </c>
      <c r="J2419" s="1">
        <v>0</v>
      </c>
      <c r="K2419" s="1">
        <v>0</v>
      </c>
      <c r="L2419" s="1">
        <v>0</v>
      </c>
      <c r="M2419" s="1"/>
      <c r="N2419" s="1">
        <v>0</v>
      </c>
      <c r="O2419" s="1">
        <v>0</v>
      </c>
      <c r="P2419" s="1">
        <v>0</v>
      </c>
      <c r="Q2419" s="1">
        <v>0</v>
      </c>
      <c r="R2419" s="1">
        <v>0</v>
      </c>
      <c r="S2419" s="1">
        <v>0</v>
      </c>
      <c r="T2419" s="1">
        <v>0</v>
      </c>
      <c r="U2419" s="1">
        <v>0</v>
      </c>
      <c r="V2419" s="1">
        <v>0</v>
      </c>
      <c r="W2419" s="1">
        <v>0</v>
      </c>
    </row>
    <row r="2420" spans="1:23" x14ac:dyDescent="0.25">
      <c r="A2420" s="1" t="s">
        <v>32</v>
      </c>
      <c r="B2420" s="1" t="s">
        <v>45</v>
      </c>
      <c r="C2420" s="1">
        <v>17000</v>
      </c>
      <c r="D2420" s="1">
        <v>0</v>
      </c>
      <c r="E2420" s="1">
        <v>0</v>
      </c>
      <c r="F2420" s="1">
        <v>0</v>
      </c>
      <c r="G2420" s="1">
        <v>0</v>
      </c>
      <c r="H2420" s="1">
        <v>0</v>
      </c>
      <c r="I2420" s="1">
        <v>0</v>
      </c>
      <c r="J2420" s="1">
        <v>0</v>
      </c>
      <c r="K2420" s="1">
        <v>0</v>
      </c>
      <c r="L2420" s="1">
        <v>0</v>
      </c>
      <c r="M2420" s="1"/>
      <c r="N2420" s="1">
        <v>137166.98400353399</v>
      </c>
      <c r="O2420" s="1">
        <v>0</v>
      </c>
      <c r="P2420" s="1">
        <v>296000</v>
      </c>
      <c r="Q2420" s="1">
        <v>750000</v>
      </c>
      <c r="R2420" s="1">
        <v>290000</v>
      </c>
      <c r="S2420" s="1">
        <v>1343000</v>
      </c>
      <c r="T2420" s="1">
        <v>822000</v>
      </c>
      <c r="U2420" s="1">
        <v>12401.708333333299</v>
      </c>
      <c r="V2420" s="1">
        <v>40000</v>
      </c>
      <c r="W2420" s="1">
        <v>7000</v>
      </c>
    </row>
    <row r="2421" spans="1:23" x14ac:dyDescent="0.25">
      <c r="A2421" s="1" t="s">
        <v>33</v>
      </c>
      <c r="B2421" s="1" t="s">
        <v>45</v>
      </c>
      <c r="C2421" s="1">
        <v>390000</v>
      </c>
      <c r="D2421" s="1">
        <v>0</v>
      </c>
      <c r="E2421" s="1">
        <v>57000</v>
      </c>
      <c r="F2421" s="1">
        <v>0</v>
      </c>
      <c r="G2421" s="1">
        <v>320000</v>
      </c>
      <c r="H2421" s="1">
        <v>237000</v>
      </c>
      <c r="I2421" s="1">
        <v>60000</v>
      </c>
      <c r="J2421" s="1">
        <v>0</v>
      </c>
      <c r="K2421" s="1">
        <v>0</v>
      </c>
      <c r="L2421" s="1">
        <v>0</v>
      </c>
      <c r="M2421" s="1"/>
      <c r="N2421" s="1">
        <v>338948.61804837</v>
      </c>
      <c r="O2421" s="1">
        <v>1513000</v>
      </c>
      <c r="P2421" s="1">
        <v>4592000</v>
      </c>
      <c r="Q2421" s="1">
        <v>1051000</v>
      </c>
      <c r="R2421" s="1">
        <v>290000</v>
      </c>
      <c r="S2421" s="1">
        <v>694000</v>
      </c>
      <c r="T2421" s="1">
        <v>1079000</v>
      </c>
      <c r="U2421" s="1">
        <v>1481973.87681159</v>
      </c>
      <c r="V2421" s="1">
        <v>1384000</v>
      </c>
      <c r="W2421" s="1">
        <v>50314000</v>
      </c>
    </row>
    <row r="2422" spans="1:23" x14ac:dyDescent="0.25">
      <c r="A2422" s="1" t="s">
        <v>34</v>
      </c>
      <c r="B2422" s="1" t="s">
        <v>45</v>
      </c>
      <c r="C2422" s="1">
        <v>0</v>
      </c>
      <c r="D2422" s="1">
        <v>0</v>
      </c>
      <c r="E2422" s="1">
        <v>0</v>
      </c>
      <c r="F2422" s="1">
        <v>0</v>
      </c>
      <c r="G2422" s="1">
        <v>211000</v>
      </c>
      <c r="H2422" s="1">
        <v>0</v>
      </c>
      <c r="I2422" s="1">
        <v>0</v>
      </c>
      <c r="J2422" s="1">
        <v>0</v>
      </c>
      <c r="K2422" s="1">
        <v>0</v>
      </c>
      <c r="L2422" s="1">
        <v>0</v>
      </c>
      <c r="M2422" s="1"/>
      <c r="N2422" s="1">
        <v>0</v>
      </c>
      <c r="O2422" s="1">
        <v>0</v>
      </c>
      <c r="P2422" s="1">
        <v>0</v>
      </c>
      <c r="Q2422" s="1">
        <v>0</v>
      </c>
      <c r="R2422" s="1">
        <v>0</v>
      </c>
      <c r="S2422" s="1">
        <v>0</v>
      </c>
      <c r="T2422" s="1">
        <v>0</v>
      </c>
      <c r="U2422" s="1">
        <v>0</v>
      </c>
      <c r="V2422" s="1">
        <v>0</v>
      </c>
      <c r="W2422" s="1">
        <v>0</v>
      </c>
    </row>
    <row r="2423" spans="1:23" x14ac:dyDescent="0.25">
      <c r="A2423" s="1" t="s">
        <v>35</v>
      </c>
      <c r="B2423" s="1" t="s">
        <v>45</v>
      </c>
      <c r="C2423" s="1">
        <v>0</v>
      </c>
      <c r="D2423" s="1">
        <v>0</v>
      </c>
      <c r="E2423" s="1">
        <v>0</v>
      </c>
      <c r="F2423" s="1">
        <v>0</v>
      </c>
      <c r="G2423" s="1">
        <v>0</v>
      </c>
      <c r="H2423" s="1">
        <v>0</v>
      </c>
      <c r="I2423" s="1">
        <v>0</v>
      </c>
      <c r="J2423" s="1">
        <v>0</v>
      </c>
      <c r="K2423" s="1">
        <v>0</v>
      </c>
      <c r="L2423" s="1">
        <v>86000</v>
      </c>
      <c r="M2423" s="1"/>
      <c r="N2423" s="1">
        <v>0</v>
      </c>
      <c r="O2423" s="1">
        <v>0</v>
      </c>
      <c r="P2423" s="1">
        <v>3185000</v>
      </c>
      <c r="Q2423" s="1">
        <v>85000</v>
      </c>
      <c r="R2423" s="1">
        <v>70000</v>
      </c>
      <c r="S2423" s="1">
        <v>12000</v>
      </c>
      <c r="T2423" s="1">
        <v>60000</v>
      </c>
      <c r="U2423" s="1">
        <v>1658149.3061594199</v>
      </c>
      <c r="V2423" s="1">
        <v>160000</v>
      </c>
      <c r="W2423" s="1">
        <v>473000</v>
      </c>
    </row>
    <row r="2424" spans="1:23" x14ac:dyDescent="0.25">
      <c r="A2424" s="1" t="s">
        <v>36</v>
      </c>
      <c r="B2424" s="1" t="s">
        <v>45</v>
      </c>
      <c r="C2424" s="1">
        <v>0</v>
      </c>
      <c r="D2424" s="1">
        <v>0</v>
      </c>
      <c r="E2424" s="1">
        <v>0</v>
      </c>
      <c r="F2424" s="1">
        <v>0</v>
      </c>
      <c r="G2424" s="1">
        <v>0</v>
      </c>
      <c r="H2424" s="1">
        <v>0</v>
      </c>
      <c r="I2424" s="1">
        <v>0</v>
      </c>
      <c r="J2424" s="1">
        <v>0</v>
      </c>
      <c r="K2424" s="1">
        <v>0</v>
      </c>
      <c r="L2424" s="1">
        <v>0</v>
      </c>
      <c r="M2424" s="1"/>
      <c r="N2424" s="1">
        <v>0</v>
      </c>
      <c r="O2424" s="1">
        <v>0</v>
      </c>
      <c r="P2424" s="1">
        <v>0</v>
      </c>
      <c r="Q2424" s="1">
        <v>0</v>
      </c>
      <c r="R2424" s="1">
        <v>0</v>
      </c>
      <c r="S2424" s="1">
        <v>0</v>
      </c>
      <c r="T2424" s="1">
        <v>0</v>
      </c>
      <c r="U2424" s="1">
        <v>0</v>
      </c>
      <c r="V2424" s="1">
        <v>0</v>
      </c>
      <c r="W2424" s="1">
        <v>0</v>
      </c>
    </row>
    <row r="2425" spans="1:23" x14ac:dyDescent="0.25">
      <c r="A2425" s="1" t="s">
        <v>37</v>
      </c>
      <c r="B2425" s="1" t="s">
        <v>45</v>
      </c>
      <c r="C2425" s="1">
        <v>93000</v>
      </c>
      <c r="D2425" s="1">
        <v>12070000</v>
      </c>
      <c r="E2425" s="1">
        <v>11000</v>
      </c>
      <c r="F2425" s="1">
        <v>0</v>
      </c>
      <c r="G2425" s="1">
        <v>0</v>
      </c>
      <c r="H2425" s="1">
        <v>0</v>
      </c>
      <c r="I2425" s="1">
        <v>237000</v>
      </c>
      <c r="J2425" s="1">
        <v>163000</v>
      </c>
      <c r="K2425" s="1">
        <v>234000</v>
      </c>
      <c r="L2425" s="1">
        <v>496000</v>
      </c>
      <c r="M2425" s="1"/>
      <c r="N2425" s="1">
        <v>491580.52728010103</v>
      </c>
      <c r="O2425" s="1">
        <v>2000</v>
      </c>
      <c r="P2425" s="1">
        <v>401000</v>
      </c>
      <c r="Q2425" s="1">
        <v>671000</v>
      </c>
      <c r="R2425" s="1">
        <v>750000</v>
      </c>
      <c r="S2425" s="1">
        <v>15302000</v>
      </c>
      <c r="T2425" s="1">
        <v>1720000</v>
      </c>
      <c r="U2425" s="1">
        <v>1638545.97463768</v>
      </c>
      <c r="V2425" s="1">
        <v>2179000</v>
      </c>
      <c r="W2425" s="1">
        <v>1122000</v>
      </c>
    </row>
    <row r="2426" spans="1:23" x14ac:dyDescent="0.25">
      <c r="A2426" s="1" t="s">
        <v>38</v>
      </c>
      <c r="B2426" s="1" t="s">
        <v>45</v>
      </c>
      <c r="C2426" s="1">
        <v>0</v>
      </c>
      <c r="D2426" s="1">
        <v>0</v>
      </c>
      <c r="E2426" s="1">
        <v>0</v>
      </c>
      <c r="F2426" s="1">
        <v>0</v>
      </c>
      <c r="G2426" s="1">
        <v>0</v>
      </c>
      <c r="H2426" s="1">
        <v>0</v>
      </c>
      <c r="I2426" s="1">
        <v>0</v>
      </c>
      <c r="J2426" s="1">
        <v>0</v>
      </c>
      <c r="K2426" s="1">
        <v>0</v>
      </c>
      <c r="L2426" s="1">
        <v>0</v>
      </c>
      <c r="M2426" s="1"/>
      <c r="N2426" s="1">
        <v>0</v>
      </c>
      <c r="O2426" s="1">
        <v>615000</v>
      </c>
      <c r="P2426" s="1">
        <v>0</v>
      </c>
      <c r="Q2426" s="1">
        <v>30000</v>
      </c>
      <c r="R2426" s="1">
        <v>10000</v>
      </c>
      <c r="S2426" s="1">
        <v>0</v>
      </c>
      <c r="T2426" s="1">
        <v>31000</v>
      </c>
      <c r="U2426" s="1">
        <v>260304.04347826101</v>
      </c>
      <c r="V2426" s="1">
        <v>73000</v>
      </c>
      <c r="W2426" s="1">
        <v>3000</v>
      </c>
    </row>
    <row r="2427" spans="1:23" x14ac:dyDescent="0.25">
      <c r="A2427" s="1" t="s">
        <v>39</v>
      </c>
      <c r="B2427" s="1" t="s">
        <v>45</v>
      </c>
      <c r="C2427" s="1">
        <v>0</v>
      </c>
      <c r="D2427" s="1">
        <v>0</v>
      </c>
      <c r="E2427" s="1">
        <v>0</v>
      </c>
      <c r="F2427" s="1">
        <v>0</v>
      </c>
      <c r="G2427" s="1">
        <v>0</v>
      </c>
      <c r="H2427" s="1">
        <v>0</v>
      </c>
      <c r="I2427" s="1">
        <v>0</v>
      </c>
      <c r="J2427" s="1">
        <v>0</v>
      </c>
      <c r="K2427" s="1">
        <v>0</v>
      </c>
      <c r="L2427" s="1">
        <v>0</v>
      </c>
      <c r="M2427" s="1"/>
      <c r="N2427" s="1">
        <v>0</v>
      </c>
      <c r="O2427" s="1">
        <v>0</v>
      </c>
      <c r="P2427" s="1">
        <v>0</v>
      </c>
      <c r="Q2427" s="1">
        <v>0</v>
      </c>
      <c r="R2427" s="1">
        <v>0</v>
      </c>
      <c r="S2427" s="1">
        <v>0</v>
      </c>
      <c r="T2427" s="1">
        <v>0</v>
      </c>
      <c r="U2427" s="1">
        <v>0</v>
      </c>
      <c r="V2427" s="1">
        <v>0</v>
      </c>
      <c r="W2427" s="1">
        <v>0</v>
      </c>
    </row>
    <row r="2428" spans="1:23" x14ac:dyDescent="0.25">
      <c r="A2428" s="1" t="s">
        <v>40</v>
      </c>
      <c r="B2428" s="1" t="s">
        <v>45</v>
      </c>
      <c r="C2428" s="1">
        <v>0</v>
      </c>
      <c r="D2428" s="1">
        <v>0</v>
      </c>
      <c r="E2428" s="1">
        <v>0</v>
      </c>
      <c r="F2428" s="1">
        <v>0</v>
      </c>
      <c r="G2428" s="1">
        <v>0</v>
      </c>
      <c r="H2428" s="1">
        <v>0</v>
      </c>
      <c r="I2428" s="1">
        <v>0</v>
      </c>
      <c r="J2428" s="1">
        <v>0</v>
      </c>
      <c r="K2428" s="1">
        <v>0</v>
      </c>
      <c r="L2428" s="1">
        <v>0</v>
      </c>
      <c r="M2428" s="1"/>
      <c r="N2428" s="1">
        <v>0</v>
      </c>
      <c r="O2428" s="1">
        <v>0</v>
      </c>
      <c r="P2428" s="1">
        <v>0</v>
      </c>
      <c r="Q2428" s="1">
        <v>0</v>
      </c>
      <c r="R2428" s="1">
        <v>0</v>
      </c>
      <c r="S2428" s="1">
        <v>0</v>
      </c>
      <c r="T2428" s="1">
        <v>0</v>
      </c>
      <c r="U2428" s="1">
        <v>0</v>
      </c>
      <c r="V2428" s="1">
        <v>0</v>
      </c>
      <c r="W2428" s="1">
        <v>0</v>
      </c>
    </row>
    <row r="2429" spans="1:23" x14ac:dyDescent="0.25">
      <c r="A2429" s="1" t="s">
        <v>41</v>
      </c>
      <c r="B2429" s="1" t="s">
        <v>45</v>
      </c>
      <c r="C2429" s="1">
        <v>0</v>
      </c>
      <c r="D2429" s="1">
        <v>0</v>
      </c>
      <c r="E2429" s="1">
        <v>0</v>
      </c>
      <c r="F2429" s="1">
        <v>0</v>
      </c>
      <c r="G2429" s="1">
        <v>0</v>
      </c>
      <c r="H2429" s="1">
        <v>0</v>
      </c>
      <c r="I2429" s="1">
        <v>0</v>
      </c>
      <c r="J2429" s="1">
        <v>0</v>
      </c>
      <c r="K2429" s="1">
        <v>0</v>
      </c>
      <c r="L2429" s="1">
        <v>0</v>
      </c>
      <c r="M2429" s="1"/>
      <c r="N2429" s="1">
        <v>0</v>
      </c>
      <c r="O2429" s="1">
        <v>0</v>
      </c>
      <c r="P2429" s="1">
        <v>788000</v>
      </c>
      <c r="Q2429" s="1">
        <v>910000</v>
      </c>
      <c r="R2429" s="1">
        <v>1200000</v>
      </c>
      <c r="S2429" s="1">
        <v>950000</v>
      </c>
      <c r="T2429" s="1">
        <v>940000</v>
      </c>
      <c r="U2429" s="1">
        <v>144990.06521739101</v>
      </c>
      <c r="V2429" s="1">
        <v>29000</v>
      </c>
      <c r="W2429" s="1">
        <v>732000</v>
      </c>
    </row>
    <row r="2430" spans="1:23" x14ac:dyDescent="0.25">
      <c r="A2430" s="1" t="s">
        <v>42</v>
      </c>
      <c r="B2430" s="1" t="s">
        <v>45</v>
      </c>
      <c r="C2430" s="1">
        <v>0</v>
      </c>
      <c r="D2430" s="1">
        <v>0</v>
      </c>
      <c r="E2430" s="1">
        <v>0</v>
      </c>
      <c r="F2430" s="1">
        <v>0</v>
      </c>
      <c r="G2430" s="1">
        <v>0</v>
      </c>
      <c r="H2430" s="1">
        <v>0</v>
      </c>
      <c r="I2430" s="1">
        <v>0</v>
      </c>
      <c r="J2430" s="1">
        <v>0</v>
      </c>
      <c r="K2430" s="1">
        <v>0</v>
      </c>
      <c r="L2430" s="1">
        <v>0</v>
      </c>
      <c r="M2430" s="1"/>
      <c r="N2430" s="1">
        <v>0</v>
      </c>
      <c r="O2430" s="1">
        <v>0</v>
      </c>
      <c r="P2430" s="1">
        <v>0</v>
      </c>
      <c r="Q2430" s="1">
        <v>0</v>
      </c>
      <c r="R2430" s="1">
        <v>0</v>
      </c>
      <c r="S2430" s="1">
        <v>0</v>
      </c>
      <c r="T2430" s="1">
        <v>0</v>
      </c>
      <c r="U2430" s="1">
        <v>0</v>
      </c>
      <c r="V2430" s="1">
        <v>0</v>
      </c>
      <c r="W2430" s="1">
        <v>0</v>
      </c>
    </row>
    <row r="2431" spans="1:23" x14ac:dyDescent="0.25">
      <c r="A2431" s="1" t="s">
        <v>43</v>
      </c>
      <c r="B2431" s="1" t="s">
        <v>45</v>
      </c>
      <c r="C2431" s="1">
        <v>13000</v>
      </c>
      <c r="D2431" s="1">
        <v>0</v>
      </c>
      <c r="E2431" s="1">
        <v>0</v>
      </c>
      <c r="F2431" s="1">
        <v>0</v>
      </c>
      <c r="G2431" s="1">
        <v>0</v>
      </c>
      <c r="H2431" s="1">
        <v>2000</v>
      </c>
      <c r="I2431" s="1">
        <v>0</v>
      </c>
      <c r="J2431" s="1">
        <v>0</v>
      </c>
      <c r="K2431" s="1">
        <v>0</v>
      </c>
      <c r="L2431" s="1">
        <v>0</v>
      </c>
      <c r="M2431" s="1"/>
      <c r="N2431" s="1">
        <v>362367.38159295497</v>
      </c>
      <c r="O2431" s="1">
        <v>211000</v>
      </c>
      <c r="P2431" s="1">
        <v>321000</v>
      </c>
      <c r="Q2431" s="1">
        <v>590000</v>
      </c>
      <c r="R2431" s="1">
        <v>190000</v>
      </c>
      <c r="S2431" s="1">
        <v>208000</v>
      </c>
      <c r="T2431" s="1">
        <v>340000</v>
      </c>
      <c r="U2431" s="1">
        <v>135788.721014493</v>
      </c>
      <c r="V2431" s="1">
        <v>175000</v>
      </c>
      <c r="W2431" s="1">
        <v>173000</v>
      </c>
    </row>
    <row r="2432" spans="1:23" x14ac:dyDescent="0.25">
      <c r="A2432" s="1" t="s">
        <v>44</v>
      </c>
      <c r="B2432" s="1" t="s">
        <v>45</v>
      </c>
      <c r="C2432" s="1">
        <v>11988000</v>
      </c>
      <c r="D2432" s="1">
        <v>0</v>
      </c>
      <c r="E2432" s="1">
        <v>0</v>
      </c>
      <c r="F2432" s="1">
        <v>0</v>
      </c>
      <c r="G2432" s="1">
        <v>0</v>
      </c>
      <c r="H2432" s="1">
        <v>0</v>
      </c>
      <c r="I2432" s="1">
        <v>0</v>
      </c>
      <c r="J2432" s="1">
        <v>0</v>
      </c>
      <c r="K2432" s="1">
        <v>0</v>
      </c>
      <c r="L2432" s="1">
        <v>0</v>
      </c>
      <c r="M2432" s="1"/>
      <c r="N2432" s="1">
        <v>31545130.373656899</v>
      </c>
      <c r="O2432" s="1">
        <v>47857000</v>
      </c>
      <c r="P2432" s="1">
        <v>44004000</v>
      </c>
      <c r="Q2432" s="1">
        <v>0</v>
      </c>
      <c r="R2432" s="1">
        <v>0</v>
      </c>
      <c r="S2432" s="1">
        <v>0</v>
      </c>
      <c r="T2432" s="1">
        <v>0</v>
      </c>
      <c r="U2432" s="1">
        <v>0</v>
      </c>
      <c r="V2432" s="1">
        <v>0</v>
      </c>
      <c r="W2432" s="1">
        <v>0</v>
      </c>
    </row>
    <row r="2433" spans="1:23" x14ac:dyDescent="0.25">
      <c r="A2433" s="1" t="s">
        <v>45</v>
      </c>
      <c r="B2433" s="1" t="s">
        <v>45</v>
      </c>
      <c r="C2433" s="1">
        <v>0</v>
      </c>
      <c r="D2433" s="1">
        <v>0</v>
      </c>
      <c r="E2433" s="1">
        <v>0</v>
      </c>
      <c r="F2433" s="1">
        <v>0</v>
      </c>
      <c r="G2433" s="1">
        <v>0</v>
      </c>
      <c r="H2433" s="1">
        <v>0</v>
      </c>
      <c r="I2433" s="1">
        <v>0</v>
      </c>
      <c r="J2433" s="1">
        <v>0</v>
      </c>
      <c r="K2433" s="1">
        <v>0</v>
      </c>
      <c r="L2433" s="1">
        <v>0</v>
      </c>
      <c r="M2433" s="1"/>
      <c r="N2433" s="1">
        <v>0</v>
      </c>
      <c r="O2433" s="1">
        <v>0</v>
      </c>
      <c r="P2433" s="1">
        <v>0</v>
      </c>
      <c r="Q2433" s="1">
        <v>0</v>
      </c>
      <c r="R2433" s="1">
        <v>0</v>
      </c>
      <c r="S2433" s="1">
        <v>0</v>
      </c>
      <c r="T2433" s="1">
        <v>0</v>
      </c>
      <c r="U2433" s="1">
        <v>0</v>
      </c>
      <c r="V2433" s="1">
        <v>0</v>
      </c>
      <c r="W2433" s="1">
        <v>0</v>
      </c>
    </row>
    <row r="2434" spans="1:23" x14ac:dyDescent="0.25">
      <c r="A2434" s="1" t="s">
        <v>46</v>
      </c>
      <c r="B2434" s="1" t="s">
        <v>45</v>
      </c>
      <c r="C2434" s="1">
        <v>0</v>
      </c>
      <c r="D2434" s="1">
        <v>0</v>
      </c>
      <c r="E2434" s="1">
        <v>0</v>
      </c>
      <c r="F2434" s="1">
        <v>0</v>
      </c>
      <c r="G2434" s="1">
        <v>0</v>
      </c>
      <c r="H2434" s="1">
        <v>0</v>
      </c>
      <c r="I2434" s="1">
        <v>54000</v>
      </c>
      <c r="J2434" s="1">
        <v>65000</v>
      </c>
      <c r="K2434" s="1">
        <v>48000</v>
      </c>
      <c r="L2434" s="1">
        <v>414000</v>
      </c>
      <c r="M2434" s="1"/>
      <c r="N2434" s="1">
        <v>0</v>
      </c>
      <c r="O2434" s="1">
        <v>0</v>
      </c>
      <c r="P2434" s="1">
        <v>15475000</v>
      </c>
      <c r="Q2434" s="1">
        <v>59890000</v>
      </c>
      <c r="R2434" s="1">
        <v>86970000</v>
      </c>
      <c r="S2434" s="1">
        <v>79234000</v>
      </c>
      <c r="T2434" s="1">
        <v>39893000</v>
      </c>
      <c r="U2434" s="1">
        <v>22616441.257246401</v>
      </c>
      <c r="V2434" s="1">
        <v>21140000</v>
      </c>
      <c r="W2434" s="1">
        <v>15042000</v>
      </c>
    </row>
    <row r="2435" spans="1:23" x14ac:dyDescent="0.25">
      <c r="A2435" s="1" t="s">
        <v>47</v>
      </c>
      <c r="B2435" s="1" t="s">
        <v>45</v>
      </c>
      <c r="C2435" s="1">
        <v>0</v>
      </c>
      <c r="D2435" s="1">
        <v>0</v>
      </c>
      <c r="E2435" s="1">
        <v>0</v>
      </c>
      <c r="F2435" s="1">
        <v>0</v>
      </c>
      <c r="G2435" s="1">
        <v>0</v>
      </c>
      <c r="H2435" s="1">
        <v>0</v>
      </c>
      <c r="I2435" s="1">
        <v>0</v>
      </c>
      <c r="J2435" s="1">
        <v>0</v>
      </c>
      <c r="K2435" s="1">
        <v>0</v>
      </c>
      <c r="L2435" s="1">
        <v>0</v>
      </c>
      <c r="M2435" s="1"/>
      <c r="N2435" s="1">
        <v>163670.70321909201</v>
      </c>
      <c r="O2435" s="1">
        <v>0</v>
      </c>
      <c r="P2435" s="1">
        <v>0</v>
      </c>
      <c r="Q2435" s="1">
        <v>0</v>
      </c>
      <c r="R2435" s="1">
        <v>0</v>
      </c>
      <c r="S2435" s="1">
        <v>0</v>
      </c>
      <c r="T2435" s="1">
        <v>0</v>
      </c>
      <c r="U2435" s="1">
        <v>0</v>
      </c>
      <c r="V2435" s="1">
        <v>0</v>
      </c>
      <c r="W2435" s="1">
        <v>0</v>
      </c>
    </row>
    <row r="2436" spans="1:23" x14ac:dyDescent="0.25">
      <c r="A2436" s="1" t="s">
        <v>48</v>
      </c>
      <c r="B2436" s="1" t="s">
        <v>45</v>
      </c>
      <c r="C2436" s="1">
        <v>0</v>
      </c>
      <c r="D2436" s="1">
        <v>0</v>
      </c>
      <c r="E2436" s="1">
        <v>0</v>
      </c>
      <c r="F2436" s="1">
        <v>0</v>
      </c>
      <c r="G2436" s="1">
        <v>0</v>
      </c>
      <c r="H2436" s="1">
        <v>0</v>
      </c>
      <c r="I2436" s="1">
        <v>0</v>
      </c>
      <c r="J2436" s="1">
        <v>0</v>
      </c>
      <c r="K2436" s="1">
        <v>0</v>
      </c>
      <c r="L2436" s="1">
        <v>0</v>
      </c>
      <c r="M2436" s="1"/>
      <c r="N2436" s="1">
        <v>0</v>
      </c>
      <c r="O2436" s="1">
        <v>0</v>
      </c>
      <c r="P2436" s="1">
        <v>0</v>
      </c>
      <c r="Q2436" s="1">
        <v>0</v>
      </c>
      <c r="R2436" s="1">
        <v>0</v>
      </c>
      <c r="S2436" s="1">
        <v>0</v>
      </c>
      <c r="T2436" s="1">
        <v>0</v>
      </c>
      <c r="U2436" s="1">
        <v>0</v>
      </c>
      <c r="V2436" s="1">
        <v>0</v>
      </c>
      <c r="W2436" s="1">
        <v>0</v>
      </c>
    </row>
    <row r="2437" spans="1:23" x14ac:dyDescent="0.25">
      <c r="A2437" s="1" t="s">
        <v>49</v>
      </c>
      <c r="B2437" s="1" t="s">
        <v>45</v>
      </c>
      <c r="C2437" s="1">
        <v>2006000</v>
      </c>
      <c r="D2437" s="1">
        <v>7597000</v>
      </c>
      <c r="E2437" s="1">
        <v>6021000</v>
      </c>
      <c r="F2437" s="1">
        <v>6043000</v>
      </c>
      <c r="G2437" s="1">
        <v>7474000</v>
      </c>
      <c r="H2437" s="1">
        <v>11576000</v>
      </c>
      <c r="I2437" s="1">
        <v>9953000</v>
      </c>
      <c r="J2437" s="1">
        <v>10752111.0833333</v>
      </c>
      <c r="K2437" s="1">
        <v>8170000</v>
      </c>
      <c r="L2437" s="1">
        <v>1005000</v>
      </c>
      <c r="M2437" s="1"/>
      <c r="N2437" s="1">
        <v>742574.26104717294</v>
      </c>
      <c r="O2437" s="1">
        <v>254000</v>
      </c>
      <c r="P2437" s="1">
        <v>4677000</v>
      </c>
      <c r="Q2437" s="1">
        <v>1900000</v>
      </c>
      <c r="R2437" s="1">
        <v>8100000</v>
      </c>
      <c r="S2437" s="1">
        <v>31622000</v>
      </c>
      <c r="T2437" s="1">
        <v>517000</v>
      </c>
      <c r="U2437" s="1">
        <v>1283460.6721014499</v>
      </c>
      <c r="V2437" s="1">
        <v>3935000</v>
      </c>
      <c r="W2437" s="1">
        <v>1372000</v>
      </c>
    </row>
    <row r="2438" spans="1:23" x14ac:dyDescent="0.25">
      <c r="A2438" s="1" t="s">
        <v>50</v>
      </c>
      <c r="B2438" s="1" t="s">
        <v>45</v>
      </c>
      <c r="C2438" s="1">
        <v>6395000</v>
      </c>
      <c r="D2438" s="1">
        <v>0</v>
      </c>
      <c r="E2438" s="1">
        <v>0</v>
      </c>
      <c r="F2438" s="1">
        <v>0</v>
      </c>
      <c r="G2438" s="1">
        <v>0</v>
      </c>
      <c r="H2438" s="1">
        <v>0</v>
      </c>
      <c r="I2438" s="1">
        <v>15000</v>
      </c>
      <c r="J2438" s="1">
        <v>7000</v>
      </c>
      <c r="K2438" s="1">
        <v>651000</v>
      </c>
      <c r="L2438" s="1">
        <v>398000</v>
      </c>
      <c r="M2438" s="1"/>
      <c r="N2438" s="1">
        <v>14507471</v>
      </c>
      <c r="O2438" s="1">
        <v>22791000</v>
      </c>
      <c r="P2438" s="1">
        <v>29216000</v>
      </c>
      <c r="Q2438" s="1">
        <v>42180000</v>
      </c>
      <c r="R2438" s="1">
        <v>33840000</v>
      </c>
      <c r="S2438" s="1">
        <v>34629000</v>
      </c>
      <c r="T2438" s="1">
        <v>31991000</v>
      </c>
      <c r="U2438" s="1">
        <v>38360118.420289896</v>
      </c>
      <c r="V2438" s="1">
        <v>36356000</v>
      </c>
      <c r="W2438" s="1">
        <v>38025000</v>
      </c>
    </row>
    <row r="2439" spans="1:23" x14ac:dyDescent="0.25">
      <c r="A2439" s="1" t="s">
        <v>51</v>
      </c>
      <c r="B2439" s="1" t="s">
        <v>45</v>
      </c>
      <c r="C2439" s="1">
        <v>0</v>
      </c>
      <c r="D2439" s="1">
        <v>0</v>
      </c>
      <c r="E2439" s="1">
        <v>0</v>
      </c>
      <c r="F2439" s="1">
        <v>0</v>
      </c>
      <c r="G2439" s="1">
        <v>0</v>
      </c>
      <c r="H2439" s="1">
        <v>0</v>
      </c>
      <c r="I2439" s="1">
        <v>0</v>
      </c>
      <c r="J2439" s="1">
        <v>0</v>
      </c>
      <c r="K2439" s="1">
        <v>0</v>
      </c>
      <c r="L2439" s="1">
        <v>0</v>
      </c>
      <c r="M2439" s="1"/>
      <c r="N2439" s="1">
        <v>1266.05089538059</v>
      </c>
      <c r="O2439" s="1">
        <v>50000</v>
      </c>
      <c r="P2439" s="1">
        <v>0</v>
      </c>
      <c r="Q2439" s="1">
        <v>0</v>
      </c>
      <c r="R2439" s="1">
        <v>0</v>
      </c>
      <c r="S2439" s="1">
        <v>0</v>
      </c>
      <c r="T2439" s="1">
        <v>376000</v>
      </c>
      <c r="U2439" s="1">
        <v>3211838.9945652201</v>
      </c>
      <c r="V2439" s="1">
        <v>5190000</v>
      </c>
      <c r="W2439" s="1">
        <v>3209000</v>
      </c>
    </row>
    <row r="2440" spans="1:23" x14ac:dyDescent="0.25">
      <c r="A2440" s="1" t="s">
        <v>52</v>
      </c>
      <c r="B2440" s="1" t="s">
        <v>45</v>
      </c>
      <c r="C2440" s="1">
        <v>6667000</v>
      </c>
      <c r="D2440" s="1">
        <v>0</v>
      </c>
      <c r="E2440" s="1">
        <v>0</v>
      </c>
      <c r="F2440" s="1">
        <v>0</v>
      </c>
      <c r="G2440" s="1">
        <v>0</v>
      </c>
      <c r="H2440" s="1">
        <v>0</v>
      </c>
      <c r="I2440" s="1">
        <v>0</v>
      </c>
      <c r="J2440" s="1">
        <v>0</v>
      </c>
      <c r="K2440" s="1">
        <v>0</v>
      </c>
      <c r="L2440" s="1">
        <v>0</v>
      </c>
      <c r="M2440" s="1"/>
      <c r="N2440" s="1">
        <v>6545049.9540468697</v>
      </c>
      <c r="O2440" s="1">
        <v>4349000</v>
      </c>
      <c r="P2440" s="1">
        <v>393000</v>
      </c>
      <c r="Q2440" s="1">
        <v>0</v>
      </c>
      <c r="R2440" s="1">
        <v>0</v>
      </c>
      <c r="S2440" s="1">
        <v>0</v>
      </c>
      <c r="T2440" s="1">
        <v>0</v>
      </c>
      <c r="U2440" s="1">
        <v>0</v>
      </c>
      <c r="V2440" s="1">
        <v>0</v>
      </c>
      <c r="W2440" s="1">
        <v>6954000</v>
      </c>
    </row>
    <row r="2441" spans="1:23" x14ac:dyDescent="0.25">
      <c r="A2441" s="1" t="s">
        <v>53</v>
      </c>
      <c r="B2441" s="1" t="s">
        <v>45</v>
      </c>
      <c r="C2441" s="1">
        <v>0</v>
      </c>
      <c r="D2441" s="1">
        <v>0</v>
      </c>
      <c r="E2441" s="1">
        <v>0</v>
      </c>
      <c r="F2441" s="1">
        <v>0</v>
      </c>
      <c r="G2441" s="1">
        <v>0</v>
      </c>
      <c r="H2441" s="1">
        <v>0</v>
      </c>
      <c r="I2441" s="1">
        <v>0</v>
      </c>
      <c r="J2441" s="1">
        <v>0</v>
      </c>
      <c r="K2441" s="1">
        <v>0</v>
      </c>
      <c r="L2441" s="1">
        <v>0</v>
      </c>
      <c r="M2441" s="1"/>
      <c r="N2441" s="1">
        <v>302417.05818260001</v>
      </c>
      <c r="O2441" s="1">
        <v>0</v>
      </c>
      <c r="P2441" s="1">
        <v>0</v>
      </c>
      <c r="Q2441" s="1">
        <v>0</v>
      </c>
      <c r="R2441" s="1">
        <v>0</v>
      </c>
      <c r="S2441" s="1">
        <v>0</v>
      </c>
      <c r="T2441" s="1">
        <v>0</v>
      </c>
      <c r="U2441" s="1">
        <v>0</v>
      </c>
      <c r="V2441" s="1">
        <v>0</v>
      </c>
      <c r="W2441" s="1">
        <v>0</v>
      </c>
    </row>
    <row r="2442" spans="1:23" x14ac:dyDescent="0.25">
      <c r="A2442" s="1" t="s">
        <v>0</v>
      </c>
      <c r="B2442" s="1" t="s">
        <v>47</v>
      </c>
      <c r="C2442" s="1">
        <v>452785.79405466397</v>
      </c>
      <c r="D2442" s="1">
        <v>740244.83591883502</v>
      </c>
      <c r="E2442" s="1">
        <v>5045525.2297592899</v>
      </c>
      <c r="F2442" s="1">
        <v>4430932.2393645504</v>
      </c>
      <c r="G2442" s="1">
        <v>5044907.4167808499</v>
      </c>
      <c r="H2442" s="1">
        <v>2858787.8896435699</v>
      </c>
      <c r="I2442" s="1">
        <v>3735789.4746721298</v>
      </c>
      <c r="J2442" s="1">
        <v>11512310.6139111</v>
      </c>
      <c r="K2442" s="1">
        <v>9236696.8505766299</v>
      </c>
      <c r="L2442" s="1">
        <v>7776620.8675238797</v>
      </c>
      <c r="M2442" s="1"/>
      <c r="N2442" s="1">
        <v>0</v>
      </c>
      <c r="O2442" s="1">
        <v>0</v>
      </c>
      <c r="P2442" s="1">
        <v>0</v>
      </c>
      <c r="Q2442" s="1">
        <v>153676.14166349001</v>
      </c>
      <c r="R2442" s="1">
        <v>0</v>
      </c>
      <c r="S2442" s="1">
        <v>155388.74530927799</v>
      </c>
      <c r="T2442" s="1">
        <v>80023.492461879199</v>
      </c>
      <c r="U2442" s="1">
        <v>3771847.6980094099</v>
      </c>
      <c r="V2442" s="1">
        <v>0</v>
      </c>
      <c r="W2442" s="1">
        <v>0</v>
      </c>
    </row>
    <row r="2443" spans="1:23" x14ac:dyDescent="0.25">
      <c r="A2443" s="1" t="s">
        <v>1</v>
      </c>
      <c r="B2443" s="1" t="s">
        <v>47</v>
      </c>
      <c r="C2443" s="1">
        <v>1770561.1988991699</v>
      </c>
      <c r="D2443" s="1">
        <v>2325334.0014812099</v>
      </c>
      <c r="E2443" s="1">
        <v>2656880.7652045898</v>
      </c>
      <c r="F2443" s="1">
        <v>3283707.0497719198</v>
      </c>
      <c r="G2443" s="1">
        <v>4075058.1233026301</v>
      </c>
      <c r="H2443" s="1">
        <v>4652355.1999768298</v>
      </c>
      <c r="I2443" s="1">
        <v>4070189.22447656</v>
      </c>
      <c r="J2443" s="1">
        <v>5169140.3150852304</v>
      </c>
      <c r="K2443" s="1">
        <v>5789437.1528954599</v>
      </c>
      <c r="L2443" s="1">
        <v>6035844.9279529899</v>
      </c>
      <c r="M2443" s="1"/>
      <c r="N2443" s="1">
        <v>28.8468477448057</v>
      </c>
      <c r="O2443" s="1">
        <v>37.885477179921097</v>
      </c>
      <c r="P2443" s="1">
        <v>43.287198972625902</v>
      </c>
      <c r="Q2443" s="1">
        <v>53.499758925141599</v>
      </c>
      <c r="R2443" s="1">
        <v>66.392837088733003</v>
      </c>
      <c r="S2443" s="1">
        <v>75.798442997580494</v>
      </c>
      <c r="T2443" s="1">
        <v>66.313510611225297</v>
      </c>
      <c r="U2443" s="1">
        <v>84.218158476256207</v>
      </c>
      <c r="V2443" s="1">
        <v>94.324337493406901</v>
      </c>
      <c r="W2443" s="1">
        <v>98.338933303277798</v>
      </c>
    </row>
    <row r="2444" spans="1:23" x14ac:dyDescent="0.25">
      <c r="A2444" s="1" t="s">
        <v>3</v>
      </c>
      <c r="B2444" s="1" t="s">
        <v>47</v>
      </c>
      <c r="C2444" s="1">
        <v>0</v>
      </c>
      <c r="D2444" s="1">
        <v>0</v>
      </c>
      <c r="E2444" s="1">
        <v>286755.67900681001</v>
      </c>
      <c r="F2444" s="1">
        <v>354408.69498119398</v>
      </c>
      <c r="G2444" s="1">
        <v>439818.78089658299</v>
      </c>
      <c r="H2444" s="1">
        <v>502126.13671712601</v>
      </c>
      <c r="I2444" s="1">
        <v>439293.283325458</v>
      </c>
      <c r="J2444" s="1">
        <v>557902.46982333204</v>
      </c>
      <c r="K2444" s="1">
        <v>624850.76620213198</v>
      </c>
      <c r="L2444" s="1">
        <v>651445.42177514394</v>
      </c>
      <c r="M2444" s="1"/>
      <c r="N2444" s="1">
        <v>0</v>
      </c>
      <c r="O2444" s="1">
        <v>11618.470362747799</v>
      </c>
      <c r="P2444" s="1">
        <v>0</v>
      </c>
      <c r="Q2444" s="1">
        <v>0</v>
      </c>
      <c r="R2444" s="1">
        <v>0</v>
      </c>
      <c r="S2444" s="1">
        <v>0</v>
      </c>
      <c r="T2444" s="1">
        <v>0</v>
      </c>
      <c r="U2444" s="1">
        <v>0</v>
      </c>
      <c r="V2444" s="1">
        <v>0</v>
      </c>
      <c r="W2444" s="1">
        <v>0</v>
      </c>
    </row>
    <row r="2445" spans="1:23" x14ac:dyDescent="0.25">
      <c r="A2445" s="1" t="s">
        <v>4</v>
      </c>
      <c r="B2445" s="1" t="s">
        <v>47</v>
      </c>
      <c r="C2445" s="1">
        <v>48834.954252918396</v>
      </c>
      <c r="D2445" s="1">
        <v>64136.489411207003</v>
      </c>
      <c r="E2445" s="1">
        <v>73281.087773128005</v>
      </c>
      <c r="F2445" s="1">
        <v>90569.975019953607</v>
      </c>
      <c r="G2445" s="1">
        <v>112396.72322718801</v>
      </c>
      <c r="H2445" s="1">
        <v>128319.514457028</v>
      </c>
      <c r="I2445" s="1">
        <v>112262.431087734</v>
      </c>
      <c r="J2445" s="1">
        <v>142573.287481423</v>
      </c>
      <c r="K2445" s="1">
        <v>159682.081979193</v>
      </c>
      <c r="L2445" s="1">
        <v>166478.40872010399</v>
      </c>
      <c r="M2445" s="1"/>
      <c r="N2445" s="1">
        <v>330684.943469205</v>
      </c>
      <c r="O2445" s="1">
        <v>434298.99136212998</v>
      </c>
      <c r="P2445" s="1">
        <v>496221.46141706401</v>
      </c>
      <c r="Q2445" s="1">
        <v>613292.82534734404</v>
      </c>
      <c r="R2445" s="1">
        <v>761092.22656403203</v>
      </c>
      <c r="S2445" s="1">
        <v>868913.09786949097</v>
      </c>
      <c r="T2445" s="1">
        <v>760182.86995209695</v>
      </c>
      <c r="U2445" s="1">
        <v>965432.24483916198</v>
      </c>
      <c r="V2445" s="1">
        <v>1081284.1142198599</v>
      </c>
      <c r="W2445" s="1">
        <v>1127305.30863886</v>
      </c>
    </row>
    <row r="2446" spans="1:23" x14ac:dyDescent="0.25">
      <c r="A2446" s="1" t="s">
        <v>5</v>
      </c>
      <c r="B2446" s="1" t="s">
        <v>47</v>
      </c>
      <c r="C2446" s="1">
        <v>0</v>
      </c>
      <c r="D2446" s="1">
        <v>0</v>
      </c>
      <c r="E2446" s="1">
        <v>0</v>
      </c>
      <c r="F2446" s="1">
        <v>0</v>
      </c>
      <c r="G2446" s="1">
        <v>0</v>
      </c>
      <c r="H2446" s="1">
        <v>0</v>
      </c>
      <c r="I2446" s="1">
        <v>0</v>
      </c>
      <c r="J2446" s="1">
        <v>0</v>
      </c>
      <c r="K2446" s="1">
        <v>0</v>
      </c>
      <c r="L2446" s="1">
        <v>0</v>
      </c>
      <c r="M2446" s="1"/>
      <c r="N2446" s="1">
        <v>0</v>
      </c>
      <c r="O2446" s="1">
        <v>0</v>
      </c>
      <c r="P2446" s="1">
        <v>0</v>
      </c>
      <c r="Q2446" s="1">
        <v>0</v>
      </c>
      <c r="R2446" s="1">
        <v>0</v>
      </c>
      <c r="S2446" s="1">
        <v>0</v>
      </c>
      <c r="T2446" s="1">
        <v>0</v>
      </c>
      <c r="U2446" s="1">
        <v>0</v>
      </c>
      <c r="V2446" s="1">
        <v>0</v>
      </c>
      <c r="W2446" s="1">
        <v>0</v>
      </c>
    </row>
    <row r="2447" spans="1:23" x14ac:dyDescent="0.25">
      <c r="A2447" s="1" t="s">
        <v>6</v>
      </c>
      <c r="B2447" s="1" t="s">
        <v>47</v>
      </c>
      <c r="C2447" s="1">
        <v>16710387.7630194</v>
      </c>
      <c r="D2447" s="1">
        <v>13544372.7859024</v>
      </c>
      <c r="E2447" s="1">
        <v>11656378.4035191</v>
      </c>
      <c r="F2447" s="1">
        <v>6896104.3172322297</v>
      </c>
      <c r="G2447" s="1">
        <v>8908735.5575202592</v>
      </c>
      <c r="H2447" s="1">
        <v>15301934.641222799</v>
      </c>
      <c r="I2447" s="1">
        <v>16399606.733805999</v>
      </c>
      <c r="J2447" s="1">
        <v>24557786.2889283</v>
      </c>
      <c r="K2447" s="1">
        <v>43961901.622043103</v>
      </c>
      <c r="L2447" s="1">
        <v>44077029.950135298</v>
      </c>
      <c r="M2447" s="1"/>
      <c r="N2447" s="1">
        <v>35155.456208087802</v>
      </c>
      <c r="O2447" s="1">
        <v>171159.960032701</v>
      </c>
      <c r="P2447" s="1">
        <v>0</v>
      </c>
      <c r="Q2447" s="1">
        <v>5239.7065980892603</v>
      </c>
      <c r="R2447" s="1">
        <v>60090.416666242098</v>
      </c>
      <c r="S2447" s="1">
        <v>10761.658639232201</v>
      </c>
      <c r="T2447" s="1">
        <v>737518.58638477302</v>
      </c>
      <c r="U2447" s="1">
        <v>304505.79525464901</v>
      </c>
      <c r="V2447" s="1">
        <v>154566.74473067999</v>
      </c>
      <c r="W2447" s="1">
        <v>1416077.66694151</v>
      </c>
    </row>
    <row r="2448" spans="1:23" x14ac:dyDescent="0.25">
      <c r="A2448" s="1" t="s">
        <v>7</v>
      </c>
      <c r="B2448" s="1" t="s">
        <v>47</v>
      </c>
      <c r="C2448" s="1">
        <v>63485.0717664736</v>
      </c>
      <c r="D2448" s="1">
        <v>83376.951927354996</v>
      </c>
      <c r="E2448" s="1">
        <v>95264.860745195998</v>
      </c>
      <c r="F2448" s="1">
        <v>117740.28361429001</v>
      </c>
      <c r="G2448" s="1">
        <v>146114.891465636</v>
      </c>
      <c r="H2448" s="1">
        <v>166814.39982830899</v>
      </c>
      <c r="I2448" s="1">
        <v>145940.31269841301</v>
      </c>
      <c r="J2448" s="1">
        <v>185344.197126985</v>
      </c>
      <c r="K2448" s="1">
        <v>207585.50078222301</v>
      </c>
      <c r="L2448" s="1">
        <v>216420.67422501199</v>
      </c>
      <c r="M2448" s="1"/>
      <c r="N2448" s="1">
        <v>76651.713595619105</v>
      </c>
      <c r="O2448" s="1">
        <v>100669.118924843</v>
      </c>
      <c r="P2448" s="1">
        <v>115022.54968582399</v>
      </c>
      <c r="Q2448" s="1">
        <v>142159.31788606101</v>
      </c>
      <c r="R2448" s="1">
        <v>176418.74697531</v>
      </c>
      <c r="S2448" s="1">
        <v>201411.28053378401</v>
      </c>
      <c r="T2448" s="1">
        <v>176207.96101740299</v>
      </c>
      <c r="U2448" s="1">
        <v>223784.11049210301</v>
      </c>
      <c r="V2448" s="1">
        <v>250638.203751155</v>
      </c>
      <c r="W2448" s="1">
        <v>261305.76961286401</v>
      </c>
    </row>
    <row r="2449" spans="1:23" x14ac:dyDescent="0.25">
      <c r="A2449" s="1" t="s">
        <v>8</v>
      </c>
      <c r="B2449" s="1" t="s">
        <v>47</v>
      </c>
      <c r="C2449" s="1">
        <v>0</v>
      </c>
      <c r="D2449" s="1">
        <v>0</v>
      </c>
      <c r="E2449" s="1">
        <v>0</v>
      </c>
      <c r="F2449" s="1">
        <v>0</v>
      </c>
      <c r="G2449" s="1">
        <v>0</v>
      </c>
      <c r="H2449" s="1">
        <v>75531.920470613797</v>
      </c>
      <c r="I2449" s="1">
        <v>0</v>
      </c>
      <c r="J2449" s="1">
        <v>0</v>
      </c>
      <c r="K2449" s="1">
        <v>0</v>
      </c>
      <c r="L2449" s="1">
        <v>0</v>
      </c>
      <c r="M2449" s="1"/>
      <c r="N2449" s="1">
        <v>0</v>
      </c>
      <c r="O2449" s="1">
        <v>0</v>
      </c>
      <c r="P2449" s="1">
        <v>0</v>
      </c>
      <c r="Q2449" s="1">
        <v>0</v>
      </c>
      <c r="R2449" s="1">
        <v>0</v>
      </c>
      <c r="S2449" s="1">
        <v>0</v>
      </c>
      <c r="T2449" s="1">
        <v>0</v>
      </c>
      <c r="U2449" s="1">
        <v>0</v>
      </c>
      <c r="V2449" s="1">
        <v>0</v>
      </c>
      <c r="W2449" s="1">
        <v>0</v>
      </c>
    </row>
    <row r="2450" spans="1:23" x14ac:dyDescent="0.25">
      <c r="A2450" s="1" t="s">
        <v>9</v>
      </c>
      <c r="B2450" s="1" t="s">
        <v>47</v>
      </c>
      <c r="C2450" s="1">
        <v>0</v>
      </c>
      <c r="D2450" s="1">
        <v>0</v>
      </c>
      <c r="E2450" s="1">
        <v>0</v>
      </c>
      <c r="F2450" s="1">
        <v>0</v>
      </c>
      <c r="G2450" s="1">
        <v>0</v>
      </c>
      <c r="H2450" s="1">
        <v>0</v>
      </c>
      <c r="I2450" s="1">
        <v>0</v>
      </c>
      <c r="J2450" s="1">
        <v>0</v>
      </c>
      <c r="K2450" s="1">
        <v>0</v>
      </c>
      <c r="L2450" s="1">
        <v>0</v>
      </c>
      <c r="M2450" s="1"/>
      <c r="N2450" s="1">
        <v>0</v>
      </c>
      <c r="O2450" s="1">
        <v>0</v>
      </c>
      <c r="P2450" s="1">
        <v>0</v>
      </c>
      <c r="Q2450" s="1">
        <v>0</v>
      </c>
      <c r="R2450" s="1">
        <v>0</v>
      </c>
      <c r="S2450" s="1">
        <v>0</v>
      </c>
      <c r="T2450" s="1">
        <v>0</v>
      </c>
      <c r="U2450" s="1">
        <v>0</v>
      </c>
      <c r="V2450" s="1">
        <v>0</v>
      </c>
      <c r="W2450" s="1">
        <v>0</v>
      </c>
    </row>
    <row r="2451" spans="1:23" x14ac:dyDescent="0.25">
      <c r="A2451" s="1" t="s">
        <v>10</v>
      </c>
      <c r="B2451" s="1" t="s">
        <v>47</v>
      </c>
      <c r="C2451" s="1">
        <v>454741.18407521298</v>
      </c>
      <c r="D2451" s="1">
        <v>597225.97437544796</v>
      </c>
      <c r="E2451" s="1">
        <v>682378.61863626796</v>
      </c>
      <c r="F2451" s="1">
        <v>843369.22829767701</v>
      </c>
      <c r="G2451" s="1">
        <v>1046615.47836816</v>
      </c>
      <c r="H2451" s="1">
        <v>1194885.2791370901</v>
      </c>
      <c r="I2451" s="1">
        <v>1045364.97721706</v>
      </c>
      <c r="J2451" s="1">
        <v>1327613.5210656701</v>
      </c>
      <c r="K2451" s="1">
        <v>1486927.14359355</v>
      </c>
      <c r="L2451" s="1">
        <v>1550213.1590471</v>
      </c>
      <c r="M2451" s="1"/>
      <c r="N2451" s="1">
        <v>978.34810862799804</v>
      </c>
      <c r="O2451" s="1">
        <v>1284.89550301451</v>
      </c>
      <c r="P2451" s="1">
        <v>1468.0962584654701</v>
      </c>
      <c r="Q2451" s="1">
        <v>1814.45780209697</v>
      </c>
      <c r="R2451" s="1">
        <v>2251.7297961578802</v>
      </c>
      <c r="S2451" s="1">
        <v>2570.7232901031002</v>
      </c>
      <c r="T2451" s="1">
        <v>2249.0394186885501</v>
      </c>
      <c r="U2451" s="1">
        <v>2856.2800617344601</v>
      </c>
      <c r="V2451" s="1">
        <v>3199.0336691426</v>
      </c>
      <c r="W2451" s="1">
        <v>3335.1896974282299</v>
      </c>
    </row>
    <row r="2452" spans="1:23" x14ac:dyDescent="0.25">
      <c r="A2452" s="1" t="s">
        <v>11</v>
      </c>
      <c r="B2452" s="1" t="s">
        <v>47</v>
      </c>
      <c r="C2452" s="1">
        <v>20043547.998076901</v>
      </c>
      <c r="D2452" s="1">
        <v>26323825.2929224</v>
      </c>
      <c r="E2452" s="1">
        <v>30077083.568562999</v>
      </c>
      <c r="F2452" s="1">
        <v>37173038.641447797</v>
      </c>
      <c r="G2452" s="1">
        <v>46131488.219753399</v>
      </c>
      <c r="H2452" s="1">
        <v>52666750.413832404</v>
      </c>
      <c r="I2452" s="1">
        <v>46076370.098234199</v>
      </c>
      <c r="J2452" s="1">
        <v>58516990.024757497</v>
      </c>
      <c r="K2452" s="1">
        <v>65539028.827728398</v>
      </c>
      <c r="L2452" s="1">
        <v>68328475.5125058</v>
      </c>
      <c r="M2452" s="1"/>
      <c r="N2452" s="1">
        <v>468913.97034979501</v>
      </c>
      <c r="O2452" s="1">
        <v>615839.54268390499</v>
      </c>
      <c r="P2452" s="1">
        <v>703646.11465148896</v>
      </c>
      <c r="Q2452" s="1">
        <v>869654.27183850005</v>
      </c>
      <c r="R2452" s="1">
        <v>1079235.0386939901</v>
      </c>
      <c r="S2452" s="1">
        <v>1232125.92123617</v>
      </c>
      <c r="T2452" s="1">
        <v>1077945.5635370801</v>
      </c>
      <c r="U2452" s="1">
        <v>1368990.86569209</v>
      </c>
      <c r="V2452" s="1">
        <v>1533269.76957515</v>
      </c>
      <c r="W2452" s="1">
        <v>1598528.2018728401</v>
      </c>
    </row>
    <row r="2453" spans="1:23" x14ac:dyDescent="0.25">
      <c r="A2453" s="1" t="s">
        <v>12</v>
      </c>
      <c r="B2453" s="1" t="s">
        <v>47</v>
      </c>
      <c r="C2453" s="1">
        <v>53181.476629957098</v>
      </c>
      <c r="D2453" s="1">
        <v>0</v>
      </c>
      <c r="E2453" s="1">
        <v>0</v>
      </c>
      <c r="F2453" s="1">
        <v>0</v>
      </c>
      <c r="G2453" s="1">
        <v>0</v>
      </c>
      <c r="H2453" s="1">
        <v>0</v>
      </c>
      <c r="I2453" s="1">
        <v>0</v>
      </c>
      <c r="J2453" s="1">
        <v>0</v>
      </c>
      <c r="K2453" s="1">
        <v>0</v>
      </c>
      <c r="L2453" s="1">
        <v>0</v>
      </c>
      <c r="M2453" s="1"/>
      <c r="N2453" s="1">
        <v>0</v>
      </c>
      <c r="O2453" s="1">
        <v>0</v>
      </c>
      <c r="P2453" s="1">
        <v>0</v>
      </c>
      <c r="Q2453" s="1">
        <v>0</v>
      </c>
      <c r="R2453" s="1">
        <v>0</v>
      </c>
      <c r="S2453" s="1">
        <v>0</v>
      </c>
      <c r="T2453" s="1">
        <v>0</v>
      </c>
      <c r="U2453" s="1">
        <v>0</v>
      </c>
      <c r="V2453" s="1">
        <v>0</v>
      </c>
      <c r="W2453" s="1">
        <v>0</v>
      </c>
    </row>
    <row r="2454" spans="1:23" x14ac:dyDescent="0.25">
      <c r="A2454" s="1" t="s">
        <v>13</v>
      </c>
      <c r="B2454" s="1" t="s">
        <v>47</v>
      </c>
      <c r="C2454" s="1">
        <v>75724.976283189797</v>
      </c>
      <c r="D2454" s="1">
        <v>120096.99903204</v>
      </c>
      <c r="E2454" s="1">
        <v>4023.50368172055</v>
      </c>
      <c r="F2454" s="1">
        <v>6053.4230421299699</v>
      </c>
      <c r="G2454" s="1">
        <v>24808.948487149501</v>
      </c>
      <c r="H2454" s="1">
        <v>121525.30401230699</v>
      </c>
      <c r="I2454" s="1">
        <v>144588.58281973799</v>
      </c>
      <c r="J2454" s="1">
        <v>402902.949449156</v>
      </c>
      <c r="K2454" s="1">
        <v>2409407.25646909</v>
      </c>
      <c r="L2454" s="1">
        <v>3412992.0686133401</v>
      </c>
      <c r="M2454" s="1"/>
      <c r="N2454" s="1">
        <v>1192396.71925587</v>
      </c>
      <c r="O2454" s="1">
        <v>14923708.674306801</v>
      </c>
      <c r="P2454" s="1">
        <v>2655154.9447198799</v>
      </c>
      <c r="Q2454" s="1">
        <v>1528251.7047152501</v>
      </c>
      <c r="R2454" s="1">
        <v>899064.25354456296</v>
      </c>
      <c r="S2454" s="1">
        <v>977705.83486099495</v>
      </c>
      <c r="T2454" s="1">
        <v>736680.55838463397</v>
      </c>
      <c r="U2454" s="1">
        <v>386217.756017256</v>
      </c>
      <c r="V2454" s="1">
        <v>1027639.77085938</v>
      </c>
      <c r="W2454" s="1">
        <v>577351.67137968296</v>
      </c>
    </row>
    <row r="2455" spans="1:23" x14ac:dyDescent="0.25">
      <c r="A2455" s="1" t="s">
        <v>14</v>
      </c>
      <c r="B2455" s="1" t="s">
        <v>47</v>
      </c>
      <c r="C2455" s="1">
        <v>63872.979661630503</v>
      </c>
      <c r="D2455" s="1">
        <v>83886.403630358502</v>
      </c>
      <c r="E2455" s="1">
        <v>95846.950212622396</v>
      </c>
      <c r="F2455" s="1">
        <v>118459.702909585</v>
      </c>
      <c r="G2455" s="1">
        <v>147007.68591986599</v>
      </c>
      <c r="H2455" s="1">
        <v>167833.672878157</v>
      </c>
      <c r="I2455" s="1">
        <v>146832.040437583</v>
      </c>
      <c r="J2455" s="1">
        <v>186476.69135573099</v>
      </c>
      <c r="K2455" s="1">
        <v>208853.894318418</v>
      </c>
      <c r="L2455" s="1">
        <v>217743.05263415599</v>
      </c>
      <c r="M2455" s="1"/>
      <c r="N2455" s="1">
        <v>3067.8236293346899</v>
      </c>
      <c r="O2455" s="1">
        <v>4029.0697662835701</v>
      </c>
      <c r="P2455" s="1">
        <v>4603.5356455835399</v>
      </c>
      <c r="Q2455" s="1">
        <v>5689.6277210674698</v>
      </c>
      <c r="R2455" s="1">
        <v>7060.7893188627404</v>
      </c>
      <c r="S2455" s="1">
        <v>8061.0629123810504</v>
      </c>
      <c r="T2455" s="1">
        <v>7052.3530542045401</v>
      </c>
      <c r="U2455" s="1">
        <v>8956.4883788397601</v>
      </c>
      <c r="V2455" s="1">
        <v>10031.266984300501</v>
      </c>
      <c r="W2455" s="1">
        <v>10458.213872803</v>
      </c>
    </row>
    <row r="2456" spans="1:23" x14ac:dyDescent="0.25">
      <c r="A2456" s="1" t="s">
        <v>15</v>
      </c>
      <c r="B2456" s="1" t="s">
        <v>47</v>
      </c>
      <c r="C2456" s="1">
        <v>5379472.7272727303</v>
      </c>
      <c r="D2456" s="1">
        <v>4727963.6363636302</v>
      </c>
      <c r="E2456" s="1">
        <v>5743759.0909090899</v>
      </c>
      <c r="F2456" s="1">
        <v>2521043.63636364</v>
      </c>
      <c r="G2456" s="1">
        <v>1444116.36363636</v>
      </c>
      <c r="H2456" s="1">
        <v>1113802.7272727301</v>
      </c>
      <c r="I2456" s="1">
        <v>2256550.9090909101</v>
      </c>
      <c r="J2456" s="1">
        <v>5289263.6363636404</v>
      </c>
      <c r="K2456" s="1">
        <v>7677930</v>
      </c>
      <c r="L2456" s="1">
        <v>5918146.3636363596</v>
      </c>
      <c r="M2456" s="1"/>
      <c r="N2456" s="1">
        <v>3741595</v>
      </c>
      <c r="O2456" s="1">
        <v>4023569</v>
      </c>
      <c r="P2456" s="1">
        <v>7973981.4000000004</v>
      </c>
      <c r="Q2456" s="1">
        <v>7724905.0999999996</v>
      </c>
      <c r="R2456" s="1">
        <v>7913348.2999999998</v>
      </c>
      <c r="S2456" s="1">
        <v>22836905.300000001</v>
      </c>
      <c r="T2456" s="1">
        <v>19151062.699999999</v>
      </c>
      <c r="U2456" s="1">
        <v>31830872.699999999</v>
      </c>
      <c r="V2456" s="1">
        <v>49148282.700000003</v>
      </c>
      <c r="W2456" s="1">
        <v>57573094.700000003</v>
      </c>
    </row>
    <row r="2457" spans="1:23" x14ac:dyDescent="0.25">
      <c r="A2457" s="1" t="s">
        <v>16</v>
      </c>
      <c r="B2457" s="1" t="s">
        <v>47</v>
      </c>
      <c r="C2457" s="1">
        <v>0</v>
      </c>
      <c r="D2457" s="1">
        <v>0</v>
      </c>
      <c r="E2457" s="1">
        <v>0</v>
      </c>
      <c r="F2457" s="1">
        <v>0</v>
      </c>
      <c r="G2457" s="1">
        <v>0</v>
      </c>
      <c r="H2457" s="1">
        <v>0</v>
      </c>
      <c r="I2457" s="1">
        <v>0</v>
      </c>
      <c r="J2457" s="1">
        <v>0</v>
      </c>
      <c r="K2457" s="1">
        <v>0</v>
      </c>
      <c r="L2457" s="1">
        <v>0</v>
      </c>
      <c r="M2457" s="1"/>
      <c r="N2457" s="1">
        <v>0</v>
      </c>
      <c r="O2457" s="1">
        <v>0</v>
      </c>
      <c r="P2457" s="1">
        <v>0</v>
      </c>
      <c r="Q2457" s="1">
        <v>0</v>
      </c>
      <c r="R2457" s="1">
        <v>0</v>
      </c>
      <c r="S2457" s="1">
        <v>0</v>
      </c>
      <c r="T2457" s="1">
        <v>0</v>
      </c>
      <c r="U2457" s="1">
        <v>0</v>
      </c>
      <c r="V2457" s="1">
        <v>0</v>
      </c>
      <c r="W2457" s="1">
        <v>0</v>
      </c>
    </row>
    <row r="2458" spans="1:23" x14ac:dyDescent="0.25">
      <c r="A2458" s="1" t="s">
        <v>17</v>
      </c>
      <c r="B2458" s="1" t="s">
        <v>47</v>
      </c>
      <c r="C2458" s="1">
        <v>297078.38810689701</v>
      </c>
      <c r="D2458" s="1">
        <v>390162.439682797</v>
      </c>
      <c r="E2458" s="1">
        <v>445791.90801760397</v>
      </c>
      <c r="F2458" s="1">
        <v>550965.64748398005</v>
      </c>
      <c r="G2458" s="1">
        <v>683744.62258934998</v>
      </c>
      <c r="H2458" s="1">
        <v>780607.97026907199</v>
      </c>
      <c r="I2458" s="1">
        <v>682927.68126249698</v>
      </c>
      <c r="J2458" s="1">
        <v>867318.15520337096</v>
      </c>
      <c r="K2458" s="1">
        <v>971396.33382777602</v>
      </c>
      <c r="L2458" s="1">
        <v>1012740.52722624</v>
      </c>
      <c r="M2458" s="1"/>
      <c r="N2458" s="1">
        <v>8423.1682395287207</v>
      </c>
      <c r="O2458" s="1">
        <v>11062.413160161101</v>
      </c>
      <c r="P2458" s="1">
        <v>12639.6950817629</v>
      </c>
      <c r="Q2458" s="1">
        <v>15621.7231840121</v>
      </c>
      <c r="R2458" s="1">
        <v>19386.452261450999</v>
      </c>
      <c r="S2458" s="1">
        <v>22132.852896480301</v>
      </c>
      <c r="T2458" s="1">
        <v>19363.28923609</v>
      </c>
      <c r="U2458" s="1">
        <v>24591.377329834399</v>
      </c>
      <c r="V2458" s="1">
        <v>27542.3426094145</v>
      </c>
      <c r="W2458" s="1">
        <v>28714.589096080901</v>
      </c>
    </row>
    <row r="2459" spans="1:23" x14ac:dyDescent="0.25">
      <c r="A2459" s="1" t="s">
        <v>18</v>
      </c>
      <c r="B2459" s="1" t="s">
        <v>47</v>
      </c>
      <c r="C2459" s="1">
        <v>0</v>
      </c>
      <c r="D2459" s="1">
        <v>0</v>
      </c>
      <c r="E2459" s="1">
        <v>0</v>
      </c>
      <c r="F2459" s="1">
        <v>0</v>
      </c>
      <c r="G2459" s="1">
        <v>0</v>
      </c>
      <c r="H2459" s="1">
        <v>0</v>
      </c>
      <c r="I2459" s="1">
        <v>0</v>
      </c>
      <c r="J2459" s="1">
        <v>0</v>
      </c>
      <c r="K2459" s="1">
        <v>0</v>
      </c>
      <c r="L2459" s="1">
        <v>0</v>
      </c>
      <c r="M2459" s="1"/>
      <c r="N2459" s="1">
        <v>389.97203385396</v>
      </c>
      <c r="O2459" s="1">
        <v>1085508.0702905599</v>
      </c>
      <c r="P2459" s="1">
        <v>1387515.9451255</v>
      </c>
      <c r="Q2459" s="1">
        <v>14416.0866973184</v>
      </c>
      <c r="R2459" s="1">
        <v>136533.998070478</v>
      </c>
      <c r="S2459" s="1">
        <v>463231.63210121001</v>
      </c>
      <c r="T2459" s="1">
        <v>405265.78826664499</v>
      </c>
      <c r="U2459" s="1">
        <v>514687.55109863903</v>
      </c>
      <c r="V2459" s="1">
        <v>576450.05723047606</v>
      </c>
      <c r="W2459" s="1">
        <v>600984.70063063805</v>
      </c>
    </row>
    <row r="2460" spans="1:23" x14ac:dyDescent="0.25">
      <c r="A2460" s="1" t="s">
        <v>19</v>
      </c>
      <c r="B2460" s="1" t="s">
        <v>47</v>
      </c>
      <c r="C2460" s="1">
        <v>61154.873320604602</v>
      </c>
      <c r="D2460" s="1">
        <v>80316.628635651301</v>
      </c>
      <c r="E2460" s="1">
        <v>91768.195713911904</v>
      </c>
      <c r="F2460" s="1">
        <v>113418.665661279</v>
      </c>
      <c r="G2460" s="1">
        <v>140751.792968024</v>
      </c>
      <c r="H2460" s="1">
        <v>160691.53276030999</v>
      </c>
      <c r="I2460" s="1">
        <v>140583.62205639199</v>
      </c>
      <c r="J2460" s="1">
        <v>178541.200011618</v>
      </c>
      <c r="K2460" s="1">
        <v>199966.14401301299</v>
      </c>
      <c r="L2460" s="1">
        <v>208477.025352909</v>
      </c>
      <c r="M2460" s="1"/>
      <c r="N2460" s="1">
        <v>125834.31028059</v>
      </c>
      <c r="O2460" s="1">
        <v>165262.17813330499</v>
      </c>
      <c r="P2460" s="1">
        <v>188825.30510391301</v>
      </c>
      <c r="Q2460" s="1">
        <v>233374.035321945</v>
      </c>
      <c r="R2460" s="1">
        <v>289615.591157155</v>
      </c>
      <c r="S2460" s="1">
        <v>330644.26585954003</v>
      </c>
      <c r="T2460" s="1">
        <v>289269.55707147298</v>
      </c>
      <c r="U2460" s="1">
        <v>367372.33748077101</v>
      </c>
      <c r="V2460" s="1">
        <v>411457.01797846297</v>
      </c>
      <c r="W2460" s="1">
        <v>428969.29173743702</v>
      </c>
    </row>
    <row r="2461" spans="1:23" x14ac:dyDescent="0.25">
      <c r="A2461" s="1" t="s">
        <v>20</v>
      </c>
      <c r="B2461" s="1" t="s">
        <v>47</v>
      </c>
      <c r="C2461" s="1">
        <v>118290.69853484799</v>
      </c>
      <c r="D2461" s="1">
        <v>155354.91432494199</v>
      </c>
      <c r="E2461" s="1">
        <v>177505.46088734799</v>
      </c>
      <c r="F2461" s="1">
        <v>219383.54965805699</v>
      </c>
      <c r="G2461" s="1">
        <v>272253.49356762198</v>
      </c>
      <c r="H2461" s="1">
        <v>310822.54981056601</v>
      </c>
      <c r="I2461" s="1">
        <v>271928.203798712</v>
      </c>
      <c r="J2461" s="1">
        <v>345348.81882436399</v>
      </c>
      <c r="K2461" s="1">
        <v>386790.67708328803</v>
      </c>
      <c r="L2461" s="1">
        <v>403253.11162330501</v>
      </c>
      <c r="M2461" s="1"/>
      <c r="N2461" s="1">
        <v>59729.092664198499</v>
      </c>
      <c r="O2461" s="1">
        <v>78444.105821383797</v>
      </c>
      <c r="P2461" s="1">
        <v>89628.688079970001</v>
      </c>
      <c r="Q2461" s="1">
        <v>110774.393327862</v>
      </c>
      <c r="R2461" s="1">
        <v>137470.26898029199</v>
      </c>
      <c r="S2461" s="1">
        <v>156945.12848183501</v>
      </c>
      <c r="T2461" s="1">
        <v>137306.01884912699</v>
      </c>
      <c r="U2461" s="1">
        <v>174378.64393839199</v>
      </c>
      <c r="V2461" s="1">
        <v>195304.08121099899</v>
      </c>
      <c r="W2461" s="1">
        <v>203616.53764500399</v>
      </c>
    </row>
    <row r="2462" spans="1:23" x14ac:dyDescent="0.25">
      <c r="A2462" s="1" t="s">
        <v>21</v>
      </c>
      <c r="B2462" s="1" t="s">
        <v>47</v>
      </c>
      <c r="C2462" s="1">
        <v>5580.6367888157802</v>
      </c>
      <c r="D2462" s="1">
        <v>7329.22673501401</v>
      </c>
      <c r="E2462" s="1">
        <v>8374.2299057588898</v>
      </c>
      <c r="F2462" s="1">
        <v>10349.9254231056</v>
      </c>
      <c r="G2462" s="1">
        <v>12844.1870823807</v>
      </c>
      <c r="H2462" s="1">
        <v>14663.771351010901</v>
      </c>
      <c r="I2462" s="1">
        <v>12828.840786569701</v>
      </c>
      <c r="J2462" s="1">
        <v>16292.6277989435</v>
      </c>
      <c r="K2462" s="1">
        <v>18247.743134816799</v>
      </c>
      <c r="L2462" s="1">
        <v>19024.396489352701</v>
      </c>
      <c r="M2462" s="1"/>
      <c r="N2462" s="1">
        <v>483648.367954852</v>
      </c>
      <c r="O2462" s="1">
        <v>635190.692908864</v>
      </c>
      <c r="P2462" s="1">
        <v>725756.35721644096</v>
      </c>
      <c r="Q2462" s="1">
        <v>896980.88744486799</v>
      </c>
      <c r="R2462" s="1">
        <v>1113147.18287166</v>
      </c>
      <c r="S2462" s="1">
        <v>1270842.2623369601</v>
      </c>
      <c r="T2462" s="1">
        <v>1111817.1893236099</v>
      </c>
      <c r="U2462" s="1">
        <v>1412007.8304409799</v>
      </c>
      <c r="V2462" s="1">
        <v>1581448.7700938999</v>
      </c>
      <c r="W2462" s="1">
        <v>1648757.7782954001</v>
      </c>
    </row>
    <row r="2463" spans="1:23" x14ac:dyDescent="0.25">
      <c r="A2463" s="1" t="s">
        <v>22</v>
      </c>
      <c r="B2463" s="1" t="s">
        <v>47</v>
      </c>
      <c r="C2463" s="1">
        <v>110139.49361080999</v>
      </c>
      <c r="D2463" s="1">
        <v>0</v>
      </c>
      <c r="E2463" s="1">
        <v>0</v>
      </c>
      <c r="F2463" s="1">
        <v>0</v>
      </c>
      <c r="G2463" s="1">
        <v>0</v>
      </c>
      <c r="H2463" s="1">
        <v>0</v>
      </c>
      <c r="I2463" s="1">
        <v>0</v>
      </c>
      <c r="J2463" s="1">
        <v>0</v>
      </c>
      <c r="K2463" s="1">
        <v>0</v>
      </c>
      <c r="L2463" s="1">
        <v>0</v>
      </c>
      <c r="M2463" s="1"/>
      <c r="N2463" s="1">
        <v>60468.5650951387</v>
      </c>
      <c r="O2463" s="1">
        <v>41803.5920218143</v>
      </c>
      <c r="P2463" s="1">
        <v>47763.959710076</v>
      </c>
      <c r="Q2463" s="1">
        <v>59032.7022872331</v>
      </c>
      <c r="R2463" s="1">
        <v>73259.182183381505</v>
      </c>
      <c r="S2463" s="1">
        <v>83637.515555405407</v>
      </c>
      <c r="T2463" s="1">
        <v>73171.651764099399</v>
      </c>
      <c r="U2463" s="1">
        <v>92927.997740406194</v>
      </c>
      <c r="V2463" s="1">
        <v>104079.357469255</v>
      </c>
      <c r="W2463" s="1">
        <v>108509.142649769</v>
      </c>
    </row>
    <row r="2464" spans="1:23" x14ac:dyDescent="0.25">
      <c r="A2464" s="1" t="s">
        <v>23</v>
      </c>
      <c r="B2464" s="1" t="s">
        <v>47</v>
      </c>
      <c r="C2464" s="1">
        <v>0</v>
      </c>
      <c r="D2464" s="1">
        <v>0</v>
      </c>
      <c r="E2464" s="1">
        <v>0</v>
      </c>
      <c r="F2464" s="1">
        <v>0</v>
      </c>
      <c r="G2464" s="1">
        <v>0</v>
      </c>
      <c r="H2464" s="1">
        <v>0</v>
      </c>
      <c r="I2464" s="1">
        <v>0</v>
      </c>
      <c r="J2464" s="1">
        <v>0</v>
      </c>
      <c r="K2464" s="1">
        <v>0</v>
      </c>
      <c r="L2464" s="1">
        <v>0</v>
      </c>
      <c r="M2464" s="1"/>
      <c r="N2464" s="1">
        <v>0</v>
      </c>
      <c r="O2464" s="1">
        <v>0</v>
      </c>
      <c r="P2464" s="1">
        <v>0</v>
      </c>
      <c r="Q2464" s="1">
        <v>0</v>
      </c>
      <c r="R2464" s="1">
        <v>0</v>
      </c>
      <c r="S2464" s="1">
        <v>0</v>
      </c>
      <c r="T2464" s="1">
        <v>0</v>
      </c>
      <c r="U2464" s="1">
        <v>0</v>
      </c>
      <c r="V2464" s="1">
        <v>0</v>
      </c>
      <c r="W2464" s="1">
        <v>0</v>
      </c>
    </row>
    <row r="2465" spans="1:23" x14ac:dyDescent="0.25">
      <c r="A2465" s="1" t="s">
        <v>24</v>
      </c>
      <c r="B2465" s="1" t="s">
        <v>47</v>
      </c>
      <c r="C2465" s="1">
        <v>16372847.521866599</v>
      </c>
      <c r="D2465" s="1">
        <v>23075487.9685781</v>
      </c>
      <c r="E2465" s="1">
        <v>26365597.411972601</v>
      </c>
      <c r="F2465" s="1">
        <v>56661538.181818202</v>
      </c>
      <c r="G2465" s="1">
        <v>89604399.090909094</v>
      </c>
      <c r="H2465" s="1">
        <v>101031534.54545499</v>
      </c>
      <c r="I2465" s="1">
        <v>89019016.363636404</v>
      </c>
      <c r="J2465" s="1">
        <v>116740370.909091</v>
      </c>
      <c r="K2465" s="1">
        <v>159099692.72727299</v>
      </c>
      <c r="L2465" s="1">
        <v>152567560.909091</v>
      </c>
      <c r="M2465" s="1"/>
      <c r="N2465" s="1">
        <v>211324940.762317</v>
      </c>
      <c r="O2465" s="1">
        <v>248984685.144274</v>
      </c>
      <c r="P2465" s="1">
        <v>284484990.271918</v>
      </c>
      <c r="Q2465" s="1">
        <v>277037338.60000002</v>
      </c>
      <c r="R2465" s="1">
        <v>362117477.69999999</v>
      </c>
      <c r="S2465" s="1">
        <v>484543963.19999999</v>
      </c>
      <c r="T2465" s="1">
        <v>414514421.19999999</v>
      </c>
      <c r="U2465" s="1">
        <v>444690838.90000099</v>
      </c>
      <c r="V2465" s="1">
        <v>507685255</v>
      </c>
      <c r="W2465" s="1">
        <v>589695781.39999998</v>
      </c>
    </row>
    <row r="2466" spans="1:23" x14ac:dyDescent="0.25">
      <c r="A2466" s="1" t="s">
        <v>25</v>
      </c>
      <c r="B2466" s="1" t="s">
        <v>47</v>
      </c>
      <c r="C2466" s="1">
        <v>0</v>
      </c>
      <c r="D2466" s="1">
        <v>0</v>
      </c>
      <c r="E2466" s="1">
        <v>0</v>
      </c>
      <c r="F2466" s="1">
        <v>0</v>
      </c>
      <c r="G2466" s="1">
        <v>0</v>
      </c>
      <c r="H2466" s="1">
        <v>0</v>
      </c>
      <c r="I2466" s="1">
        <v>0</v>
      </c>
      <c r="J2466" s="1">
        <v>0</v>
      </c>
      <c r="K2466" s="1">
        <v>0</v>
      </c>
      <c r="L2466" s="1">
        <v>0</v>
      </c>
      <c r="M2466" s="1"/>
      <c r="N2466" s="1">
        <v>0</v>
      </c>
      <c r="O2466" s="1">
        <v>0</v>
      </c>
      <c r="P2466" s="1">
        <v>0</v>
      </c>
      <c r="Q2466" s="1">
        <v>0</v>
      </c>
      <c r="R2466" s="1">
        <v>0</v>
      </c>
      <c r="S2466" s="1">
        <v>0</v>
      </c>
      <c r="T2466" s="1">
        <v>0</v>
      </c>
      <c r="U2466" s="1">
        <v>0</v>
      </c>
      <c r="V2466" s="1">
        <v>0</v>
      </c>
      <c r="W2466" s="1">
        <v>0</v>
      </c>
    </row>
    <row r="2467" spans="1:23" x14ac:dyDescent="0.25">
      <c r="A2467" s="1" t="s">
        <v>26</v>
      </c>
      <c r="B2467" s="1" t="s">
        <v>47</v>
      </c>
      <c r="C2467" s="1">
        <v>790.32244325260604</v>
      </c>
      <c r="D2467" s="1">
        <v>1037.9554519615599</v>
      </c>
      <c r="E2467" s="1">
        <v>1185.9474267779401</v>
      </c>
      <c r="F2467" s="1">
        <v>1465.7428278192699</v>
      </c>
      <c r="G2467" s="1">
        <v>1818.9768839435201</v>
      </c>
      <c r="H2467" s="1">
        <v>2076.6640152346699</v>
      </c>
      <c r="I2467" s="1">
        <v>1816.8035617118101</v>
      </c>
      <c r="J2467" s="1">
        <v>2307.340523374</v>
      </c>
      <c r="K2467" s="1">
        <v>2584.22138617888</v>
      </c>
      <c r="L2467" s="1">
        <v>2694.2100129154101</v>
      </c>
      <c r="M2467" s="1"/>
      <c r="N2467" s="1">
        <v>965.55362159601896</v>
      </c>
      <c r="O2467" s="1">
        <v>1268.0920986783699</v>
      </c>
      <c r="P2467" s="1">
        <v>1448.8970201013501</v>
      </c>
      <c r="Q2467" s="1">
        <v>1790.7289712092099</v>
      </c>
      <c r="R2467" s="1">
        <v>2222.28247835516</v>
      </c>
      <c r="S2467" s="1">
        <v>2537.1042893527901</v>
      </c>
      <c r="T2467" s="1">
        <v>2219.6272846811898</v>
      </c>
      <c r="U2467" s="1">
        <v>2818.92665154511</v>
      </c>
      <c r="V2467" s="1">
        <v>3157.1978497305199</v>
      </c>
      <c r="W2467" s="1">
        <v>3291.5732781224501</v>
      </c>
    </row>
    <row r="2468" spans="1:23" x14ac:dyDescent="0.25">
      <c r="A2468" s="1" t="s">
        <v>27</v>
      </c>
      <c r="B2468" s="1" t="s">
        <v>47</v>
      </c>
      <c r="C2468" s="1">
        <v>0</v>
      </c>
      <c r="D2468" s="1">
        <v>0</v>
      </c>
      <c r="E2468" s="1">
        <v>0</v>
      </c>
      <c r="F2468" s="1">
        <v>0</v>
      </c>
      <c r="G2468" s="1">
        <v>0</v>
      </c>
      <c r="H2468" s="1">
        <v>0</v>
      </c>
      <c r="I2468" s="1">
        <v>0</v>
      </c>
      <c r="J2468" s="1">
        <v>0</v>
      </c>
      <c r="K2468" s="1">
        <v>0</v>
      </c>
      <c r="L2468" s="1">
        <v>0</v>
      </c>
      <c r="M2468" s="1"/>
      <c r="N2468" s="1">
        <v>4926.8153676906104</v>
      </c>
      <c r="O2468" s="1">
        <v>6519.3206442006804</v>
      </c>
      <c r="P2468" s="1">
        <v>8868.1744044947009</v>
      </c>
      <c r="Q2468" s="1">
        <v>11148.940608437</v>
      </c>
      <c r="R2468" s="1">
        <v>13449.8733096466</v>
      </c>
      <c r="S2468" s="1">
        <v>17679.188810783398</v>
      </c>
      <c r="T2468" s="1">
        <v>12313.137655029501</v>
      </c>
      <c r="U2468" s="1">
        <v>16130.2103280887</v>
      </c>
      <c r="V2468" s="1">
        <v>20485.367116672602</v>
      </c>
      <c r="W2468" s="1">
        <v>22407.528688967799</v>
      </c>
    </row>
    <row r="2469" spans="1:23" x14ac:dyDescent="0.25">
      <c r="A2469" s="1" t="s">
        <v>28</v>
      </c>
      <c r="B2469" s="1" t="s">
        <v>47</v>
      </c>
      <c r="C2469" s="1">
        <v>2955393.5802911902</v>
      </c>
      <c r="D2469" s="1">
        <v>2957834.5036330102</v>
      </c>
      <c r="E2469" s="1">
        <v>2275613.5953556001</v>
      </c>
      <c r="F2469" s="1">
        <v>1340982.6488658299</v>
      </c>
      <c r="G2469" s="1">
        <v>1619965.6909602301</v>
      </c>
      <c r="H2469" s="1">
        <v>1287628.7815411501</v>
      </c>
      <c r="I2469" s="1">
        <v>3302765.5028091101</v>
      </c>
      <c r="J2469" s="1">
        <v>4194512.1885675602</v>
      </c>
      <c r="K2469" s="1">
        <v>4697853.6511956695</v>
      </c>
      <c r="L2469" s="1">
        <v>4897801.8733053198</v>
      </c>
      <c r="M2469" s="1"/>
      <c r="N2469" s="1">
        <v>111261.052876958</v>
      </c>
      <c r="O2469" s="1">
        <v>66131.097719489495</v>
      </c>
      <c r="P2469" s="1">
        <v>84138.700158218999</v>
      </c>
      <c r="Q2469" s="1">
        <v>159857.09451127701</v>
      </c>
      <c r="R2469" s="1">
        <v>39863.594722527101</v>
      </c>
      <c r="S2469" s="1">
        <v>1102657.6919043299</v>
      </c>
      <c r="T2469" s="1">
        <v>111553.961388692</v>
      </c>
      <c r="U2469" s="1">
        <v>141673.530963639</v>
      </c>
      <c r="V2469" s="1">
        <v>158674.35467927501</v>
      </c>
      <c r="W2469" s="1">
        <v>165427.79092232199</v>
      </c>
    </row>
    <row r="2470" spans="1:23" x14ac:dyDescent="0.25">
      <c r="A2470" s="1" t="s">
        <v>29</v>
      </c>
      <c r="B2470" s="1" t="s">
        <v>47</v>
      </c>
      <c r="C2470" s="1">
        <v>22485720.236019</v>
      </c>
      <c r="D2470" s="1">
        <v>29531207.3059761</v>
      </c>
      <c r="E2470" s="1">
        <v>33741774.994275399</v>
      </c>
      <c r="F2470" s="1">
        <v>41702324.722874098</v>
      </c>
      <c r="G2470" s="1">
        <v>51752301.452821702</v>
      </c>
      <c r="H2470" s="1">
        <v>59083841.626207702</v>
      </c>
      <c r="I2470" s="1">
        <v>51690467.556919999</v>
      </c>
      <c r="J2470" s="1">
        <v>65646893.797288403</v>
      </c>
      <c r="K2470" s="1">
        <v>73524521.052963004</v>
      </c>
      <c r="L2470" s="1">
        <v>76653843.155677199</v>
      </c>
      <c r="M2470" s="1"/>
      <c r="N2470" s="1">
        <v>1831157.6271025499</v>
      </c>
      <c r="O2470" s="1">
        <v>2404917.2064883201</v>
      </c>
      <c r="P2470" s="1">
        <v>2747810.96554658</v>
      </c>
      <c r="Q2470" s="1">
        <v>3396090.0154701001</v>
      </c>
      <c r="R2470" s="1">
        <v>4214524.6196580399</v>
      </c>
      <c r="S2470" s="1">
        <v>4811579.3533284804</v>
      </c>
      <c r="T2470" s="1">
        <v>4209489.0855988404</v>
      </c>
      <c r="U2470" s="1">
        <v>5346051.1387105295</v>
      </c>
      <c r="V2470" s="1">
        <v>5987577.2753557898</v>
      </c>
      <c r="W2470" s="1">
        <v>6242418.21333325</v>
      </c>
    </row>
    <row r="2471" spans="1:23" x14ac:dyDescent="0.25">
      <c r="A2471" s="1" t="s">
        <v>30</v>
      </c>
      <c r="B2471" s="1" t="s">
        <v>47</v>
      </c>
      <c r="C2471" s="1">
        <v>777565.93637581705</v>
      </c>
      <c r="D2471" s="1">
        <v>1021201.92816404</v>
      </c>
      <c r="E2471" s="1">
        <v>1166805.1809334001</v>
      </c>
      <c r="F2471" s="1">
        <v>1442084.4354475101</v>
      </c>
      <c r="G2471" s="1">
        <v>1789616.9798602599</v>
      </c>
      <c r="H2471" s="1">
        <v>2043144.81175349</v>
      </c>
      <c r="I2471" s="1">
        <v>1787478.73698158</v>
      </c>
      <c r="J2471" s="1">
        <v>2270097.9959665998</v>
      </c>
      <c r="K2471" s="1">
        <v>2542509.7554825898</v>
      </c>
      <c r="L2471" s="1">
        <v>2650723.0679973001</v>
      </c>
      <c r="M2471" s="1"/>
      <c r="N2471" s="1">
        <v>80642.046395548503</v>
      </c>
      <c r="O2471" s="1">
        <v>105909.749151389</v>
      </c>
      <c r="P2471" s="1">
        <v>121010.390416485</v>
      </c>
      <c r="Q2471" s="1">
        <v>149559.84374995701</v>
      </c>
      <c r="R2471" s="1">
        <v>185602.749257266</v>
      </c>
      <c r="S2471" s="1">
        <v>211896.34344091901</v>
      </c>
      <c r="T2471" s="1">
        <v>185380.99020975601</v>
      </c>
      <c r="U2471" s="1">
        <v>235433.85756639001</v>
      </c>
      <c r="V2471" s="1">
        <v>263685.92047435697</v>
      </c>
      <c r="W2471" s="1">
        <v>274908.818186544</v>
      </c>
    </row>
    <row r="2472" spans="1:23" x14ac:dyDescent="0.25">
      <c r="A2472" s="1" t="s">
        <v>31</v>
      </c>
      <c r="B2472" s="1" t="s">
        <v>47</v>
      </c>
      <c r="C2472" s="1">
        <v>35218.325513038697</v>
      </c>
      <c r="D2472" s="1">
        <v>46253.340376835898</v>
      </c>
      <c r="E2472" s="1">
        <v>52848.154413687203</v>
      </c>
      <c r="F2472" s="1">
        <v>65316.388860339503</v>
      </c>
      <c r="G2472" s="1">
        <v>81057.194498701705</v>
      </c>
      <c r="H2472" s="1">
        <v>92540.240877826305</v>
      </c>
      <c r="I2472" s="1">
        <v>80960.346977219102</v>
      </c>
      <c r="J2472" s="1">
        <v>102819.640661068</v>
      </c>
      <c r="K2472" s="1">
        <v>115157.997540396</v>
      </c>
      <c r="L2472" s="1">
        <v>120059.307495858</v>
      </c>
      <c r="M2472" s="1"/>
      <c r="N2472" s="1">
        <v>1422.6956281135001</v>
      </c>
      <c r="O2472" s="1">
        <v>1868.4711490728801</v>
      </c>
      <c r="P2472" s="1">
        <v>2134.8782812057302</v>
      </c>
      <c r="Q2472" s="1">
        <v>2638.5507976909098</v>
      </c>
      <c r="R2472" s="1">
        <v>3274.4236007970999</v>
      </c>
      <c r="S2472" s="1">
        <v>3738.2980083113598</v>
      </c>
      <c r="T2472" s="1">
        <v>3270.5113039062098</v>
      </c>
      <c r="U2472" s="1">
        <v>4153.5493559608904</v>
      </c>
      <c r="V2472" s="1">
        <v>4651.9752786762001</v>
      </c>
      <c r="W2472" s="1">
        <v>4849.97084331721</v>
      </c>
    </row>
    <row r="2473" spans="1:23" x14ac:dyDescent="0.25">
      <c r="A2473" s="1" t="s">
        <v>32</v>
      </c>
      <c r="B2473" s="1" t="s">
        <v>47</v>
      </c>
      <c r="C2473" s="1">
        <v>651507.68748051696</v>
      </c>
      <c r="D2473" s="1">
        <v>2755937.9759382098</v>
      </c>
      <c r="E2473" s="1">
        <v>2381852.0741785499</v>
      </c>
      <c r="F2473" s="1">
        <v>1117630.7109308401</v>
      </c>
      <c r="G2473" s="1">
        <v>1212784.5454545501</v>
      </c>
      <c r="H2473" s="1">
        <v>4084549.0909090899</v>
      </c>
      <c r="I2473" s="1">
        <v>878180.90909090894</v>
      </c>
      <c r="J2473" s="1">
        <v>3132336.36363636</v>
      </c>
      <c r="K2473" s="1">
        <v>2645160.9090909101</v>
      </c>
      <c r="L2473" s="1">
        <v>6622376.5518529499</v>
      </c>
      <c r="M2473" s="1"/>
      <c r="N2473" s="1">
        <v>2548400.6669898299</v>
      </c>
      <c r="O2473" s="1">
        <v>6465694.8756629899</v>
      </c>
      <c r="P2473" s="1">
        <v>2945269.73726589</v>
      </c>
      <c r="Q2473" s="1">
        <v>1347865.9373745101</v>
      </c>
      <c r="R2473" s="1">
        <v>938345.1</v>
      </c>
      <c r="S2473" s="1">
        <v>1860718.2</v>
      </c>
      <c r="T2473" s="1">
        <v>1231505</v>
      </c>
      <c r="U2473" s="1">
        <v>2913020</v>
      </c>
      <c r="V2473" s="1">
        <v>2630137.4</v>
      </c>
      <c r="W2473" s="1">
        <v>7821804.6393982396</v>
      </c>
    </row>
    <row r="2474" spans="1:23" x14ac:dyDescent="0.25">
      <c r="A2474" s="1" t="s">
        <v>33</v>
      </c>
      <c r="B2474" s="1" t="s">
        <v>47</v>
      </c>
      <c r="C2474" s="1">
        <v>1291894.26393946</v>
      </c>
      <c r="D2474" s="1">
        <v>512874.74856442702</v>
      </c>
      <c r="E2474" s="1">
        <v>1424619.0909090899</v>
      </c>
      <c r="F2474" s="1">
        <v>1677638.18181818</v>
      </c>
      <c r="G2474" s="1">
        <v>1007858.18181818</v>
      </c>
      <c r="H2474" s="1">
        <v>1975042.7272727301</v>
      </c>
      <c r="I2474" s="1">
        <v>2907674.5454545501</v>
      </c>
      <c r="J2474" s="1">
        <v>1929636.36363636</v>
      </c>
      <c r="K2474" s="1">
        <v>2987470.9090909101</v>
      </c>
      <c r="L2474" s="1">
        <v>3299390</v>
      </c>
      <c r="M2474" s="1"/>
      <c r="N2474" s="1">
        <v>365464.79059573897</v>
      </c>
      <c r="O2474" s="1">
        <v>390109.77651898901</v>
      </c>
      <c r="P2474" s="1">
        <v>272659.20000000001</v>
      </c>
      <c r="Q2474" s="1">
        <v>716722.6</v>
      </c>
      <c r="R2474" s="1">
        <v>1737574.3</v>
      </c>
      <c r="S2474" s="1">
        <v>5207393.4000000004</v>
      </c>
      <c r="T2474" s="1">
        <v>313867.40000000002</v>
      </c>
      <c r="U2474" s="1">
        <v>15615937.699999999</v>
      </c>
      <c r="V2474" s="1">
        <v>4311432.4000000004</v>
      </c>
      <c r="W2474" s="1">
        <v>1395870.3</v>
      </c>
    </row>
    <row r="2475" spans="1:23" x14ac:dyDescent="0.25">
      <c r="A2475" s="1" t="s">
        <v>34</v>
      </c>
      <c r="B2475" s="1" t="s">
        <v>47</v>
      </c>
      <c r="C2475" s="1">
        <v>1459090.9090909101</v>
      </c>
      <c r="D2475" s="1">
        <v>3139090.9090909101</v>
      </c>
      <c r="E2475" s="1">
        <v>3965454.5454545398</v>
      </c>
      <c r="F2475" s="1">
        <v>7611818.1818181798</v>
      </c>
      <c r="G2475" s="1">
        <v>9713636.3636363707</v>
      </c>
      <c r="H2475" s="1">
        <v>7396275.4674655301</v>
      </c>
      <c r="I2475" s="1">
        <v>12331443.9092099</v>
      </c>
      <c r="J2475" s="1">
        <v>56099751.032223001</v>
      </c>
      <c r="K2475" s="1">
        <v>62831721.156089798</v>
      </c>
      <c r="L2475" s="1">
        <v>65505940.4634647</v>
      </c>
      <c r="M2475" s="1"/>
      <c r="N2475" s="1">
        <v>1391033.6</v>
      </c>
      <c r="O2475" s="1">
        <v>2453880</v>
      </c>
      <c r="P2475" s="1">
        <v>497530</v>
      </c>
      <c r="Q2475" s="1">
        <v>4974731.3</v>
      </c>
      <c r="R2475" s="1">
        <v>946330</v>
      </c>
      <c r="S2475" s="1">
        <v>1054680</v>
      </c>
      <c r="T2475" s="1">
        <v>348233.6</v>
      </c>
      <c r="U2475" s="1">
        <v>3347229.6</v>
      </c>
      <c r="V2475" s="1">
        <v>3748897.1519999998</v>
      </c>
      <c r="W2475" s="1">
        <v>3908456.2562355101</v>
      </c>
    </row>
    <row r="2476" spans="1:23" x14ac:dyDescent="0.25">
      <c r="A2476" s="1" t="s">
        <v>35</v>
      </c>
      <c r="B2476" s="1" t="s">
        <v>47</v>
      </c>
      <c r="C2476" s="1">
        <v>26432.1626861082</v>
      </c>
      <c r="D2476" s="1">
        <v>21948.909241667199</v>
      </c>
      <c r="E2476" s="1">
        <v>19363.4925070071</v>
      </c>
      <c r="F2476" s="1">
        <v>18442.655866524299</v>
      </c>
      <c r="G2476" s="1">
        <v>18519.1099601965</v>
      </c>
      <c r="H2476" s="1">
        <v>18595.564053868598</v>
      </c>
      <c r="I2476" s="1">
        <v>18672.018147540799</v>
      </c>
      <c r="J2476" s="1">
        <v>18748.472241212901</v>
      </c>
      <c r="K2476" s="1">
        <v>18824.926334885098</v>
      </c>
      <c r="L2476" s="1">
        <v>18901.380428557201</v>
      </c>
      <c r="M2476" s="1"/>
      <c r="N2476" s="1">
        <v>1059536.5419174701</v>
      </c>
      <c r="O2476" s="1">
        <v>1493362.6378709399</v>
      </c>
      <c r="P2476" s="1">
        <v>1927188.73382439</v>
      </c>
      <c r="Q2476" s="1">
        <v>2361014.8297778601</v>
      </c>
      <c r="R2476" s="1">
        <v>2794840.9257313199</v>
      </c>
      <c r="S2476" s="1">
        <v>3228667.0216847798</v>
      </c>
      <c r="T2476" s="1">
        <v>3662493.1176382401</v>
      </c>
      <c r="U2476" s="1">
        <v>4096319.2135917</v>
      </c>
      <c r="V2476" s="1">
        <v>4530145.3095451603</v>
      </c>
      <c r="W2476" s="1">
        <v>4963971.4054986201</v>
      </c>
    </row>
    <row r="2477" spans="1:23" x14ac:dyDescent="0.25">
      <c r="A2477" s="1" t="s">
        <v>36</v>
      </c>
      <c r="B2477" s="1" t="s">
        <v>47</v>
      </c>
      <c r="C2477" s="1">
        <v>0</v>
      </c>
      <c r="D2477" s="1">
        <v>0</v>
      </c>
      <c r="E2477" s="1">
        <v>0</v>
      </c>
      <c r="F2477" s="1">
        <v>0</v>
      </c>
      <c r="G2477" s="1">
        <v>0</v>
      </c>
      <c r="H2477" s="1">
        <v>0</v>
      </c>
      <c r="I2477" s="1">
        <v>0</v>
      </c>
      <c r="J2477" s="1">
        <v>0</v>
      </c>
      <c r="K2477" s="1">
        <v>0</v>
      </c>
      <c r="L2477" s="1">
        <v>0</v>
      </c>
      <c r="M2477" s="1"/>
      <c r="N2477" s="1">
        <v>0</v>
      </c>
      <c r="O2477" s="1">
        <v>0</v>
      </c>
      <c r="P2477" s="1">
        <v>0</v>
      </c>
      <c r="Q2477" s="1">
        <v>0</v>
      </c>
      <c r="R2477" s="1">
        <v>0</v>
      </c>
      <c r="S2477" s="1">
        <v>0</v>
      </c>
      <c r="T2477" s="1">
        <v>0</v>
      </c>
      <c r="U2477" s="1">
        <v>0</v>
      </c>
      <c r="V2477" s="1">
        <v>0</v>
      </c>
      <c r="W2477" s="1">
        <v>0</v>
      </c>
    </row>
    <row r="2478" spans="1:23" x14ac:dyDescent="0.25">
      <c r="A2478" s="1" t="s">
        <v>37</v>
      </c>
      <c r="B2478" s="1" t="s">
        <v>47</v>
      </c>
      <c r="C2478" s="1">
        <v>3538008.2470253799</v>
      </c>
      <c r="D2478" s="1">
        <v>4601307.7601563204</v>
      </c>
      <c r="E2478" s="1">
        <v>5858861.6114796698</v>
      </c>
      <c r="F2478" s="1">
        <v>7232782.9633117197</v>
      </c>
      <c r="G2478" s="1">
        <v>9369475.2638863903</v>
      </c>
      <c r="H2478" s="1">
        <v>11835485.470297599</v>
      </c>
      <c r="I2478" s="1">
        <v>11091966.5235062</v>
      </c>
      <c r="J2478" s="1">
        <v>12755761.5020322</v>
      </c>
      <c r="K2478" s="1">
        <v>14669125.727337001</v>
      </c>
      <c r="L2478" s="1">
        <v>16360222.1558041</v>
      </c>
      <c r="M2478" s="1"/>
      <c r="N2478" s="1">
        <v>18066.6734508388</v>
      </c>
      <c r="O2478" s="1">
        <v>23906.403713134299</v>
      </c>
      <c r="P2478" s="1">
        <v>32519.6702360278</v>
      </c>
      <c r="Q2478" s="1">
        <v>40883.259116292596</v>
      </c>
      <c r="R2478" s="1">
        <v>49320.798711894597</v>
      </c>
      <c r="S2478" s="1">
        <v>64829.734277187599</v>
      </c>
      <c r="T2478" s="1">
        <v>45152.3794919313</v>
      </c>
      <c r="U2478" s="1">
        <v>59149.617134430002</v>
      </c>
      <c r="V2478" s="1">
        <v>75120.013760726099</v>
      </c>
      <c r="W2478" s="1">
        <v>82168.596436290201</v>
      </c>
    </row>
    <row r="2479" spans="1:23" x14ac:dyDescent="0.25">
      <c r="A2479" s="1" t="s">
        <v>38</v>
      </c>
      <c r="B2479" s="1" t="s">
        <v>47</v>
      </c>
      <c r="C2479" s="1">
        <v>4899855.9274299396</v>
      </c>
      <c r="D2479" s="1">
        <v>6435135.70584065</v>
      </c>
      <c r="E2479" s="1">
        <v>7352659.1308768699</v>
      </c>
      <c r="F2479" s="1">
        <v>9087339.9133404698</v>
      </c>
      <c r="G2479" s="1">
        <v>11277327.048904199</v>
      </c>
      <c r="H2479" s="1">
        <v>48619507.3119945</v>
      </c>
      <c r="I2479" s="1">
        <v>42535573.113941297</v>
      </c>
      <c r="J2479" s="1">
        <v>54020177.854705401</v>
      </c>
      <c r="K2479" s="1">
        <v>60502599.197270103</v>
      </c>
      <c r="L2479" s="1">
        <v>63077687.320636302</v>
      </c>
      <c r="M2479" s="1"/>
      <c r="N2479" s="1">
        <v>56576.324692600901</v>
      </c>
      <c r="O2479" s="1">
        <v>74303.475964762605</v>
      </c>
      <c r="P2479" s="1">
        <v>84897.686075577803</v>
      </c>
      <c r="Q2479" s="1">
        <v>104927.226666203</v>
      </c>
      <c r="R2479" s="1">
        <v>130213.974907241</v>
      </c>
      <c r="S2479" s="1">
        <v>1189594.89735442</v>
      </c>
      <c r="T2479" s="1">
        <v>1040736.59997594</v>
      </c>
      <c r="U2479" s="1">
        <v>1321735.4819694399</v>
      </c>
      <c r="V2479" s="1">
        <v>1480343.7398057799</v>
      </c>
      <c r="W2479" s="1">
        <v>1543349.55498479</v>
      </c>
    </row>
    <row r="2480" spans="1:23" x14ac:dyDescent="0.25">
      <c r="A2480" s="1" t="s">
        <v>39</v>
      </c>
      <c r="B2480" s="1" t="s">
        <v>47</v>
      </c>
      <c r="C2480" s="1">
        <v>108.028367632613</v>
      </c>
      <c r="D2480" s="1">
        <v>141.87707069194201</v>
      </c>
      <c r="E2480" s="1">
        <v>162.105942589271</v>
      </c>
      <c r="F2480" s="1">
        <v>200.35089020990401</v>
      </c>
      <c r="G2480" s="1">
        <v>248.63409259285001</v>
      </c>
      <c r="H2480" s="1">
        <v>283.85708339992698</v>
      </c>
      <c r="I2480" s="1">
        <v>248.337023396554</v>
      </c>
      <c r="J2480" s="1">
        <v>315.38801971362398</v>
      </c>
      <c r="K2480" s="1">
        <v>353.23458207925898</v>
      </c>
      <c r="L2480" s="1">
        <v>368.26881513937502</v>
      </c>
      <c r="M2480" s="1"/>
      <c r="N2480" s="1">
        <v>3451.2889796919699</v>
      </c>
      <c r="O2480" s="1">
        <v>4532.6869347440997</v>
      </c>
      <c r="P2480" s="1">
        <v>5178.9586889215097</v>
      </c>
      <c r="Q2480" s="1">
        <v>6400.80781193037</v>
      </c>
      <c r="R2480" s="1">
        <v>7943.3589764097796</v>
      </c>
      <c r="S2480" s="1">
        <v>9068.6626597689501</v>
      </c>
      <c r="T2480" s="1">
        <v>7933.8682133273796</v>
      </c>
      <c r="U2480" s="1">
        <v>10076.012630925799</v>
      </c>
      <c r="V2480" s="1">
        <v>11285.134146636899</v>
      </c>
      <c r="W2480" s="1">
        <v>11765.447642208301</v>
      </c>
    </row>
    <row r="2481" spans="1:23" x14ac:dyDescent="0.25">
      <c r="A2481" s="1" t="s">
        <v>40</v>
      </c>
      <c r="B2481" s="1" t="s">
        <v>47</v>
      </c>
      <c r="C2481" s="1">
        <v>1276894.0110611201</v>
      </c>
      <c r="D2481" s="1">
        <v>442937.79599445802</v>
      </c>
      <c r="E2481" s="1">
        <v>266694.979334926</v>
      </c>
      <c r="F2481" s="1">
        <v>925798.00092625397</v>
      </c>
      <c r="G2481" s="1">
        <v>124762.727272727</v>
      </c>
      <c r="H2481" s="1">
        <v>325856.363636364</v>
      </c>
      <c r="I2481" s="1">
        <v>286560</v>
      </c>
      <c r="J2481" s="1">
        <v>181755.454545455</v>
      </c>
      <c r="K2481" s="1">
        <v>1896439.0909090899</v>
      </c>
      <c r="L2481" s="1">
        <v>554245.45454545401</v>
      </c>
      <c r="M2481" s="1"/>
      <c r="N2481" s="1">
        <v>258062.707163393</v>
      </c>
      <c r="O2481" s="1">
        <v>1200715.78668806</v>
      </c>
      <c r="P2481" s="1">
        <v>3137354.6737627001</v>
      </c>
      <c r="Q2481" s="1">
        <v>1849529.2831600499</v>
      </c>
      <c r="R2481" s="1">
        <v>1725775.7</v>
      </c>
      <c r="S2481" s="1">
        <v>504687.7</v>
      </c>
      <c r="T2481" s="1">
        <v>545988.30000000005</v>
      </c>
      <c r="U2481" s="1">
        <v>231258.5</v>
      </c>
      <c r="V2481" s="1">
        <v>328512.8</v>
      </c>
      <c r="W2481" s="1">
        <v>773391.3</v>
      </c>
    </row>
    <row r="2482" spans="1:23" x14ac:dyDescent="0.25">
      <c r="A2482" s="1" t="s">
        <v>41</v>
      </c>
      <c r="B2482" s="1" t="s">
        <v>47</v>
      </c>
      <c r="C2482" s="1">
        <v>168327.82854576301</v>
      </c>
      <c r="D2482" s="1">
        <v>221070.259167727</v>
      </c>
      <c r="E2482" s="1">
        <v>252590.517735253</v>
      </c>
      <c r="F2482" s="1">
        <v>312183.096304256</v>
      </c>
      <c r="G2482" s="1">
        <v>387417.10002443398</v>
      </c>
      <c r="H2482" s="1">
        <v>442300.92070388998</v>
      </c>
      <c r="I2482" s="1">
        <v>386954.212230829</v>
      </c>
      <c r="J2482" s="1">
        <v>491431.849533153</v>
      </c>
      <c r="K2482" s="1">
        <v>550403.67147713201</v>
      </c>
      <c r="L2482" s="1">
        <v>573829.73872519599</v>
      </c>
      <c r="M2482" s="1"/>
      <c r="N2482" s="1">
        <v>0</v>
      </c>
      <c r="O2482" s="1">
        <v>0</v>
      </c>
      <c r="P2482" s="1">
        <v>0</v>
      </c>
      <c r="Q2482" s="1">
        <v>0</v>
      </c>
      <c r="R2482" s="1">
        <v>0</v>
      </c>
      <c r="S2482" s="1">
        <v>0</v>
      </c>
      <c r="T2482" s="1">
        <v>0</v>
      </c>
      <c r="U2482" s="1">
        <v>0</v>
      </c>
      <c r="V2482" s="1">
        <v>0</v>
      </c>
      <c r="W2482" s="1">
        <v>0</v>
      </c>
    </row>
    <row r="2483" spans="1:23" x14ac:dyDescent="0.25">
      <c r="A2483" s="1" t="s">
        <v>42</v>
      </c>
      <c r="B2483" s="1" t="s">
        <v>47</v>
      </c>
      <c r="C2483" s="1">
        <v>1548133.4441678801</v>
      </c>
      <c r="D2483" s="1">
        <v>2033212.59880314</v>
      </c>
      <c r="E2483" s="1">
        <v>2323108.6123071699</v>
      </c>
      <c r="F2483" s="1">
        <v>2871189.4893903802</v>
      </c>
      <c r="G2483" s="1">
        <v>3563126.6355182701</v>
      </c>
      <c r="H2483" s="1">
        <v>4067900.4395389101</v>
      </c>
      <c r="I2483" s="1">
        <v>3558869.3948684698</v>
      </c>
      <c r="J2483" s="1">
        <v>4519764.1314829597</v>
      </c>
      <c r="K2483" s="1">
        <v>5062135.8272609096</v>
      </c>
      <c r="L2483" s="1">
        <v>5277588.4858342102</v>
      </c>
      <c r="M2483" s="1"/>
      <c r="N2483" s="1">
        <v>51655.441369460503</v>
      </c>
      <c r="O2483" s="1">
        <v>67840.724315322601</v>
      </c>
      <c r="P2483" s="1">
        <v>77513.473512241195</v>
      </c>
      <c r="Q2483" s="1">
        <v>95800.889056778993</v>
      </c>
      <c r="R2483" s="1">
        <v>118888.25198263599</v>
      </c>
      <c r="S2483" s="1">
        <v>135730.67195402499</v>
      </c>
      <c r="T2483" s="1">
        <v>118746.20373375301</v>
      </c>
      <c r="U2483" s="1">
        <v>150807.678741866</v>
      </c>
      <c r="V2483" s="1">
        <v>168904.60019088999</v>
      </c>
      <c r="W2483" s="1">
        <v>176093.452169222</v>
      </c>
    </row>
    <row r="2484" spans="1:23" x14ac:dyDescent="0.25">
      <c r="A2484" s="1" t="s">
        <v>43</v>
      </c>
      <c r="B2484" s="1" t="s">
        <v>47</v>
      </c>
      <c r="C2484" s="1">
        <v>429357.512358843</v>
      </c>
      <c r="D2484" s="1">
        <v>563888.79576721403</v>
      </c>
      <c r="E2484" s="1">
        <v>644288.21590100997</v>
      </c>
      <c r="F2484" s="1">
        <v>796292.32306787604</v>
      </c>
      <c r="G2484" s="1">
        <v>988193.35904725804</v>
      </c>
      <c r="H2484" s="1">
        <v>1128186.7334005299</v>
      </c>
      <c r="I2484" s="1">
        <v>987012.66092217399</v>
      </c>
      <c r="J2484" s="1">
        <v>1253506.0793711599</v>
      </c>
      <c r="K2484" s="1">
        <v>1403926.8088956999</v>
      </c>
      <c r="L2484" s="1">
        <v>1463680.19634729</v>
      </c>
      <c r="M2484" s="1"/>
      <c r="N2484" s="1">
        <v>7165.9065988904304</v>
      </c>
      <c r="O2484" s="1">
        <v>9411.2116972848107</v>
      </c>
      <c r="P2484" s="1">
        <v>10753.0648585781</v>
      </c>
      <c r="Q2484" s="1">
        <v>13289.988525340799</v>
      </c>
      <c r="R2484" s="1">
        <v>16492.785403177299</v>
      </c>
      <c r="S2484" s="1">
        <v>18829.2519053416</v>
      </c>
      <c r="T2484" s="1">
        <v>16473.079744740498</v>
      </c>
      <c r="U2484" s="1">
        <v>20920.811275820401</v>
      </c>
      <c r="V2484" s="1">
        <v>23431.3086289188</v>
      </c>
      <c r="W2484" s="1">
        <v>24428.582884335901</v>
      </c>
    </row>
    <row r="2485" spans="1:23" x14ac:dyDescent="0.25">
      <c r="A2485" s="1" t="s">
        <v>44</v>
      </c>
      <c r="B2485" s="1" t="s">
        <v>47</v>
      </c>
      <c r="C2485" s="1">
        <v>17656859.210687701</v>
      </c>
      <c r="D2485" s="1">
        <v>31850280.953775998</v>
      </c>
      <c r="E2485" s="1">
        <v>38681507.432229899</v>
      </c>
      <c r="F2485" s="1">
        <v>42970660.764555797</v>
      </c>
      <c r="G2485" s="1">
        <v>51950956.525661297</v>
      </c>
      <c r="H2485" s="1">
        <v>68602015.663576797</v>
      </c>
      <c r="I2485" s="1">
        <v>27598104.962313902</v>
      </c>
      <c r="J2485" s="1">
        <v>35049593.302138597</v>
      </c>
      <c r="K2485" s="1">
        <v>76296612.553507</v>
      </c>
      <c r="L2485" s="1">
        <v>59016254.417151198</v>
      </c>
      <c r="M2485" s="1"/>
      <c r="N2485" s="1">
        <v>272184071.42602998</v>
      </c>
      <c r="O2485" s="1">
        <v>373142603.52176201</v>
      </c>
      <c r="P2485" s="1">
        <v>460562570.26928598</v>
      </c>
      <c r="Q2485" s="1">
        <v>440399656.34915799</v>
      </c>
      <c r="R2485" s="1">
        <v>420860489.93697202</v>
      </c>
      <c r="S2485" s="1">
        <v>554680121.37362003</v>
      </c>
      <c r="T2485" s="1">
        <v>493579214.95187402</v>
      </c>
      <c r="U2485" s="1">
        <v>626845602.98888004</v>
      </c>
      <c r="V2485" s="1">
        <v>634732187.65442801</v>
      </c>
      <c r="W2485" s="1">
        <v>684926046.98178899</v>
      </c>
    </row>
    <row r="2486" spans="1:23" x14ac:dyDescent="0.25">
      <c r="A2486" s="1" t="s">
        <v>45</v>
      </c>
      <c r="B2486" s="1" t="s">
        <v>47</v>
      </c>
      <c r="C2486" s="1">
        <v>148791.54838099299</v>
      </c>
      <c r="D2486" s="1">
        <v>0</v>
      </c>
      <c r="E2486" s="1">
        <v>0</v>
      </c>
      <c r="F2486" s="1">
        <v>0</v>
      </c>
      <c r="G2486" s="1">
        <v>0</v>
      </c>
      <c r="H2486" s="1">
        <v>0</v>
      </c>
      <c r="I2486" s="1">
        <v>0</v>
      </c>
      <c r="J2486" s="1">
        <v>0</v>
      </c>
      <c r="K2486" s="1">
        <v>0</v>
      </c>
      <c r="L2486" s="1">
        <v>0</v>
      </c>
      <c r="M2486" s="1"/>
      <c r="N2486" s="1">
        <v>0</v>
      </c>
      <c r="O2486" s="1">
        <v>0</v>
      </c>
      <c r="P2486" s="1">
        <v>0</v>
      </c>
      <c r="Q2486" s="1">
        <v>0</v>
      </c>
      <c r="R2486" s="1">
        <v>0</v>
      </c>
      <c r="S2486" s="1">
        <v>0</v>
      </c>
      <c r="T2486" s="1">
        <v>0</v>
      </c>
      <c r="U2486" s="1">
        <v>0</v>
      </c>
      <c r="V2486" s="1">
        <v>0</v>
      </c>
      <c r="W2486" s="1">
        <v>0</v>
      </c>
    </row>
    <row r="2487" spans="1:23" x14ac:dyDescent="0.25">
      <c r="A2487" s="1" t="s">
        <v>46</v>
      </c>
      <c r="B2487" s="1" t="s">
        <v>47</v>
      </c>
      <c r="C2487" s="1">
        <v>471849.85533279501</v>
      </c>
      <c r="D2487" s="1">
        <v>619695.33325451601</v>
      </c>
      <c r="E2487" s="1">
        <v>708051.66490585695</v>
      </c>
      <c r="F2487" s="1">
        <v>875099.20433899097</v>
      </c>
      <c r="G2487" s="1">
        <v>1085992.1629077599</v>
      </c>
      <c r="H2487" s="1">
        <v>1239840.3000306899</v>
      </c>
      <c r="I2487" s="1">
        <v>1084694.61430671</v>
      </c>
      <c r="J2487" s="1">
        <v>1377562.1601695199</v>
      </c>
      <c r="K2487" s="1">
        <v>1542869.61938987</v>
      </c>
      <c r="L2487" s="1">
        <v>1608536.63676608</v>
      </c>
      <c r="M2487" s="1"/>
      <c r="N2487" s="1">
        <v>19767459.152540501</v>
      </c>
      <c r="O2487" s="1">
        <v>25961229.083113398</v>
      </c>
      <c r="P2487" s="1">
        <v>29662788.2910829</v>
      </c>
      <c r="Q2487" s="1">
        <v>36661000.487095803</v>
      </c>
      <c r="R2487" s="1">
        <v>45496052.351478301</v>
      </c>
      <c r="S2487" s="1">
        <v>51941294.904592797</v>
      </c>
      <c r="T2487" s="1">
        <v>45441693.451756597</v>
      </c>
      <c r="U2487" s="1">
        <v>57710950.6837309</v>
      </c>
      <c r="V2487" s="1">
        <v>64636264.765778497</v>
      </c>
      <c r="W2487" s="1">
        <v>67387288.357251301</v>
      </c>
    </row>
    <row r="2488" spans="1:23" x14ac:dyDescent="0.25">
      <c r="A2488" s="1" t="s">
        <v>47</v>
      </c>
      <c r="B2488" s="1" t="s">
        <v>47</v>
      </c>
      <c r="C2488" s="1">
        <v>0</v>
      </c>
      <c r="D2488" s="1">
        <v>0</v>
      </c>
      <c r="E2488" s="1">
        <v>0</v>
      </c>
      <c r="F2488" s="1">
        <v>0</v>
      </c>
      <c r="G2488" s="1">
        <v>0</v>
      </c>
      <c r="H2488" s="1">
        <v>0</v>
      </c>
      <c r="I2488" s="1">
        <v>0</v>
      </c>
      <c r="J2488" s="1">
        <v>0</v>
      </c>
      <c r="K2488" s="1">
        <v>0</v>
      </c>
      <c r="L2488" s="1">
        <v>0</v>
      </c>
      <c r="M2488" s="1"/>
      <c r="N2488" s="1">
        <v>0</v>
      </c>
      <c r="O2488" s="1">
        <v>0</v>
      </c>
      <c r="P2488" s="1">
        <v>0</v>
      </c>
      <c r="Q2488" s="1">
        <v>0</v>
      </c>
      <c r="R2488" s="1">
        <v>0</v>
      </c>
      <c r="S2488" s="1">
        <v>0</v>
      </c>
      <c r="T2488" s="1">
        <v>0</v>
      </c>
      <c r="U2488" s="1">
        <v>0</v>
      </c>
      <c r="V2488" s="1">
        <v>0</v>
      </c>
      <c r="W2488" s="1">
        <v>0</v>
      </c>
    </row>
    <row r="2489" spans="1:23" x14ac:dyDescent="0.25">
      <c r="A2489" s="1" t="s">
        <v>48</v>
      </c>
      <c r="B2489" s="1" t="s">
        <v>47</v>
      </c>
      <c r="C2489" s="1">
        <v>5382.8241593831199</v>
      </c>
      <c r="D2489" s="1">
        <v>12441.804586967801</v>
      </c>
      <c r="E2489" s="1">
        <v>460044.84324756003</v>
      </c>
      <c r="F2489" s="1">
        <v>0</v>
      </c>
      <c r="G2489" s="1">
        <v>0</v>
      </c>
      <c r="H2489" s="1">
        <v>2436.1239118173698</v>
      </c>
      <c r="I2489" s="1">
        <v>3123.6090642081899</v>
      </c>
      <c r="J2489" s="1">
        <v>4466.2791719835204</v>
      </c>
      <c r="K2489" s="1">
        <v>5002.2326726215397</v>
      </c>
      <c r="L2489" s="1">
        <v>5215.13575639787</v>
      </c>
      <c r="M2489" s="1"/>
      <c r="N2489" s="1">
        <v>0</v>
      </c>
      <c r="O2489" s="1">
        <v>0</v>
      </c>
      <c r="P2489" s="1">
        <v>0</v>
      </c>
      <c r="Q2489" s="1">
        <v>0</v>
      </c>
      <c r="R2489" s="1">
        <v>30202.176587018701</v>
      </c>
      <c r="S2489" s="1">
        <v>0</v>
      </c>
      <c r="T2489" s="1">
        <v>75143.132672085194</v>
      </c>
      <c r="U2489" s="1">
        <v>1366415.9223894801</v>
      </c>
      <c r="V2489" s="1">
        <v>1530385.83307622</v>
      </c>
      <c r="W2489" s="1">
        <v>1595521.5203889799</v>
      </c>
    </row>
    <row r="2490" spans="1:23" x14ac:dyDescent="0.25">
      <c r="A2490" s="1" t="s">
        <v>49</v>
      </c>
      <c r="B2490" s="1" t="s">
        <v>47</v>
      </c>
      <c r="C2490" s="1">
        <v>27824.054277823099</v>
      </c>
      <c r="D2490" s="1">
        <v>83851.008749306595</v>
      </c>
      <c r="E2490" s="1">
        <v>71132.048590106802</v>
      </c>
      <c r="F2490" s="1">
        <v>15718.576421793899</v>
      </c>
      <c r="G2490" s="1">
        <v>150292.21476025999</v>
      </c>
      <c r="H2490" s="1">
        <v>1260933.8138139599</v>
      </c>
      <c r="I2490" s="1">
        <v>3094366.97238441</v>
      </c>
      <c r="J2490" s="1">
        <v>3929846.0549281999</v>
      </c>
      <c r="K2490" s="1">
        <v>4401427.5815195804</v>
      </c>
      <c r="L2490" s="1">
        <v>4588759.4324054103</v>
      </c>
      <c r="M2490" s="1"/>
      <c r="N2490" s="1">
        <v>190827.95371159399</v>
      </c>
      <c r="O2490" s="1">
        <v>59426.3194518788</v>
      </c>
      <c r="P2490" s="1">
        <v>298360.763558821</v>
      </c>
      <c r="Q2490" s="1">
        <v>2481601.3222892098</v>
      </c>
      <c r="R2490" s="1">
        <v>35285.445783445997</v>
      </c>
      <c r="S2490" s="1">
        <v>11276230.141285099</v>
      </c>
      <c r="T2490" s="1">
        <v>189483.25341134201</v>
      </c>
      <c r="U2490" s="1">
        <v>240643.73183240401</v>
      </c>
      <c r="V2490" s="1">
        <v>269520.97965229303</v>
      </c>
      <c r="W2490" s="1">
        <v>280992.22688644403</v>
      </c>
    </row>
    <row r="2491" spans="1:23" x14ac:dyDescent="0.25">
      <c r="A2491" s="1" t="s">
        <v>50</v>
      </c>
      <c r="B2491" s="1" t="s">
        <v>47</v>
      </c>
      <c r="C2491" s="1">
        <v>9808406.5454545394</v>
      </c>
      <c r="D2491" s="1">
        <v>14344689.1181818</v>
      </c>
      <c r="E2491" s="1">
        <v>27356895.836363599</v>
      </c>
      <c r="F2491" s="1">
        <v>26099188.7181818</v>
      </c>
      <c r="G2491" s="1">
        <v>27999784.2909091</v>
      </c>
      <c r="H2491" s="1">
        <v>50439507.881818198</v>
      </c>
      <c r="I2491" s="1">
        <v>44127830.4523049</v>
      </c>
      <c r="J2491" s="1">
        <v>56042344.674427301</v>
      </c>
      <c r="K2491" s="1">
        <v>62767426.0353586</v>
      </c>
      <c r="L2491" s="1">
        <v>65438908.838781901</v>
      </c>
      <c r="M2491" s="1"/>
      <c r="N2491" s="1">
        <v>6415247.2999999998</v>
      </c>
      <c r="O2491" s="1">
        <v>13370579.024</v>
      </c>
      <c r="P2491" s="1">
        <v>16988942.168000001</v>
      </c>
      <c r="Q2491" s="1">
        <v>15123697.171</v>
      </c>
      <c r="R2491" s="1">
        <v>33659103.566</v>
      </c>
      <c r="S2491" s="1">
        <v>33332476.111000001</v>
      </c>
      <c r="T2491" s="1">
        <v>29161463.228944801</v>
      </c>
      <c r="U2491" s="1">
        <v>37035058.300759897</v>
      </c>
      <c r="V2491" s="1">
        <v>41479265.296851099</v>
      </c>
      <c r="W2491" s="1">
        <v>43244689.672812402</v>
      </c>
    </row>
    <row r="2492" spans="1:23" x14ac:dyDescent="0.25">
      <c r="A2492" s="1" t="s">
        <v>51</v>
      </c>
      <c r="B2492" s="1" t="s">
        <v>47</v>
      </c>
      <c r="C2492" s="1">
        <v>21391665.014214698</v>
      </c>
      <c r="D2492" s="1">
        <v>27387983.026612598</v>
      </c>
      <c r="E2492" s="1">
        <v>62289775.831483699</v>
      </c>
      <c r="F2492" s="1">
        <v>49244117.054447301</v>
      </c>
      <c r="G2492" s="1">
        <v>21422399.0105474</v>
      </c>
      <c r="H2492" s="1">
        <v>43249612.727272697</v>
      </c>
      <c r="I2492" s="1">
        <v>30677170</v>
      </c>
      <c r="J2492" s="1">
        <v>37149062.727272697</v>
      </c>
      <c r="K2492" s="1">
        <v>50752373.766166098</v>
      </c>
      <c r="L2492" s="1">
        <v>64466277.845906399</v>
      </c>
      <c r="M2492" s="1"/>
      <c r="N2492" s="1">
        <v>145056906.990881</v>
      </c>
      <c r="O2492" s="1">
        <v>132628051.412073</v>
      </c>
      <c r="P2492" s="1">
        <v>12652857.6081287</v>
      </c>
      <c r="Q2492" s="1">
        <v>15196844.2274595</v>
      </c>
      <c r="R2492" s="1">
        <v>105778781.773627</v>
      </c>
      <c r="S2492" s="1">
        <v>49834727.799999997</v>
      </c>
      <c r="T2492" s="1">
        <v>37870109.200000003</v>
      </c>
      <c r="U2492" s="1">
        <v>35494064.100000001</v>
      </c>
      <c r="V2492" s="1">
        <v>48570706.683371</v>
      </c>
      <c r="W2492" s="1">
        <v>109863733.221247</v>
      </c>
    </row>
    <row r="2493" spans="1:23" x14ac:dyDescent="0.25">
      <c r="A2493" s="1" t="s">
        <v>52</v>
      </c>
      <c r="B2493" s="1" t="s">
        <v>47</v>
      </c>
      <c r="C2493" s="1">
        <v>4553190.6808528602</v>
      </c>
      <c r="D2493" s="1">
        <v>787909.39427357505</v>
      </c>
      <c r="E2493" s="1">
        <v>5234156.6805676501</v>
      </c>
      <c r="F2493" s="1">
        <v>2441691.6227245098</v>
      </c>
      <c r="G2493" s="1">
        <v>3030122.7030817498</v>
      </c>
      <c r="H2493" s="1">
        <v>3459387.9860602301</v>
      </c>
      <c r="I2493" s="1">
        <v>3026502.2980653201</v>
      </c>
      <c r="J2493" s="1">
        <v>3843657.9185429602</v>
      </c>
      <c r="K2493" s="1">
        <v>4304896.8687681202</v>
      </c>
      <c r="L2493" s="1">
        <v>4488120.2169574602</v>
      </c>
      <c r="M2493" s="1"/>
      <c r="N2493" s="1">
        <v>2182409.9481846299</v>
      </c>
      <c r="O2493" s="1">
        <v>5391843.41387052</v>
      </c>
      <c r="P2493" s="1">
        <v>3044103.4120869902</v>
      </c>
      <c r="Q2493" s="1">
        <v>1506667.9375157701</v>
      </c>
      <c r="R2493" s="1">
        <v>1869764.66683278</v>
      </c>
      <c r="S2493" s="1">
        <v>2134646.6988359098</v>
      </c>
      <c r="T2493" s="1">
        <v>1867530.6631165401</v>
      </c>
      <c r="U2493" s="1">
        <v>2371763.9421580099</v>
      </c>
      <c r="V2493" s="1">
        <v>2656375.61521697</v>
      </c>
      <c r="W2493" s="1">
        <v>2769435.2422198001</v>
      </c>
    </row>
    <row r="2494" spans="1:23" x14ac:dyDescent="0.25">
      <c r="A2494" s="1" t="s">
        <v>53</v>
      </c>
      <c r="B2494" s="1" t="s">
        <v>47</v>
      </c>
      <c r="C2494" s="1">
        <v>0</v>
      </c>
      <c r="D2494" s="1">
        <v>0</v>
      </c>
      <c r="E2494" s="1">
        <v>0</v>
      </c>
      <c r="F2494" s="1">
        <v>0</v>
      </c>
      <c r="G2494" s="1">
        <v>0</v>
      </c>
      <c r="H2494" s="1">
        <v>0</v>
      </c>
      <c r="I2494" s="1">
        <v>0</v>
      </c>
      <c r="J2494" s="1">
        <v>0</v>
      </c>
      <c r="K2494" s="1">
        <v>0</v>
      </c>
      <c r="L2494" s="1">
        <v>0</v>
      </c>
      <c r="M2494" s="1"/>
      <c r="N2494" s="1">
        <v>0</v>
      </c>
      <c r="O2494" s="1">
        <v>0</v>
      </c>
      <c r="P2494" s="1">
        <v>0</v>
      </c>
      <c r="Q2494" s="1">
        <v>0</v>
      </c>
      <c r="R2494" s="1">
        <v>0</v>
      </c>
      <c r="S2494" s="1">
        <v>0</v>
      </c>
      <c r="T2494" s="1">
        <v>0</v>
      </c>
      <c r="U2494" s="1">
        <v>0</v>
      </c>
      <c r="V2494" s="1">
        <v>0</v>
      </c>
      <c r="W2494" s="1">
        <v>0</v>
      </c>
    </row>
    <row r="2495" spans="1:23" x14ac:dyDescent="0.25">
      <c r="A2495" s="1" t="s">
        <v>0</v>
      </c>
      <c r="B2495" s="1" t="s">
        <v>48</v>
      </c>
      <c r="C2495" s="1">
        <v>321677.33144702698</v>
      </c>
      <c r="D2495" s="1">
        <v>43063.305246139898</v>
      </c>
      <c r="E2495" s="1">
        <v>169588.13193602499</v>
      </c>
      <c r="F2495" s="1">
        <v>57755.821815938798</v>
      </c>
      <c r="G2495" s="1">
        <v>291810.69725913397</v>
      </c>
      <c r="H2495" s="1">
        <v>604328.81624202605</v>
      </c>
      <c r="I2495" s="1">
        <v>178182.05280048301</v>
      </c>
      <c r="J2495" s="1">
        <v>499259.06171022099</v>
      </c>
      <c r="K2495" s="1">
        <v>6262016.9757854296</v>
      </c>
      <c r="L2495" s="1">
        <v>7113226.1708144099</v>
      </c>
      <c r="M2495" s="1"/>
      <c r="N2495" s="1">
        <v>1419.47617769665</v>
      </c>
      <c r="O2495" s="1">
        <v>0</v>
      </c>
      <c r="P2495" s="1">
        <v>3128.15100285688</v>
      </c>
      <c r="Q2495" s="1">
        <v>11044.385605797999</v>
      </c>
      <c r="R2495" s="1">
        <v>0</v>
      </c>
      <c r="S2495" s="1">
        <v>7704.24187112245</v>
      </c>
      <c r="T2495" s="1">
        <v>35163.285667092197</v>
      </c>
      <c r="U2495" s="1">
        <v>0</v>
      </c>
      <c r="V2495" s="1">
        <v>0</v>
      </c>
      <c r="W2495" s="1">
        <v>9103.2927084591702</v>
      </c>
    </row>
    <row r="2496" spans="1:23" x14ac:dyDescent="0.25">
      <c r="A2496" s="1" t="s">
        <v>1</v>
      </c>
      <c r="B2496" s="1" t="s">
        <v>48</v>
      </c>
      <c r="C2496" s="1">
        <v>209761.26662672899</v>
      </c>
      <c r="D2496" s="1">
        <v>3430.91447657654</v>
      </c>
      <c r="E2496" s="1">
        <v>9479.2454632026493</v>
      </c>
      <c r="F2496" s="1">
        <v>545882.713697606</v>
      </c>
      <c r="G2496" s="1">
        <v>3090.4562006226402</v>
      </c>
      <c r="H2496" s="1">
        <v>1038938.5167384699</v>
      </c>
      <c r="I2496" s="1">
        <v>822654.51318605896</v>
      </c>
      <c r="J2496" s="1">
        <v>1739531.3984990399</v>
      </c>
      <c r="K2496" s="1">
        <v>2429288.42202737</v>
      </c>
      <c r="L2496" s="1">
        <v>2532682.8521310599</v>
      </c>
      <c r="M2496" s="1"/>
      <c r="N2496" s="1">
        <v>108.821345225188</v>
      </c>
      <c r="O2496" s="1">
        <v>0</v>
      </c>
      <c r="P2496" s="1">
        <v>0</v>
      </c>
      <c r="Q2496" s="1">
        <v>0</v>
      </c>
      <c r="R2496" s="1">
        <v>436735.96544693899</v>
      </c>
      <c r="S2496" s="1">
        <v>1786.4908686660799</v>
      </c>
      <c r="T2496" s="1">
        <v>0</v>
      </c>
      <c r="U2496" s="1">
        <v>5082.42979102963</v>
      </c>
      <c r="V2496" s="1">
        <v>52916.830736246797</v>
      </c>
      <c r="W2496" s="1">
        <v>55169.056329246399</v>
      </c>
    </row>
    <row r="2497" spans="1:23" x14ac:dyDescent="0.25">
      <c r="A2497" s="1" t="s">
        <v>3</v>
      </c>
      <c r="B2497" s="1" t="s">
        <v>48</v>
      </c>
      <c r="C2497" s="1">
        <v>39605557.252640702</v>
      </c>
      <c r="D2497" s="1">
        <v>47445691.633599602</v>
      </c>
      <c r="E2497" s="1">
        <v>41691844.693397298</v>
      </c>
      <c r="F2497" s="1">
        <v>39718789.250875801</v>
      </c>
      <c r="G2497" s="1">
        <v>30478473.811886001</v>
      </c>
      <c r="H2497" s="1">
        <v>72193364.109842494</v>
      </c>
      <c r="I2497" s="1">
        <v>84906269.896250397</v>
      </c>
      <c r="J2497" s="1">
        <v>88872783.492601603</v>
      </c>
      <c r="K2497" s="1">
        <v>90429730.399670407</v>
      </c>
      <c r="L2497" s="1">
        <v>94278565.455370098</v>
      </c>
      <c r="M2497" s="1"/>
      <c r="N2497" s="1">
        <v>9650706.0254459605</v>
      </c>
      <c r="O2497" s="1">
        <v>14712969.907701001</v>
      </c>
      <c r="P2497" s="1">
        <v>12082318.2698508</v>
      </c>
      <c r="Q2497" s="1">
        <v>6770765.6942200698</v>
      </c>
      <c r="R2497" s="1">
        <v>9856465.9864311796</v>
      </c>
      <c r="S2497" s="1">
        <v>11303376.916962201</v>
      </c>
      <c r="T2497" s="1">
        <v>4323065.6289548203</v>
      </c>
      <c r="U2497" s="1">
        <v>5828053.0921916803</v>
      </c>
      <c r="V2497" s="1">
        <v>6856968.5593387401</v>
      </c>
      <c r="W2497" s="1">
        <v>7148812.1914094398</v>
      </c>
    </row>
    <row r="2498" spans="1:23" x14ac:dyDescent="0.25">
      <c r="A2498" s="1" t="s">
        <v>4</v>
      </c>
      <c r="B2498" s="1" t="s">
        <v>48</v>
      </c>
      <c r="C2498" s="1">
        <v>0</v>
      </c>
      <c r="D2498" s="1">
        <v>0</v>
      </c>
      <c r="E2498" s="1">
        <v>0</v>
      </c>
      <c r="F2498" s="1">
        <v>0</v>
      </c>
      <c r="G2498" s="1">
        <v>0</v>
      </c>
      <c r="H2498" s="1">
        <v>0</v>
      </c>
      <c r="I2498" s="1">
        <v>0</v>
      </c>
      <c r="J2498" s="1">
        <v>0</v>
      </c>
      <c r="K2498" s="1">
        <v>0</v>
      </c>
      <c r="L2498" s="1">
        <v>0</v>
      </c>
      <c r="M2498" s="1"/>
      <c r="N2498" s="1">
        <v>0</v>
      </c>
      <c r="O2498" s="1">
        <v>0</v>
      </c>
      <c r="P2498" s="1">
        <v>0</v>
      </c>
      <c r="Q2498" s="1">
        <v>47532.928129962602</v>
      </c>
      <c r="R2498" s="1">
        <v>0</v>
      </c>
      <c r="S2498" s="1">
        <v>0</v>
      </c>
      <c r="T2498" s="1">
        <v>0</v>
      </c>
      <c r="U2498" s="1">
        <v>0</v>
      </c>
      <c r="V2498" s="1">
        <v>0</v>
      </c>
      <c r="W2498" s="1">
        <v>0</v>
      </c>
    </row>
    <row r="2499" spans="1:23" x14ac:dyDescent="0.25">
      <c r="A2499" s="1" t="s">
        <v>5</v>
      </c>
      <c r="B2499" s="1" t="s">
        <v>48</v>
      </c>
      <c r="C2499" s="1">
        <v>69067294.331127301</v>
      </c>
      <c r="D2499" s="1">
        <v>50813278.135548197</v>
      </c>
      <c r="E2499" s="1">
        <v>66369519.752435803</v>
      </c>
      <c r="F2499" s="1">
        <v>45412784.5001183</v>
      </c>
      <c r="G2499" s="1">
        <v>27266976.831665002</v>
      </c>
      <c r="H2499" s="1">
        <v>76946480.5785954</v>
      </c>
      <c r="I2499" s="1">
        <v>78669216.637499705</v>
      </c>
      <c r="J2499" s="1">
        <v>77557017.028897807</v>
      </c>
      <c r="K2499" s="1">
        <v>91860653.206081405</v>
      </c>
      <c r="L2499" s="1">
        <v>95770390.642391801</v>
      </c>
      <c r="M2499" s="1"/>
      <c r="N2499" s="1">
        <v>5404657.5183614399</v>
      </c>
      <c r="O2499" s="1">
        <v>18049175.361570898</v>
      </c>
      <c r="P2499" s="1">
        <v>2786388.1183167901</v>
      </c>
      <c r="Q2499" s="1">
        <v>1754240.9143724199</v>
      </c>
      <c r="R2499" s="1">
        <v>634081.17574791005</v>
      </c>
      <c r="S2499" s="1">
        <v>469665.238154975</v>
      </c>
      <c r="T2499" s="1">
        <v>729608.51820276305</v>
      </c>
      <c r="U2499" s="1">
        <v>1576163.7954760999</v>
      </c>
      <c r="V2499" s="1">
        <v>1038745.9443540199</v>
      </c>
      <c r="W2499" s="1">
        <v>1082956.64571215</v>
      </c>
    </row>
    <row r="2500" spans="1:23" x14ac:dyDescent="0.25">
      <c r="A2500" s="1" t="s">
        <v>6</v>
      </c>
      <c r="B2500" s="1" t="s">
        <v>48</v>
      </c>
      <c r="C2500" s="1">
        <v>0</v>
      </c>
      <c r="D2500" s="1">
        <v>0</v>
      </c>
      <c r="E2500" s="1">
        <v>0</v>
      </c>
      <c r="F2500" s="1">
        <v>0</v>
      </c>
      <c r="G2500" s="1">
        <v>0</v>
      </c>
      <c r="H2500" s="1">
        <v>0</v>
      </c>
      <c r="I2500" s="1">
        <v>0</v>
      </c>
      <c r="J2500" s="1">
        <v>263270.34130899003</v>
      </c>
      <c r="K2500" s="1">
        <v>0</v>
      </c>
      <c r="L2500" s="1">
        <v>0</v>
      </c>
      <c r="M2500" s="1"/>
      <c r="N2500" s="1">
        <v>3828.1001350594302</v>
      </c>
      <c r="O2500" s="1">
        <v>61.519845786889597</v>
      </c>
      <c r="P2500" s="1">
        <v>12558.468392676699</v>
      </c>
      <c r="Q2500" s="1">
        <v>0</v>
      </c>
      <c r="R2500" s="1">
        <v>0</v>
      </c>
      <c r="S2500" s="1">
        <v>0</v>
      </c>
      <c r="T2500" s="1">
        <v>4128.8108988329204</v>
      </c>
      <c r="U2500" s="1">
        <v>0</v>
      </c>
      <c r="V2500" s="1">
        <v>0</v>
      </c>
      <c r="W2500" s="1">
        <v>0</v>
      </c>
    </row>
    <row r="2501" spans="1:23" x14ac:dyDescent="0.25">
      <c r="A2501" s="1" t="s">
        <v>7</v>
      </c>
      <c r="B2501" s="1" t="s">
        <v>48</v>
      </c>
      <c r="C2501" s="1">
        <v>533877.77087904001</v>
      </c>
      <c r="D2501" s="1">
        <v>168177.50280740301</v>
      </c>
      <c r="E2501" s="1">
        <v>77905.178839330998</v>
      </c>
      <c r="F2501" s="1">
        <v>115106.90275782</v>
      </c>
      <c r="G2501" s="1">
        <v>140916.803445834</v>
      </c>
      <c r="H2501" s="1">
        <v>1792011.37555898</v>
      </c>
      <c r="I2501" s="1">
        <v>2011526.268501</v>
      </c>
      <c r="J2501" s="1">
        <v>5337700.2153566703</v>
      </c>
      <c r="K2501" s="1">
        <v>8344098.2802659096</v>
      </c>
      <c r="L2501" s="1">
        <v>8699236.5498079509</v>
      </c>
      <c r="M2501" s="1"/>
      <c r="N2501" s="1">
        <v>907926.77741623903</v>
      </c>
      <c r="O2501" s="1">
        <v>1047511.16301834</v>
      </c>
      <c r="P2501" s="1">
        <v>11554348.5435645</v>
      </c>
      <c r="Q2501" s="1">
        <v>10840870.981895</v>
      </c>
      <c r="R2501" s="1">
        <v>1478503.6429488601</v>
      </c>
      <c r="S2501" s="1">
        <v>1647725.82911292</v>
      </c>
      <c r="T2501" s="1">
        <v>2257332.1349429302</v>
      </c>
      <c r="U2501" s="1">
        <v>2278739.5360118002</v>
      </c>
      <c r="V2501" s="1">
        <v>1575206.4748377099</v>
      </c>
      <c r="W2501" s="1">
        <v>1642249.80089348</v>
      </c>
    </row>
    <row r="2502" spans="1:23" x14ac:dyDescent="0.25">
      <c r="A2502" s="1" t="s">
        <v>8</v>
      </c>
      <c r="B2502" s="1" t="s">
        <v>48</v>
      </c>
      <c r="C2502" s="1">
        <v>0</v>
      </c>
      <c r="D2502" s="1">
        <v>0</v>
      </c>
      <c r="E2502" s="1">
        <v>0</v>
      </c>
      <c r="F2502" s="1">
        <v>0</v>
      </c>
      <c r="G2502" s="1">
        <v>0</v>
      </c>
      <c r="H2502" s="1">
        <v>0</v>
      </c>
      <c r="I2502" s="1">
        <v>0</v>
      </c>
      <c r="J2502" s="1">
        <v>0</v>
      </c>
      <c r="K2502" s="1">
        <v>0</v>
      </c>
      <c r="L2502" s="1">
        <v>0</v>
      </c>
      <c r="M2502" s="1"/>
      <c r="N2502" s="1">
        <v>0</v>
      </c>
      <c r="O2502" s="1">
        <v>0</v>
      </c>
      <c r="P2502" s="1">
        <v>2508.4548099454701</v>
      </c>
      <c r="Q2502" s="1">
        <v>0</v>
      </c>
      <c r="R2502" s="1">
        <v>0</v>
      </c>
      <c r="S2502" s="1">
        <v>12997.2302194433</v>
      </c>
      <c r="T2502" s="1">
        <v>0</v>
      </c>
      <c r="U2502" s="1">
        <v>0</v>
      </c>
      <c r="V2502" s="1">
        <v>0</v>
      </c>
      <c r="W2502" s="1">
        <v>0</v>
      </c>
    </row>
    <row r="2503" spans="1:23" x14ac:dyDescent="0.25">
      <c r="A2503" s="1" t="s">
        <v>9</v>
      </c>
      <c r="B2503" s="1" t="s">
        <v>48</v>
      </c>
      <c r="C2503" s="1">
        <v>1110378.46264967</v>
      </c>
      <c r="D2503" s="1">
        <v>1243343.71996069</v>
      </c>
      <c r="E2503" s="1">
        <v>2160639.8670141199</v>
      </c>
      <c r="F2503" s="1">
        <v>1610813.8813849001</v>
      </c>
      <c r="G2503" s="1">
        <v>1440032.7752195001</v>
      </c>
      <c r="H2503" s="1">
        <v>2699632.0208125198</v>
      </c>
      <c r="I2503" s="1">
        <v>3759860.7070510802</v>
      </c>
      <c r="J2503" s="1">
        <v>4018392.14845542</v>
      </c>
      <c r="K2503" s="1">
        <v>3755588.7035724702</v>
      </c>
      <c r="L2503" s="1">
        <v>3915432.6110265199</v>
      </c>
      <c r="M2503" s="1"/>
      <c r="N2503" s="1">
        <v>1462.4906073238201</v>
      </c>
      <c r="O2503" s="1">
        <v>0</v>
      </c>
      <c r="P2503" s="1">
        <v>0</v>
      </c>
      <c r="Q2503" s="1">
        <v>1147.4686343686201</v>
      </c>
      <c r="R2503" s="1">
        <v>0</v>
      </c>
      <c r="S2503" s="1">
        <v>0</v>
      </c>
      <c r="T2503" s="1">
        <v>0</v>
      </c>
      <c r="U2503" s="1">
        <v>0</v>
      </c>
      <c r="V2503" s="1">
        <v>0</v>
      </c>
      <c r="W2503" s="1">
        <v>0</v>
      </c>
    </row>
    <row r="2504" spans="1:23" x14ac:dyDescent="0.25">
      <c r="A2504" s="1" t="s">
        <v>10</v>
      </c>
      <c r="B2504" s="1" t="s">
        <v>48</v>
      </c>
      <c r="C2504" s="1">
        <v>0</v>
      </c>
      <c r="D2504" s="1">
        <v>0</v>
      </c>
      <c r="E2504" s="1">
        <v>0</v>
      </c>
      <c r="F2504" s="1">
        <v>0</v>
      </c>
      <c r="G2504" s="1">
        <v>0</v>
      </c>
      <c r="H2504" s="1">
        <v>0</v>
      </c>
      <c r="I2504" s="1">
        <v>15629.9087239979</v>
      </c>
      <c r="J2504" s="1">
        <v>9346.8807373818508</v>
      </c>
      <c r="K2504" s="1">
        <v>1891.1831016261499</v>
      </c>
      <c r="L2504" s="1">
        <v>1971.6749021226799</v>
      </c>
      <c r="M2504" s="1"/>
      <c r="N2504" s="1">
        <v>0</v>
      </c>
      <c r="O2504" s="1">
        <v>5452.3771065637902</v>
      </c>
      <c r="P2504" s="1">
        <v>0</v>
      </c>
      <c r="Q2504" s="1">
        <v>0</v>
      </c>
      <c r="R2504" s="1">
        <v>58643.724166025801</v>
      </c>
      <c r="S2504" s="1">
        <v>0</v>
      </c>
      <c r="T2504" s="1">
        <v>1775.6894438977099</v>
      </c>
      <c r="U2504" s="1">
        <v>0</v>
      </c>
      <c r="V2504" s="1">
        <v>0</v>
      </c>
      <c r="W2504" s="1">
        <v>0</v>
      </c>
    </row>
    <row r="2505" spans="1:23" x14ac:dyDescent="0.25">
      <c r="A2505" s="1" t="s">
        <v>11</v>
      </c>
      <c r="B2505" s="1" t="s">
        <v>48</v>
      </c>
      <c r="C2505" s="1">
        <v>67645.450393181498</v>
      </c>
      <c r="D2505" s="1">
        <v>419110.468633921</v>
      </c>
      <c r="E2505" s="1">
        <v>183691.658567882</v>
      </c>
      <c r="F2505" s="1">
        <v>156266.02511341</v>
      </c>
      <c r="G2505" s="1">
        <v>67800.546961686094</v>
      </c>
      <c r="H2505" s="1">
        <v>2467568.7908491702</v>
      </c>
      <c r="I2505" s="1">
        <v>3628386.5182076902</v>
      </c>
      <c r="J2505" s="1">
        <v>2361225.7717988398</v>
      </c>
      <c r="K2505" s="1">
        <v>2574778.6581418202</v>
      </c>
      <c r="L2505" s="1">
        <v>2684365.3871558802</v>
      </c>
      <c r="M2505" s="1"/>
      <c r="N2505" s="1">
        <v>5669.0007238537701</v>
      </c>
      <c r="O2505" s="1">
        <v>23455.703782779099</v>
      </c>
      <c r="P2505" s="1">
        <v>19766.168140248399</v>
      </c>
      <c r="Q2505" s="1">
        <v>127246.629410375</v>
      </c>
      <c r="R2505" s="1">
        <v>26222.351426380199</v>
      </c>
      <c r="S2505" s="1">
        <v>3462.1746412031398</v>
      </c>
      <c r="T2505" s="1">
        <v>1882.9858226656299</v>
      </c>
      <c r="U2505" s="1">
        <v>26645.670497221101</v>
      </c>
      <c r="V2505" s="1">
        <v>24625.291670879898</v>
      </c>
      <c r="W2505" s="1">
        <v>25673.383768698</v>
      </c>
    </row>
    <row r="2506" spans="1:23" x14ac:dyDescent="0.25">
      <c r="A2506" s="1" t="s">
        <v>12</v>
      </c>
      <c r="B2506" s="1" t="s">
        <v>48</v>
      </c>
      <c r="C2506" s="1">
        <v>816992.67476819502</v>
      </c>
      <c r="D2506" s="1">
        <v>1141440.21440499</v>
      </c>
      <c r="E2506" s="1">
        <v>928122.66796650796</v>
      </c>
      <c r="F2506" s="1">
        <v>349386.987135729</v>
      </c>
      <c r="G2506" s="1">
        <v>207600.778136204</v>
      </c>
      <c r="H2506" s="1">
        <v>7879957.94194315</v>
      </c>
      <c r="I2506" s="1">
        <v>2780562.32143259</v>
      </c>
      <c r="J2506" s="1">
        <v>2631943.9710765998</v>
      </c>
      <c r="K2506" s="1">
        <v>3355244.7454563002</v>
      </c>
      <c r="L2506" s="1">
        <v>3498049.3688881001</v>
      </c>
      <c r="M2506" s="1"/>
      <c r="N2506" s="1">
        <v>169058.29480154699</v>
      </c>
      <c r="O2506" s="1">
        <v>114405.152174471</v>
      </c>
      <c r="P2506" s="1">
        <v>85306.444779261394</v>
      </c>
      <c r="Q2506" s="1">
        <v>19564.340215985001</v>
      </c>
      <c r="R2506" s="1">
        <v>334998.11552386801</v>
      </c>
      <c r="S2506" s="1">
        <v>33310.953399419399</v>
      </c>
      <c r="T2506" s="1">
        <v>73152.533922229399</v>
      </c>
      <c r="U2506" s="1">
        <v>2504.2791026969699</v>
      </c>
      <c r="V2506" s="1">
        <v>0</v>
      </c>
      <c r="W2506" s="1">
        <v>0</v>
      </c>
    </row>
    <row r="2507" spans="1:23" x14ac:dyDescent="0.25">
      <c r="A2507" s="1" t="s">
        <v>13</v>
      </c>
      <c r="B2507" s="1" t="s">
        <v>48</v>
      </c>
      <c r="C2507" s="1">
        <v>2715033.9054510398</v>
      </c>
      <c r="D2507" s="1">
        <v>2566041.7356754998</v>
      </c>
      <c r="E2507" s="1">
        <v>6225428.2909291601</v>
      </c>
      <c r="F2507" s="1">
        <v>4290235.9745714404</v>
      </c>
      <c r="G2507" s="1">
        <v>9256286.8284953106</v>
      </c>
      <c r="H2507" s="1">
        <v>15077456.843477599</v>
      </c>
      <c r="I2507" s="1">
        <v>17971440.438152201</v>
      </c>
      <c r="J2507" s="1">
        <v>23757104.428737398</v>
      </c>
      <c r="K2507" s="1">
        <v>16915502.2073557</v>
      </c>
      <c r="L2507" s="1">
        <v>33854169.436503097</v>
      </c>
      <c r="M2507" s="1"/>
      <c r="N2507" s="1">
        <v>32955995.344621401</v>
      </c>
      <c r="O2507" s="1">
        <v>33710354.989061102</v>
      </c>
      <c r="P2507" s="1">
        <v>38537701.999504499</v>
      </c>
      <c r="Q2507" s="1">
        <v>20829245.454854898</v>
      </c>
      <c r="R2507" s="1">
        <v>20542296.632466</v>
      </c>
      <c r="S2507" s="1">
        <v>61070276.937132902</v>
      </c>
      <c r="T2507" s="1">
        <v>39583929.443703197</v>
      </c>
      <c r="U2507" s="1">
        <v>32541652.783076901</v>
      </c>
      <c r="V2507" s="1">
        <v>86117411.947057694</v>
      </c>
      <c r="W2507" s="1">
        <v>135305720.97949699</v>
      </c>
    </row>
    <row r="2508" spans="1:23" x14ac:dyDescent="0.25">
      <c r="A2508" s="1" t="s">
        <v>14</v>
      </c>
      <c r="B2508" s="1" t="s">
        <v>48</v>
      </c>
      <c r="C2508" s="1">
        <v>0</v>
      </c>
      <c r="D2508" s="1">
        <v>0</v>
      </c>
      <c r="E2508" s="1">
        <v>0</v>
      </c>
      <c r="F2508" s="1">
        <v>0</v>
      </c>
      <c r="G2508" s="1">
        <v>29628.5920825475</v>
      </c>
      <c r="H2508" s="1">
        <v>0</v>
      </c>
      <c r="I2508" s="1">
        <v>161092.99188833701</v>
      </c>
      <c r="J2508" s="1">
        <v>0</v>
      </c>
      <c r="K2508" s="1">
        <v>0</v>
      </c>
      <c r="L2508" s="1">
        <v>0</v>
      </c>
      <c r="M2508" s="1"/>
      <c r="N2508" s="1">
        <v>0</v>
      </c>
      <c r="O2508" s="1">
        <v>0</v>
      </c>
      <c r="P2508" s="1">
        <v>0</v>
      </c>
      <c r="Q2508" s="1">
        <v>764.97908957907896</v>
      </c>
      <c r="R2508" s="1">
        <v>0</v>
      </c>
      <c r="S2508" s="1">
        <v>10480.430816120799</v>
      </c>
      <c r="T2508" s="1">
        <v>0</v>
      </c>
      <c r="U2508" s="1">
        <v>4980.8497809259197</v>
      </c>
      <c r="V2508" s="1">
        <v>5578.5517546370302</v>
      </c>
      <c r="W2508" s="1">
        <v>5815.98390729731</v>
      </c>
    </row>
    <row r="2509" spans="1:23" x14ac:dyDescent="0.25">
      <c r="A2509" s="1" t="s">
        <v>15</v>
      </c>
      <c r="B2509" s="1" t="s">
        <v>48</v>
      </c>
      <c r="C2509" s="1">
        <v>3406.7428264719601</v>
      </c>
      <c r="D2509" s="1">
        <v>0</v>
      </c>
      <c r="E2509" s="1">
        <v>0</v>
      </c>
      <c r="F2509" s="1">
        <v>0</v>
      </c>
      <c r="G2509" s="1">
        <v>0</v>
      </c>
      <c r="H2509" s="1">
        <v>4912.8498888317099</v>
      </c>
      <c r="I2509" s="1">
        <v>1720.16108660292</v>
      </c>
      <c r="J2509" s="1">
        <v>0</v>
      </c>
      <c r="K2509" s="1">
        <v>16404.725155122</v>
      </c>
      <c r="L2509" s="1">
        <v>0</v>
      </c>
      <c r="M2509" s="1"/>
      <c r="N2509" s="1">
        <v>3680344.6418989901</v>
      </c>
      <c r="O2509" s="1">
        <v>6313445.2746953797</v>
      </c>
      <c r="P2509" s="1">
        <v>486292.78276206099</v>
      </c>
      <c r="Q2509" s="1">
        <v>1046965.13270722</v>
      </c>
      <c r="R2509" s="1">
        <v>527546.323229359</v>
      </c>
      <c r="S2509" s="1">
        <v>552398.66198137705</v>
      </c>
      <c r="T2509" s="1">
        <v>2638570.2219810998</v>
      </c>
      <c r="U2509" s="1">
        <v>2008543.7974656799</v>
      </c>
      <c r="V2509" s="1">
        <v>5655353.2730606599</v>
      </c>
      <c r="W2509" s="1">
        <v>6901598</v>
      </c>
    </row>
    <row r="2510" spans="1:23" x14ac:dyDescent="0.25">
      <c r="A2510" s="1" t="s">
        <v>16</v>
      </c>
      <c r="B2510" s="1" t="s">
        <v>48</v>
      </c>
      <c r="C2510" s="1">
        <v>12125.9397696181</v>
      </c>
      <c r="D2510" s="1">
        <v>0</v>
      </c>
      <c r="E2510" s="1">
        <v>58074.407745401797</v>
      </c>
      <c r="F2510" s="1">
        <v>0</v>
      </c>
      <c r="G2510" s="1">
        <v>314697.09873428202</v>
      </c>
      <c r="H2510" s="1">
        <v>4964148.65702332</v>
      </c>
      <c r="I2510" s="1">
        <v>1616219.85020337</v>
      </c>
      <c r="J2510" s="1">
        <v>1520023.41551656</v>
      </c>
      <c r="K2510" s="1">
        <v>2317021.8971411302</v>
      </c>
      <c r="L2510" s="1">
        <v>2415638.0830252101</v>
      </c>
      <c r="M2510" s="1"/>
      <c r="N2510" s="1">
        <v>3890.3987937770498</v>
      </c>
      <c r="O2510" s="1">
        <v>43255.050301488402</v>
      </c>
      <c r="P2510" s="1">
        <v>0</v>
      </c>
      <c r="Q2510" s="1">
        <v>2294.9372687372402</v>
      </c>
      <c r="R2510" s="1">
        <v>607192.46476647002</v>
      </c>
      <c r="S2510" s="1">
        <v>1339.8681514995601</v>
      </c>
      <c r="T2510" s="1">
        <v>0</v>
      </c>
      <c r="U2510" s="1">
        <v>69729.468360147803</v>
      </c>
      <c r="V2510" s="1">
        <v>80448.348502266395</v>
      </c>
      <c r="W2510" s="1">
        <v>83872.359859153104</v>
      </c>
    </row>
    <row r="2511" spans="1:23" x14ac:dyDescent="0.25">
      <c r="A2511" s="1" t="s">
        <v>17</v>
      </c>
      <c r="B2511" s="1" t="s">
        <v>48</v>
      </c>
      <c r="C2511" s="1">
        <v>0</v>
      </c>
      <c r="D2511" s="1">
        <v>0</v>
      </c>
      <c r="E2511" s="1">
        <v>0</v>
      </c>
      <c r="F2511" s="1">
        <v>0</v>
      </c>
      <c r="G2511" s="1">
        <v>0</v>
      </c>
      <c r="H2511" s="1">
        <v>0</v>
      </c>
      <c r="I2511" s="1">
        <v>0</v>
      </c>
      <c r="J2511" s="1">
        <v>0</v>
      </c>
      <c r="K2511" s="1">
        <v>0</v>
      </c>
      <c r="L2511" s="1">
        <v>0</v>
      </c>
      <c r="M2511" s="1"/>
      <c r="N2511" s="1">
        <v>0</v>
      </c>
      <c r="O2511" s="1">
        <v>0</v>
      </c>
      <c r="P2511" s="1">
        <v>0</v>
      </c>
      <c r="Q2511" s="1">
        <v>0</v>
      </c>
      <c r="R2511" s="1">
        <v>0</v>
      </c>
      <c r="S2511" s="1">
        <v>16108.2142525704</v>
      </c>
      <c r="T2511" s="1">
        <v>25284.537627155001</v>
      </c>
      <c r="U2511" s="1">
        <v>3675.6527022075702</v>
      </c>
      <c r="V2511" s="1">
        <v>1680.2597884966799</v>
      </c>
      <c r="W2511" s="1">
        <v>1751.7743528779599</v>
      </c>
    </row>
    <row r="2512" spans="1:23" x14ac:dyDescent="0.25">
      <c r="A2512" s="1" t="s">
        <v>18</v>
      </c>
      <c r="B2512" s="1" t="s">
        <v>48</v>
      </c>
      <c r="C2512" s="1">
        <v>2876.8050534652102</v>
      </c>
      <c r="D2512" s="1">
        <v>84606.983227100296</v>
      </c>
      <c r="E2512" s="1">
        <v>376360.860261883</v>
      </c>
      <c r="F2512" s="1">
        <v>0</v>
      </c>
      <c r="G2512" s="1">
        <v>0</v>
      </c>
      <c r="H2512" s="1">
        <v>493.96472518617003</v>
      </c>
      <c r="I2512" s="1">
        <v>0</v>
      </c>
      <c r="J2512" s="1">
        <v>9660.9724948211497</v>
      </c>
      <c r="K2512" s="1">
        <v>18040.582156452299</v>
      </c>
      <c r="L2512" s="1">
        <v>18808.4184059037</v>
      </c>
      <c r="M2512" s="1"/>
      <c r="N2512" s="1">
        <v>18692.861550207501</v>
      </c>
      <c r="O2512" s="1">
        <v>4266.9975745953498</v>
      </c>
      <c r="P2512" s="1">
        <v>10095.855213791199</v>
      </c>
      <c r="Q2512" s="1">
        <v>26394.9130922978</v>
      </c>
      <c r="R2512" s="1">
        <v>17218.841989103101</v>
      </c>
      <c r="S2512" s="1">
        <v>0</v>
      </c>
      <c r="T2512" s="1">
        <v>7876.23731551534</v>
      </c>
      <c r="U2512" s="1">
        <v>47921.823913301203</v>
      </c>
      <c r="V2512" s="1">
        <v>79201.000811258695</v>
      </c>
      <c r="W2512" s="1">
        <v>82571.923040282403</v>
      </c>
    </row>
    <row r="2513" spans="1:23" x14ac:dyDescent="0.25">
      <c r="A2513" s="1" t="s">
        <v>19</v>
      </c>
      <c r="B2513" s="1" t="s">
        <v>48</v>
      </c>
      <c r="C2513" s="1">
        <v>517097.74380858103</v>
      </c>
      <c r="D2513" s="1">
        <v>635426.89679383696</v>
      </c>
      <c r="E2513" s="1">
        <v>615387.81518121401</v>
      </c>
      <c r="F2513" s="1">
        <v>463119.16892103897</v>
      </c>
      <c r="G2513" s="1">
        <v>620171.66388061701</v>
      </c>
      <c r="H2513" s="1">
        <v>2550525.3786486601</v>
      </c>
      <c r="I2513" s="1">
        <v>4107358.9971937798</v>
      </c>
      <c r="J2513" s="1">
        <v>4608878.4055732395</v>
      </c>
      <c r="K2513" s="1">
        <v>5848449.37398721</v>
      </c>
      <c r="L2513" s="1">
        <v>6097368.8042741399</v>
      </c>
      <c r="M2513" s="1"/>
      <c r="N2513" s="1">
        <v>3683222.3554172101</v>
      </c>
      <c r="O2513" s="1">
        <v>59380.923788571097</v>
      </c>
      <c r="P2513" s="1">
        <v>2073394.85966216</v>
      </c>
      <c r="Q2513" s="1">
        <v>1829674.5997204799</v>
      </c>
      <c r="R2513" s="1">
        <v>60963.5657248282</v>
      </c>
      <c r="S2513" s="1">
        <v>18962.262935852501</v>
      </c>
      <c r="T2513" s="1">
        <v>134292.33994885199</v>
      </c>
      <c r="U2513" s="1">
        <v>42038.630464899303</v>
      </c>
      <c r="V2513" s="1">
        <v>40135.245643860202</v>
      </c>
      <c r="W2513" s="1">
        <v>41843.466377467201</v>
      </c>
    </row>
    <row r="2514" spans="1:23" x14ac:dyDescent="0.25">
      <c r="A2514" s="1" t="s">
        <v>20</v>
      </c>
      <c r="B2514" s="1" t="s">
        <v>48</v>
      </c>
      <c r="C2514" s="1">
        <v>93615.281516720002</v>
      </c>
      <c r="D2514" s="1">
        <v>56431.397372981097</v>
      </c>
      <c r="E2514" s="1">
        <v>0</v>
      </c>
      <c r="F2514" s="1">
        <v>42001.247673905098</v>
      </c>
      <c r="G2514" s="1">
        <v>88363.728801230201</v>
      </c>
      <c r="H2514" s="1">
        <v>365033.170044642</v>
      </c>
      <c r="I2514" s="1">
        <v>849508.765348588</v>
      </c>
      <c r="J2514" s="1">
        <v>653895.49539917905</v>
      </c>
      <c r="K2514" s="1">
        <v>571616.08232731</v>
      </c>
      <c r="L2514" s="1">
        <v>595944.98396551702</v>
      </c>
      <c r="M2514" s="1"/>
      <c r="N2514" s="1">
        <v>13816.355236650301</v>
      </c>
      <c r="O2514" s="1">
        <v>123993.25107639399</v>
      </c>
      <c r="P2514" s="1">
        <v>24538.488581150501</v>
      </c>
      <c r="Q2514" s="1">
        <v>34956.792381489198</v>
      </c>
      <c r="R2514" s="1">
        <v>0</v>
      </c>
      <c r="S2514" s="1">
        <v>5022.52256325912</v>
      </c>
      <c r="T2514" s="1">
        <v>0</v>
      </c>
      <c r="U2514" s="1">
        <v>10259.0202023725</v>
      </c>
      <c r="V2514" s="1">
        <v>33353.423477017299</v>
      </c>
      <c r="W2514" s="1">
        <v>34772.9989301186</v>
      </c>
    </row>
    <row r="2515" spans="1:23" x14ac:dyDescent="0.25">
      <c r="A2515" s="1" t="s">
        <v>21</v>
      </c>
      <c r="B2515" s="1" t="s">
        <v>48</v>
      </c>
      <c r="C2515" s="1">
        <v>63627548.832746699</v>
      </c>
      <c r="D2515" s="1">
        <v>64781867.5138954</v>
      </c>
      <c r="E2515" s="1">
        <v>76759690.568234995</v>
      </c>
      <c r="F2515" s="1">
        <v>72001992.009412497</v>
      </c>
      <c r="G2515" s="1">
        <v>16373899.5442842</v>
      </c>
      <c r="H2515" s="1">
        <v>76099332.881490007</v>
      </c>
      <c r="I2515" s="1">
        <v>84269846.911887705</v>
      </c>
      <c r="J2515" s="1">
        <v>63731497.167224899</v>
      </c>
      <c r="K2515" s="1">
        <v>52968961.731400602</v>
      </c>
      <c r="L2515" s="1">
        <v>55223406.103564501</v>
      </c>
      <c r="M2515" s="1"/>
      <c r="N2515" s="1">
        <v>13543406.848262001</v>
      </c>
      <c r="O2515" s="1">
        <v>9737751.4749434795</v>
      </c>
      <c r="P2515" s="1">
        <v>8036083.0460348297</v>
      </c>
      <c r="Q2515" s="1">
        <v>12563808.232841499</v>
      </c>
      <c r="R2515" s="1">
        <v>30315094.708962899</v>
      </c>
      <c r="S2515" s="1">
        <v>35491812.808443099</v>
      </c>
      <c r="T2515" s="1">
        <v>44122787.303148001</v>
      </c>
      <c r="U2515" s="1">
        <v>34912504.356252201</v>
      </c>
      <c r="V2515" s="1">
        <v>35551686.921732299</v>
      </c>
      <c r="W2515" s="1">
        <v>37064824.009600103</v>
      </c>
    </row>
    <row r="2516" spans="1:23" x14ac:dyDescent="0.25">
      <c r="A2516" s="1" t="s">
        <v>22</v>
      </c>
      <c r="B2516" s="1" t="s">
        <v>48</v>
      </c>
      <c r="C2516" s="1">
        <v>69049.339862158406</v>
      </c>
      <c r="D2516" s="1">
        <v>75844.9784931584</v>
      </c>
      <c r="E2516" s="1">
        <v>63841.065014261098</v>
      </c>
      <c r="F2516" s="1">
        <v>631012.39808412001</v>
      </c>
      <c r="G2516" s="1">
        <v>166421.206096081</v>
      </c>
      <c r="H2516" s="1">
        <v>3320430.5187039198</v>
      </c>
      <c r="I2516" s="1">
        <v>2657788.3447085</v>
      </c>
      <c r="J2516" s="1">
        <v>2817964.0017228201</v>
      </c>
      <c r="K2516" s="1">
        <v>1815212.2433096699</v>
      </c>
      <c r="L2516" s="1">
        <v>1892470.6016472201</v>
      </c>
      <c r="M2516" s="1"/>
      <c r="N2516" s="1">
        <v>19844.7019467639</v>
      </c>
      <c r="O2516" s="1">
        <v>12918.9026066804</v>
      </c>
      <c r="P2516" s="1">
        <v>42183.540943721702</v>
      </c>
      <c r="Q2516" s="1">
        <v>27016.8525668119</v>
      </c>
      <c r="R2516" s="1">
        <v>719981.12019583106</v>
      </c>
      <c r="S2516" s="1">
        <v>451516.83123236499</v>
      </c>
      <c r="T2516" s="1">
        <v>415891.08726610499</v>
      </c>
      <c r="U2516" s="1">
        <v>4160.2588620343304</v>
      </c>
      <c r="V2516" s="1">
        <v>32805.329998692898</v>
      </c>
      <c r="W2516" s="1">
        <v>34201.577710089601</v>
      </c>
    </row>
    <row r="2517" spans="1:23" x14ac:dyDescent="0.25">
      <c r="A2517" s="1" t="s">
        <v>23</v>
      </c>
      <c r="B2517" s="1" t="s">
        <v>48</v>
      </c>
      <c r="C2517" s="1">
        <v>17962.825812306699</v>
      </c>
      <c r="D2517" s="1">
        <v>0</v>
      </c>
      <c r="E2517" s="1">
        <v>0</v>
      </c>
      <c r="F2517" s="1">
        <v>1434.33579296077</v>
      </c>
      <c r="G2517" s="1">
        <v>33144.379241638497</v>
      </c>
      <c r="H2517" s="1">
        <v>176702.845751352</v>
      </c>
      <c r="I2517" s="1">
        <v>8205.2337289569696</v>
      </c>
      <c r="J2517" s="1">
        <v>9745.5175076022606</v>
      </c>
      <c r="K2517" s="1">
        <v>32403.266247281899</v>
      </c>
      <c r="L2517" s="1">
        <v>33782.401477482301</v>
      </c>
      <c r="M2517" s="1"/>
      <c r="N2517" s="1">
        <v>106847.843193893</v>
      </c>
      <c r="O2517" s="1">
        <v>0</v>
      </c>
      <c r="P2517" s="1">
        <v>210085.23738203</v>
      </c>
      <c r="Q2517" s="1">
        <v>0</v>
      </c>
      <c r="R2517" s="1">
        <v>7981.9844374496697</v>
      </c>
      <c r="S2517" s="1">
        <v>1171855.16579714</v>
      </c>
      <c r="T2517" s="1">
        <v>2559057.27663161</v>
      </c>
      <c r="U2517" s="1">
        <v>15085435.142657399</v>
      </c>
      <c r="V2517" s="1">
        <v>12522867.9003189</v>
      </c>
      <c r="W2517" s="1">
        <v>13055861.339087499</v>
      </c>
    </row>
    <row r="2518" spans="1:23" x14ac:dyDescent="0.25">
      <c r="A2518" s="1" t="s">
        <v>24</v>
      </c>
      <c r="B2518" s="1" t="s">
        <v>48</v>
      </c>
      <c r="C2518" s="1">
        <v>18926.3490359553</v>
      </c>
      <c r="D2518" s="1">
        <v>2132.3725008901902</v>
      </c>
      <c r="E2518" s="1">
        <v>0</v>
      </c>
      <c r="F2518" s="1">
        <v>81866.308452190206</v>
      </c>
      <c r="G2518" s="1">
        <v>10432.6028459674</v>
      </c>
      <c r="H2518" s="1">
        <v>51449.932116469303</v>
      </c>
      <c r="I2518" s="1">
        <v>78134.639598657697</v>
      </c>
      <c r="J2518" s="1">
        <v>27594.2393936318</v>
      </c>
      <c r="K2518" s="1">
        <v>579.99999999999795</v>
      </c>
      <c r="L2518" s="1">
        <v>2085.45454545455</v>
      </c>
      <c r="M2518" s="1"/>
      <c r="N2518" s="1">
        <v>3813.0743345020701</v>
      </c>
      <c r="O2518" s="1">
        <v>14623.848469471601</v>
      </c>
      <c r="P2518" s="1">
        <v>12270.6595419229</v>
      </c>
      <c r="Q2518" s="1">
        <v>19550.015982532601</v>
      </c>
      <c r="R2518" s="1">
        <v>210567.89801946099</v>
      </c>
      <c r="S2518" s="1">
        <v>68284.506758876407</v>
      </c>
      <c r="T2518" s="1">
        <v>298940.935199334</v>
      </c>
      <c r="U2518" s="1">
        <v>81565.184911843593</v>
      </c>
      <c r="V2518" s="1">
        <v>275575.075415392</v>
      </c>
      <c r="W2518" s="1">
        <v>248385.5</v>
      </c>
    </row>
    <row r="2519" spans="1:23" x14ac:dyDescent="0.25">
      <c r="A2519" s="1" t="s">
        <v>25</v>
      </c>
      <c r="B2519" s="1" t="s">
        <v>48</v>
      </c>
      <c r="C2519" s="1">
        <v>57734.115415227003</v>
      </c>
      <c r="D2519" s="1">
        <v>0</v>
      </c>
      <c r="E2519" s="1">
        <v>0</v>
      </c>
      <c r="F2519" s="1">
        <v>0</v>
      </c>
      <c r="G2519" s="1">
        <v>0</v>
      </c>
      <c r="H2519" s="1">
        <v>0</v>
      </c>
      <c r="I2519" s="1">
        <v>0</v>
      </c>
      <c r="J2519" s="1">
        <v>0</v>
      </c>
      <c r="K2519" s="1">
        <v>0</v>
      </c>
      <c r="L2519" s="1">
        <v>0</v>
      </c>
      <c r="M2519" s="1"/>
      <c r="N2519" s="1">
        <v>11181.3721448175</v>
      </c>
      <c r="O2519" s="1">
        <v>0</v>
      </c>
      <c r="P2519" s="1">
        <v>0</v>
      </c>
      <c r="Q2519" s="1">
        <v>0</v>
      </c>
      <c r="R2519" s="1">
        <v>0</v>
      </c>
      <c r="S2519" s="1">
        <v>0</v>
      </c>
      <c r="T2519" s="1">
        <v>0</v>
      </c>
      <c r="U2519" s="1">
        <v>0</v>
      </c>
      <c r="V2519" s="1">
        <v>0</v>
      </c>
      <c r="W2519" s="1">
        <v>0</v>
      </c>
    </row>
    <row r="2520" spans="1:23" x14ac:dyDescent="0.25">
      <c r="A2520" s="1" t="s">
        <v>26</v>
      </c>
      <c r="B2520" s="1" t="s">
        <v>48</v>
      </c>
      <c r="C2520" s="1">
        <v>133534.399670229</v>
      </c>
      <c r="D2520" s="1">
        <v>639123.05266583501</v>
      </c>
      <c r="E2520" s="1">
        <v>374268.97278966702</v>
      </c>
      <c r="F2520" s="1">
        <v>239386.780700751</v>
      </c>
      <c r="G2520" s="1">
        <v>3737.4799695678298</v>
      </c>
      <c r="H2520" s="1">
        <v>561776.443835994</v>
      </c>
      <c r="I2520" s="1">
        <v>492927.82594955701</v>
      </c>
      <c r="J2520" s="1">
        <v>185333.12783918399</v>
      </c>
      <c r="K2520" s="1">
        <v>617222.77880460804</v>
      </c>
      <c r="L2520" s="1">
        <v>643492.77494128002</v>
      </c>
      <c r="M2520" s="1"/>
      <c r="N2520" s="1">
        <v>93677.432205799705</v>
      </c>
      <c r="O2520" s="1">
        <v>109807.389836396</v>
      </c>
      <c r="P2520" s="1">
        <v>103031.975935815</v>
      </c>
      <c r="Q2520" s="1">
        <v>25063690.8274168</v>
      </c>
      <c r="R2520" s="1">
        <v>1464192.8368400601</v>
      </c>
      <c r="S2520" s="1">
        <v>60103.003852189802</v>
      </c>
      <c r="T2520" s="1">
        <v>1096427.6525405</v>
      </c>
      <c r="U2520" s="1">
        <v>67332.468202488802</v>
      </c>
      <c r="V2520" s="1">
        <v>6692.7097920989399</v>
      </c>
      <c r="W2520" s="1">
        <v>6977.5623063285902</v>
      </c>
    </row>
    <row r="2521" spans="1:23" x14ac:dyDescent="0.25">
      <c r="A2521" s="1" t="s">
        <v>27</v>
      </c>
      <c r="B2521" s="1" t="s">
        <v>48</v>
      </c>
      <c r="C2521" s="1">
        <v>1055.57410305078</v>
      </c>
      <c r="D2521" s="1">
        <v>434.42475717203598</v>
      </c>
      <c r="E2521" s="1">
        <v>0</v>
      </c>
      <c r="F2521" s="1">
        <v>0</v>
      </c>
      <c r="G2521" s="1">
        <v>0</v>
      </c>
      <c r="H2521" s="1">
        <v>0</v>
      </c>
      <c r="I2521" s="1">
        <v>21021.086669134402</v>
      </c>
      <c r="J2521" s="1">
        <v>393.03256713454903</v>
      </c>
      <c r="K2521" s="1">
        <v>451.98745220473103</v>
      </c>
      <c r="L2521" s="1">
        <v>504.09378630690401</v>
      </c>
      <c r="M2521" s="1"/>
      <c r="N2521" s="1">
        <v>604245.04533573997</v>
      </c>
      <c r="O2521" s="1">
        <v>7146.39893766158</v>
      </c>
      <c r="P2521" s="1">
        <v>10427.170009522901</v>
      </c>
      <c r="Q2521" s="1">
        <v>4492.2651180919102</v>
      </c>
      <c r="R2521" s="1">
        <v>6781.19184987882</v>
      </c>
      <c r="S2521" s="1">
        <v>1339.8681514995601</v>
      </c>
      <c r="T2521" s="1">
        <v>188018.13074289201</v>
      </c>
      <c r="U2521" s="1">
        <v>1464.6545408582101</v>
      </c>
      <c r="V2521" s="1">
        <v>0</v>
      </c>
      <c r="W2521" s="1">
        <v>0</v>
      </c>
    </row>
    <row r="2522" spans="1:23" x14ac:dyDescent="0.25">
      <c r="A2522" s="1" t="s">
        <v>28</v>
      </c>
      <c r="B2522" s="1" t="s">
        <v>48</v>
      </c>
      <c r="C2522" s="1">
        <v>0</v>
      </c>
      <c r="D2522" s="1">
        <v>0</v>
      </c>
      <c r="E2522" s="1">
        <v>0</v>
      </c>
      <c r="F2522" s="1">
        <v>145701.68301080001</v>
      </c>
      <c r="G2522" s="1">
        <v>1564.8904268951101</v>
      </c>
      <c r="H2522" s="1">
        <v>997.21920288940305</v>
      </c>
      <c r="I2522" s="1">
        <v>0</v>
      </c>
      <c r="J2522" s="1">
        <v>82210.0913805952</v>
      </c>
      <c r="K2522" s="1">
        <v>130884.075467066</v>
      </c>
      <c r="L2522" s="1">
        <v>136454.712642075</v>
      </c>
      <c r="M2522" s="1"/>
      <c r="N2522" s="1">
        <v>0.48176161182431698</v>
      </c>
      <c r="O2522" s="1">
        <v>90022.119058402197</v>
      </c>
      <c r="P2522" s="1">
        <v>720.42265520340197</v>
      </c>
      <c r="Q2522" s="1">
        <v>669.787004119583</v>
      </c>
      <c r="R2522" s="1">
        <v>16293.1821768273</v>
      </c>
      <c r="S2522" s="1">
        <v>0</v>
      </c>
      <c r="T2522" s="1">
        <v>0</v>
      </c>
      <c r="U2522" s="1">
        <v>22842.968992311002</v>
      </c>
      <c r="V2522" s="1">
        <v>14202.7583116397</v>
      </c>
      <c r="W2522" s="1">
        <v>14807.2505935018</v>
      </c>
    </row>
    <row r="2523" spans="1:23" x14ac:dyDescent="0.25">
      <c r="A2523" s="1" t="s">
        <v>29</v>
      </c>
      <c r="B2523" s="1" t="s">
        <v>48</v>
      </c>
      <c r="C2523" s="1">
        <v>0</v>
      </c>
      <c r="D2523" s="1">
        <v>0</v>
      </c>
      <c r="E2523" s="1">
        <v>0</v>
      </c>
      <c r="F2523" s="1">
        <v>0</v>
      </c>
      <c r="G2523" s="1">
        <v>0</v>
      </c>
      <c r="H2523" s="1">
        <v>8262.5202675805995</v>
      </c>
      <c r="I2523" s="1">
        <v>0</v>
      </c>
      <c r="J2523" s="1">
        <v>0</v>
      </c>
      <c r="K2523" s="1">
        <v>5991.6349098239298</v>
      </c>
      <c r="L2523" s="1">
        <v>6246.6485472633303</v>
      </c>
      <c r="M2523" s="1"/>
      <c r="N2523" s="1">
        <v>0</v>
      </c>
      <c r="O2523" s="1">
        <v>0</v>
      </c>
      <c r="P2523" s="1">
        <v>0</v>
      </c>
      <c r="Q2523" s="1">
        <v>0</v>
      </c>
      <c r="R2523" s="1">
        <v>0</v>
      </c>
      <c r="S2523" s="1">
        <v>0</v>
      </c>
      <c r="T2523" s="1">
        <v>0</v>
      </c>
      <c r="U2523" s="1">
        <v>0</v>
      </c>
      <c r="V2523" s="1">
        <v>0</v>
      </c>
      <c r="W2523" s="1">
        <v>0</v>
      </c>
    </row>
    <row r="2524" spans="1:23" x14ac:dyDescent="0.25">
      <c r="A2524" s="1" t="s">
        <v>30</v>
      </c>
      <c r="B2524" s="1" t="s">
        <v>48</v>
      </c>
      <c r="C2524" s="1">
        <v>32212770.484455701</v>
      </c>
      <c r="D2524" s="1">
        <v>43490701.981807999</v>
      </c>
      <c r="E2524" s="1">
        <v>26560459.6356631</v>
      </c>
      <c r="F2524" s="1">
        <v>28265147.793672901</v>
      </c>
      <c r="G2524" s="1">
        <v>19928610.934466898</v>
      </c>
      <c r="H2524" s="1">
        <v>22345735.626682401</v>
      </c>
      <c r="I2524" s="1">
        <v>18503350.434694301</v>
      </c>
      <c r="J2524" s="1">
        <v>20560372.633937199</v>
      </c>
      <c r="K2524" s="1">
        <v>21488749.618397102</v>
      </c>
      <c r="L2524" s="1">
        <v>22403345.4318415</v>
      </c>
      <c r="M2524" s="1"/>
      <c r="N2524" s="1">
        <v>168743.749204033</v>
      </c>
      <c r="O2524" s="1">
        <v>16039.8403488976</v>
      </c>
      <c r="P2524" s="1">
        <v>52685.113550885297</v>
      </c>
      <c r="Q2524" s="1">
        <v>535041.93875118601</v>
      </c>
      <c r="R2524" s="1">
        <v>56919.609267974898</v>
      </c>
      <c r="S2524" s="1">
        <v>71244.192880336195</v>
      </c>
      <c r="T2524" s="1">
        <v>586839.56916922005</v>
      </c>
      <c r="U2524" s="1">
        <v>165960.21238981199</v>
      </c>
      <c r="V2524" s="1">
        <v>100622.834330723</v>
      </c>
      <c r="W2524" s="1">
        <v>104905.504316183</v>
      </c>
    </row>
    <row r="2525" spans="1:23" x14ac:dyDescent="0.25">
      <c r="A2525" s="1" t="s">
        <v>31</v>
      </c>
      <c r="B2525" s="1" t="s">
        <v>48</v>
      </c>
      <c r="C2525" s="1">
        <v>12348.6684862275</v>
      </c>
      <c r="D2525" s="1">
        <v>541974.49170774396</v>
      </c>
      <c r="E2525" s="1">
        <v>928146.12151563296</v>
      </c>
      <c r="F2525" s="1">
        <v>237713.844104855</v>
      </c>
      <c r="G2525" s="1">
        <v>377304.915695854</v>
      </c>
      <c r="H2525" s="1">
        <v>186176.459442391</v>
      </c>
      <c r="I2525" s="1">
        <v>59831.865473601698</v>
      </c>
      <c r="J2525" s="1">
        <v>15721.302685381999</v>
      </c>
      <c r="K2525" s="1">
        <v>17607.859007627801</v>
      </c>
      <c r="L2525" s="1">
        <v>18357.277862520499</v>
      </c>
      <c r="M2525" s="1"/>
      <c r="N2525" s="1">
        <v>4166887.0804601801</v>
      </c>
      <c r="O2525" s="1">
        <v>3270924.3282487998</v>
      </c>
      <c r="P2525" s="1">
        <v>3459685.5900614099</v>
      </c>
      <c r="Q2525" s="1">
        <v>2520143.8405112601</v>
      </c>
      <c r="R2525" s="1">
        <v>2425905.8383369902</v>
      </c>
      <c r="S2525" s="1">
        <v>979250.33159975405</v>
      </c>
      <c r="T2525" s="1">
        <v>2118816.2948668702</v>
      </c>
      <c r="U2525" s="1">
        <v>5308902.4349166201</v>
      </c>
      <c r="V2525" s="1">
        <v>8966263.1407558993</v>
      </c>
      <c r="W2525" s="1">
        <v>9347881.7493954301</v>
      </c>
    </row>
    <row r="2526" spans="1:23" x14ac:dyDescent="0.25">
      <c r="A2526" s="1" t="s">
        <v>32</v>
      </c>
      <c r="B2526" s="1" t="s">
        <v>48</v>
      </c>
      <c r="C2526" s="1">
        <v>730387.18471719697</v>
      </c>
      <c r="D2526" s="1">
        <v>1135.75099914258</v>
      </c>
      <c r="E2526" s="1">
        <v>0</v>
      </c>
      <c r="F2526" s="1">
        <v>0</v>
      </c>
      <c r="G2526" s="1">
        <v>0</v>
      </c>
      <c r="H2526" s="1">
        <v>39487.410610794403</v>
      </c>
      <c r="I2526" s="1">
        <v>7386.65303059495</v>
      </c>
      <c r="J2526" s="1">
        <v>0</v>
      </c>
      <c r="K2526" s="1">
        <v>1452953.8858775501</v>
      </c>
      <c r="L2526" s="1">
        <v>48.181818181818201</v>
      </c>
      <c r="M2526" s="1"/>
      <c r="N2526" s="1">
        <v>80377.959002475705</v>
      </c>
      <c r="O2526" s="1">
        <v>8087.6828648943001</v>
      </c>
      <c r="P2526" s="1">
        <v>75082.8832747407</v>
      </c>
      <c r="Q2526" s="1">
        <v>71097.275157238502</v>
      </c>
      <c r="R2526" s="1">
        <v>19857.009385503399</v>
      </c>
      <c r="S2526" s="1">
        <v>7285.84347656727</v>
      </c>
      <c r="T2526" s="1">
        <v>70277.399537073099</v>
      </c>
      <c r="U2526" s="1">
        <v>187550.85653773599</v>
      </c>
      <c r="V2526" s="1">
        <v>12454.382840948399</v>
      </c>
      <c r="W2526" s="1">
        <v>15180.6074742368</v>
      </c>
    </row>
    <row r="2527" spans="1:23" x14ac:dyDescent="0.25">
      <c r="A2527" s="1" t="s">
        <v>33</v>
      </c>
      <c r="B2527" s="1" t="s">
        <v>48</v>
      </c>
      <c r="C2527" s="1">
        <v>4131712.6207905398</v>
      </c>
      <c r="D2527" s="1">
        <v>2969069.9796261499</v>
      </c>
      <c r="E2527" s="1">
        <v>6506692.2269864399</v>
      </c>
      <c r="F2527" s="1">
        <v>1549780.07444647</v>
      </c>
      <c r="G2527" s="1">
        <v>1398136.42076825</v>
      </c>
      <c r="H2527" s="1">
        <v>9735279.2310146391</v>
      </c>
      <c r="I2527" s="1">
        <v>3123488.8012933801</v>
      </c>
      <c r="J2527" s="1">
        <v>3533008.9390452802</v>
      </c>
      <c r="K2527" s="1">
        <v>5265507.4923721896</v>
      </c>
      <c r="L2527" s="1">
        <v>9256910</v>
      </c>
      <c r="M2527" s="1"/>
      <c r="N2527" s="1">
        <v>726538.71466884296</v>
      </c>
      <c r="O2527" s="1">
        <v>766876.53489976202</v>
      </c>
      <c r="P2527" s="1">
        <v>1387698.0760561901</v>
      </c>
      <c r="Q2527" s="1">
        <v>1742227.67318743</v>
      </c>
      <c r="R2527" s="1">
        <v>1938399.35449812</v>
      </c>
      <c r="S2527" s="1">
        <v>2260233.7945599202</v>
      </c>
      <c r="T2527" s="1">
        <v>3249619.3698217999</v>
      </c>
      <c r="U2527" s="1">
        <v>5312501.6329811905</v>
      </c>
      <c r="V2527" s="1">
        <v>16543264.7786978</v>
      </c>
      <c r="W2527" s="1">
        <v>62481123.100000001</v>
      </c>
    </row>
    <row r="2528" spans="1:23" x14ac:dyDescent="0.25">
      <c r="A2528" s="1" t="s">
        <v>34</v>
      </c>
      <c r="B2528" s="1" t="s">
        <v>48</v>
      </c>
      <c r="C2528" s="1">
        <v>0</v>
      </c>
      <c r="D2528" s="1">
        <v>0</v>
      </c>
      <c r="E2528" s="1">
        <v>0</v>
      </c>
      <c r="F2528" s="1">
        <v>0</v>
      </c>
      <c r="G2528" s="1">
        <v>46712.248403972502</v>
      </c>
      <c r="H2528" s="1">
        <v>5806.09532316474</v>
      </c>
      <c r="I2528" s="1">
        <v>0</v>
      </c>
      <c r="J2528" s="1">
        <v>21983.670783199999</v>
      </c>
      <c r="K2528" s="1">
        <v>54439.596796966602</v>
      </c>
      <c r="L2528" s="1">
        <v>56756.633767487998</v>
      </c>
      <c r="M2528" s="1"/>
      <c r="N2528" s="1">
        <v>0</v>
      </c>
      <c r="O2528" s="1">
        <v>0</v>
      </c>
      <c r="P2528" s="1">
        <v>0</v>
      </c>
      <c r="Q2528" s="1">
        <v>1577.7693722568499</v>
      </c>
      <c r="R2528" s="1">
        <v>65236.8537439621</v>
      </c>
      <c r="S2528" s="1">
        <v>0</v>
      </c>
      <c r="T2528" s="1">
        <v>4383.6004759223797</v>
      </c>
      <c r="U2528" s="1">
        <v>0</v>
      </c>
      <c r="V2528" s="1">
        <v>0</v>
      </c>
      <c r="W2528" s="1">
        <v>0</v>
      </c>
    </row>
    <row r="2529" spans="1:23" x14ac:dyDescent="0.25">
      <c r="A2529" s="1" t="s">
        <v>35</v>
      </c>
      <c r="B2529" s="1" t="s">
        <v>48</v>
      </c>
      <c r="C2529" s="1">
        <v>0</v>
      </c>
      <c r="D2529" s="1">
        <v>0</v>
      </c>
      <c r="E2529" s="1">
        <v>0</v>
      </c>
      <c r="F2529" s="1">
        <v>0</v>
      </c>
      <c r="G2529" s="1">
        <v>0</v>
      </c>
      <c r="H2529" s="1">
        <v>0</v>
      </c>
      <c r="I2529" s="1">
        <v>0</v>
      </c>
      <c r="J2529" s="1">
        <v>0</v>
      </c>
      <c r="K2529" s="1">
        <v>0</v>
      </c>
      <c r="L2529" s="1">
        <v>0</v>
      </c>
      <c r="M2529" s="1"/>
      <c r="N2529" s="1">
        <v>5935.1740143867</v>
      </c>
      <c r="O2529" s="1">
        <v>0</v>
      </c>
      <c r="P2529" s="1">
        <v>0</v>
      </c>
      <c r="Q2529" s="1">
        <v>0</v>
      </c>
      <c r="R2529" s="1">
        <v>5905.2705149313997</v>
      </c>
      <c r="S2529" s="1">
        <v>0</v>
      </c>
      <c r="T2529" s="1">
        <v>0</v>
      </c>
      <c r="U2529" s="1">
        <v>7301.5449887041596</v>
      </c>
      <c r="V2529" s="1">
        <v>5139.4209986325304</v>
      </c>
      <c r="W2529" s="1">
        <v>10278.841997265101</v>
      </c>
    </row>
    <row r="2530" spans="1:23" x14ac:dyDescent="0.25">
      <c r="A2530" s="1" t="s">
        <v>36</v>
      </c>
      <c r="B2530" s="1" t="s">
        <v>48</v>
      </c>
      <c r="C2530" s="1">
        <v>15079625.913705699</v>
      </c>
      <c r="D2530" s="1">
        <v>13047001.737694601</v>
      </c>
      <c r="E2530" s="1">
        <v>10835542.4712989</v>
      </c>
      <c r="F2530" s="1">
        <v>23890952.8548887</v>
      </c>
      <c r="G2530" s="1">
        <v>35587160.945973001</v>
      </c>
      <c r="H2530" s="1">
        <v>48681976.824279197</v>
      </c>
      <c r="I2530" s="1">
        <v>40243160.024309799</v>
      </c>
      <c r="J2530" s="1">
        <v>47262949.098251201</v>
      </c>
      <c r="K2530" s="1">
        <v>69384635.730467796</v>
      </c>
      <c r="L2530" s="1">
        <v>72337757.642322496</v>
      </c>
      <c r="M2530" s="1"/>
      <c r="N2530" s="1">
        <v>1194341.1908793801</v>
      </c>
      <c r="O2530" s="1">
        <v>80032.284205980599</v>
      </c>
      <c r="P2530" s="1">
        <v>133201.532554568</v>
      </c>
      <c r="Q2530" s="1">
        <v>98977.117847034096</v>
      </c>
      <c r="R2530" s="1">
        <v>281128.90543462901</v>
      </c>
      <c r="S2530" s="1">
        <v>103443.984689263</v>
      </c>
      <c r="T2530" s="1">
        <v>96900.338093480706</v>
      </c>
      <c r="U2530" s="1">
        <v>305639.66831380699</v>
      </c>
      <c r="V2530" s="1">
        <v>124564.12572569901</v>
      </c>
      <c r="W2530" s="1">
        <v>129865.77565495099</v>
      </c>
    </row>
    <row r="2531" spans="1:23" x14ac:dyDescent="0.25">
      <c r="A2531" s="1" t="s">
        <v>37</v>
      </c>
      <c r="B2531" s="1" t="s">
        <v>48</v>
      </c>
      <c r="C2531" s="1">
        <v>5915068.1735582501</v>
      </c>
      <c r="D2531" s="1">
        <v>7337380.6680140598</v>
      </c>
      <c r="E2531" s="1">
        <v>14698055.043206099</v>
      </c>
      <c r="F2531" s="1">
        <v>10998337.106204201</v>
      </c>
      <c r="G2531" s="1">
        <v>714872.86715400196</v>
      </c>
      <c r="H2531" s="1">
        <v>152553232.34974599</v>
      </c>
      <c r="I2531" s="1">
        <v>40938745.017667197</v>
      </c>
      <c r="J2531" s="1">
        <v>34102535.603773199</v>
      </c>
      <c r="K2531" s="1">
        <v>41014060.249546401</v>
      </c>
      <c r="L2531" s="1">
        <v>45742271.875389203</v>
      </c>
      <c r="M2531" s="1"/>
      <c r="N2531" s="1">
        <v>5951079.8867330803</v>
      </c>
      <c r="O2531" s="1">
        <v>6279667.43613993</v>
      </c>
      <c r="P2531" s="1">
        <v>4948487.7550069597</v>
      </c>
      <c r="Q2531" s="1">
        <v>9195710.4783998802</v>
      </c>
      <c r="R2531" s="1">
        <v>11921395.1051508</v>
      </c>
      <c r="S2531" s="1">
        <v>23473339.8312549</v>
      </c>
      <c r="T2531" s="1">
        <v>27072127.794271201</v>
      </c>
      <c r="U2531" s="1">
        <v>10964347.1015587</v>
      </c>
      <c r="V2531" s="1">
        <v>13207773.9685928</v>
      </c>
      <c r="W2531" s="1">
        <v>14447072.0213637</v>
      </c>
    </row>
    <row r="2532" spans="1:23" x14ac:dyDescent="0.25">
      <c r="A2532" s="1" t="s">
        <v>38</v>
      </c>
      <c r="B2532" s="1" t="s">
        <v>48</v>
      </c>
      <c r="C2532" s="1">
        <v>0</v>
      </c>
      <c r="D2532" s="1">
        <v>0</v>
      </c>
      <c r="E2532" s="1">
        <v>32279.390198480101</v>
      </c>
      <c r="F2532" s="1">
        <v>691004.73380327702</v>
      </c>
      <c r="G2532" s="1">
        <v>213701.77471312901</v>
      </c>
      <c r="H2532" s="1">
        <v>5013.34000019417</v>
      </c>
      <c r="I2532" s="1">
        <v>69665.029187915599</v>
      </c>
      <c r="J2532" s="1">
        <v>0</v>
      </c>
      <c r="K2532" s="1">
        <v>9907.5092084480802</v>
      </c>
      <c r="L2532" s="1">
        <v>10329.1887665714</v>
      </c>
      <c r="M2532" s="1"/>
      <c r="N2532" s="1">
        <v>0</v>
      </c>
      <c r="O2532" s="1">
        <v>13250.8371936898</v>
      </c>
      <c r="P2532" s="1">
        <v>0</v>
      </c>
      <c r="Q2532" s="1">
        <v>1304432.51739384</v>
      </c>
      <c r="R2532" s="1">
        <v>35099.363467629402</v>
      </c>
      <c r="S2532" s="1">
        <v>0</v>
      </c>
      <c r="T2532" s="1">
        <v>0</v>
      </c>
      <c r="U2532" s="1">
        <v>0</v>
      </c>
      <c r="V2532" s="1">
        <v>0</v>
      </c>
      <c r="W2532" s="1">
        <v>0</v>
      </c>
    </row>
    <row r="2533" spans="1:23" x14ac:dyDescent="0.25">
      <c r="A2533" s="1" t="s">
        <v>39</v>
      </c>
      <c r="B2533" s="1" t="s">
        <v>48</v>
      </c>
      <c r="C2533" s="1">
        <v>76543.265615643002</v>
      </c>
      <c r="D2533" s="1">
        <v>13174.711590053899</v>
      </c>
      <c r="E2533" s="1">
        <v>62918.484178611201</v>
      </c>
      <c r="F2533" s="1">
        <v>21712.455048059299</v>
      </c>
      <c r="G2533" s="1">
        <v>129296.30270941299</v>
      </c>
      <c r="H2533" s="1">
        <v>46328.880115576103</v>
      </c>
      <c r="I2533" s="1">
        <v>906099.79198958003</v>
      </c>
      <c r="J2533" s="1">
        <v>84389.638079945405</v>
      </c>
      <c r="K2533" s="1">
        <v>65435.872053116298</v>
      </c>
      <c r="L2533" s="1">
        <v>68220.928219326393</v>
      </c>
      <c r="M2533" s="1"/>
      <c r="N2533" s="1">
        <v>1927.64348758049</v>
      </c>
      <c r="O2533" s="1">
        <v>1892.9183319043</v>
      </c>
      <c r="P2533" s="1">
        <v>5722.01950197308</v>
      </c>
      <c r="Q2533" s="1">
        <v>0</v>
      </c>
      <c r="R2533" s="1">
        <v>1251.91234151609</v>
      </c>
      <c r="S2533" s="1">
        <v>0</v>
      </c>
      <c r="T2533" s="1">
        <v>0</v>
      </c>
      <c r="U2533" s="1">
        <v>0</v>
      </c>
      <c r="V2533" s="1">
        <v>0</v>
      </c>
      <c r="W2533" s="1">
        <v>0</v>
      </c>
    </row>
    <row r="2534" spans="1:23" x14ac:dyDescent="0.25">
      <c r="A2534" s="1" t="s">
        <v>40</v>
      </c>
      <c r="B2534" s="1" t="s">
        <v>48</v>
      </c>
      <c r="C2534" s="1">
        <v>1630181.76074391</v>
      </c>
      <c r="D2534" s="1">
        <v>14716276.739488</v>
      </c>
      <c r="E2534" s="1">
        <v>3192216.3828399298</v>
      </c>
      <c r="F2534" s="1">
        <v>3846515.0115326098</v>
      </c>
      <c r="G2534" s="1">
        <v>5376849.9208048601</v>
      </c>
      <c r="H2534" s="1">
        <v>20856139.5986843</v>
      </c>
      <c r="I2534" s="1">
        <v>7894434.8300874503</v>
      </c>
      <c r="J2534" s="1">
        <v>5738741.0751507301</v>
      </c>
      <c r="K2534" s="1">
        <v>4083299.9573351601</v>
      </c>
      <c r="L2534" s="1">
        <v>5673012.7272727303</v>
      </c>
      <c r="M2534" s="1"/>
      <c r="N2534" s="1">
        <v>8076141.18236179</v>
      </c>
      <c r="O2534" s="1">
        <v>4902090.7991031501</v>
      </c>
      <c r="P2534" s="1">
        <v>4662284.1632844601</v>
      </c>
      <c r="Q2534" s="1">
        <v>7838373.6327513196</v>
      </c>
      <c r="R2534" s="1">
        <v>6388068.7713654405</v>
      </c>
      <c r="S2534" s="1">
        <v>5700815.6856112201</v>
      </c>
      <c r="T2534" s="1">
        <v>8538691.2307705991</v>
      </c>
      <c r="U2534" s="1">
        <v>11154938.589080101</v>
      </c>
      <c r="V2534" s="1">
        <v>19894001.8625792</v>
      </c>
      <c r="W2534" s="1">
        <v>31186490.5</v>
      </c>
    </row>
    <row r="2535" spans="1:23" x14ac:dyDescent="0.25">
      <c r="A2535" s="1" t="s">
        <v>41</v>
      </c>
      <c r="B2535" s="1" t="s">
        <v>48</v>
      </c>
      <c r="C2535" s="1">
        <v>0</v>
      </c>
      <c r="D2535" s="1">
        <v>0</v>
      </c>
      <c r="E2535" s="1">
        <v>0</v>
      </c>
      <c r="F2535" s="1">
        <v>0</v>
      </c>
      <c r="G2535" s="1">
        <v>0</v>
      </c>
      <c r="H2535" s="1">
        <v>0</v>
      </c>
      <c r="I2535" s="1">
        <v>0</v>
      </c>
      <c r="J2535" s="1">
        <v>200044.84938333201</v>
      </c>
      <c r="K2535" s="1">
        <v>224050.23130933201</v>
      </c>
      <c r="L2535" s="1">
        <v>233586.1702167</v>
      </c>
      <c r="M2535" s="1"/>
      <c r="N2535" s="1">
        <v>12973.9950583755</v>
      </c>
      <c r="O2535" s="1">
        <v>0</v>
      </c>
      <c r="P2535" s="1">
        <v>0</v>
      </c>
      <c r="Q2535" s="1">
        <v>76602.965448727598</v>
      </c>
      <c r="R2535" s="1">
        <v>128452.91023014</v>
      </c>
      <c r="S2535" s="1">
        <v>0</v>
      </c>
      <c r="T2535" s="1">
        <v>982856.75898467295</v>
      </c>
      <c r="U2535" s="1">
        <v>2018949.0736816099</v>
      </c>
      <c r="V2535" s="1">
        <v>0</v>
      </c>
      <c r="W2535" s="1">
        <v>0</v>
      </c>
    </row>
    <row r="2536" spans="1:23" x14ac:dyDescent="0.25">
      <c r="A2536" s="1" t="s">
        <v>42</v>
      </c>
      <c r="B2536" s="1" t="s">
        <v>48</v>
      </c>
      <c r="C2536" s="1">
        <v>11768.747945994</v>
      </c>
      <c r="D2536" s="1">
        <v>62938.398784818703</v>
      </c>
      <c r="E2536" s="1">
        <v>26837.230252015299</v>
      </c>
      <c r="F2536" s="1">
        <v>2868.6715859215501</v>
      </c>
      <c r="G2536" s="1">
        <v>0</v>
      </c>
      <c r="H2536" s="1">
        <v>64622.260772177702</v>
      </c>
      <c r="I2536" s="1">
        <v>74476.763552148506</v>
      </c>
      <c r="J2536" s="1">
        <v>160998.98234548001</v>
      </c>
      <c r="K2536" s="1">
        <v>82023.620628304299</v>
      </c>
      <c r="L2536" s="1">
        <v>85514.678105467596</v>
      </c>
      <c r="M2536" s="1"/>
      <c r="N2536" s="1">
        <v>0</v>
      </c>
      <c r="O2536" s="1">
        <v>0</v>
      </c>
      <c r="P2536" s="1">
        <v>0</v>
      </c>
      <c r="Q2536" s="1">
        <v>3816.67574757787</v>
      </c>
      <c r="R2536" s="1">
        <v>0</v>
      </c>
      <c r="S2536" s="1">
        <v>0</v>
      </c>
      <c r="T2536" s="1">
        <v>157072.61356137</v>
      </c>
      <c r="U2536" s="1">
        <v>4482.7648028333297</v>
      </c>
      <c r="V2536" s="1">
        <v>5020.6965791733301</v>
      </c>
      <c r="W2536" s="1">
        <v>5234.3855165675805</v>
      </c>
    </row>
    <row r="2537" spans="1:23" x14ac:dyDescent="0.25">
      <c r="A2537" s="1" t="s">
        <v>43</v>
      </c>
      <c r="B2537" s="1" t="s">
        <v>48</v>
      </c>
      <c r="C2537" s="1">
        <v>0</v>
      </c>
      <c r="D2537" s="1">
        <v>0</v>
      </c>
      <c r="E2537" s="1">
        <v>0</v>
      </c>
      <c r="F2537" s="1">
        <v>0</v>
      </c>
      <c r="G2537" s="1">
        <v>29071.491090572799</v>
      </c>
      <c r="H2537" s="1">
        <v>0</v>
      </c>
      <c r="I2537" s="1">
        <v>0</v>
      </c>
      <c r="J2537" s="1">
        <v>0</v>
      </c>
      <c r="K2537" s="1">
        <v>0</v>
      </c>
      <c r="L2537" s="1">
        <v>0</v>
      </c>
      <c r="M2537" s="1"/>
      <c r="N2537" s="1">
        <v>9560.4765989486896</v>
      </c>
      <c r="O2537" s="1">
        <v>0</v>
      </c>
      <c r="P2537" s="1">
        <v>6546.3839795295899</v>
      </c>
      <c r="Q2537" s="1">
        <v>0</v>
      </c>
      <c r="R2537" s="1">
        <v>117255.781209373</v>
      </c>
      <c r="S2537" s="1">
        <v>0</v>
      </c>
      <c r="T2537" s="1">
        <v>0</v>
      </c>
      <c r="U2537" s="1">
        <v>0</v>
      </c>
      <c r="V2537" s="1">
        <v>0</v>
      </c>
      <c r="W2537" s="1">
        <v>0</v>
      </c>
    </row>
    <row r="2538" spans="1:23" x14ac:dyDescent="0.25">
      <c r="A2538" s="1" t="s">
        <v>44</v>
      </c>
      <c r="B2538" s="1" t="s">
        <v>48</v>
      </c>
      <c r="C2538" s="1">
        <v>3758840.6645468101</v>
      </c>
      <c r="D2538" s="1">
        <v>5285324.8925959095</v>
      </c>
      <c r="E2538" s="1">
        <v>952703.62356733403</v>
      </c>
      <c r="F2538" s="1">
        <v>2283340.6695884899</v>
      </c>
      <c r="G2538" s="1">
        <v>1700962.1897823999</v>
      </c>
      <c r="H2538" s="1">
        <v>154872.119384021</v>
      </c>
      <c r="I2538" s="1">
        <v>6470227.2332458701</v>
      </c>
      <c r="J2538" s="1">
        <v>2426777.1105998401</v>
      </c>
      <c r="K2538" s="1">
        <v>8298457.1357316496</v>
      </c>
      <c r="L2538" s="1">
        <v>212732.34823231501</v>
      </c>
      <c r="M2538" s="1"/>
      <c r="N2538" s="1">
        <v>23593734.0756578</v>
      </c>
      <c r="O2538" s="1">
        <v>7979917.1464839997</v>
      </c>
      <c r="P2538" s="1">
        <v>11305777.232140699</v>
      </c>
      <c r="Q2538" s="1">
        <v>15339654.525058201</v>
      </c>
      <c r="R2538" s="1">
        <v>23569250.971274398</v>
      </c>
      <c r="S2538" s="1">
        <v>40821371.547121398</v>
      </c>
      <c r="T2538" s="1">
        <v>22998081.5414529</v>
      </c>
      <c r="U2538" s="1">
        <v>13017962.2851441</v>
      </c>
      <c r="V2538" s="1">
        <v>29752999.986786898</v>
      </c>
      <c r="W2538" s="1">
        <v>45790186.444540597</v>
      </c>
    </row>
    <row r="2539" spans="1:23" x14ac:dyDescent="0.25">
      <c r="A2539" s="1" t="s">
        <v>45</v>
      </c>
      <c r="B2539" s="1" t="s">
        <v>48</v>
      </c>
      <c r="C2539" s="1">
        <v>0</v>
      </c>
      <c r="D2539" s="1">
        <v>0.47322958297607398</v>
      </c>
      <c r="E2539" s="1">
        <v>0</v>
      </c>
      <c r="F2539" s="1">
        <v>75404.352224877395</v>
      </c>
      <c r="G2539" s="1">
        <v>53834.859701109097</v>
      </c>
      <c r="H2539" s="1">
        <v>0</v>
      </c>
      <c r="I2539" s="1">
        <v>0</v>
      </c>
      <c r="J2539" s="1">
        <v>12350427.8483111</v>
      </c>
      <c r="K2539" s="1">
        <v>30190.139548781401</v>
      </c>
      <c r="L2539" s="1">
        <v>0</v>
      </c>
      <c r="M2539" s="1"/>
      <c r="N2539" s="1">
        <v>0</v>
      </c>
      <c r="O2539" s="1">
        <v>0</v>
      </c>
      <c r="P2539" s="1">
        <v>0</v>
      </c>
      <c r="Q2539" s="1">
        <v>0</v>
      </c>
      <c r="R2539" s="1">
        <v>0</v>
      </c>
      <c r="S2539" s="1">
        <v>0</v>
      </c>
      <c r="T2539" s="1">
        <v>0</v>
      </c>
      <c r="U2539" s="1">
        <v>6079.9868536461199</v>
      </c>
      <c r="V2539" s="1">
        <v>0</v>
      </c>
      <c r="W2539" s="1">
        <v>0</v>
      </c>
    </row>
    <row r="2540" spans="1:23" x14ac:dyDescent="0.25">
      <c r="A2540" s="1" t="s">
        <v>46</v>
      </c>
      <c r="B2540" s="1" t="s">
        <v>48</v>
      </c>
      <c r="C2540" s="1">
        <v>0</v>
      </c>
      <c r="D2540" s="1">
        <v>0</v>
      </c>
      <c r="E2540" s="1">
        <v>0</v>
      </c>
      <c r="F2540" s="1">
        <v>0</v>
      </c>
      <c r="G2540" s="1">
        <v>0</v>
      </c>
      <c r="H2540" s="1">
        <v>0</v>
      </c>
      <c r="I2540" s="1">
        <v>83668.206272697294</v>
      </c>
      <c r="J2540" s="1">
        <v>41446.348378144001</v>
      </c>
      <c r="K2540" s="1">
        <v>148989.53807825601</v>
      </c>
      <c r="L2540" s="1">
        <v>155330.77291942699</v>
      </c>
      <c r="M2540" s="1"/>
      <c r="N2540" s="1">
        <v>0</v>
      </c>
      <c r="O2540" s="1">
        <v>17507.401002439699</v>
      </c>
      <c r="P2540" s="1">
        <v>3465.48891115587</v>
      </c>
      <c r="Q2540" s="1">
        <v>0</v>
      </c>
      <c r="R2540" s="1">
        <v>0</v>
      </c>
      <c r="S2540" s="1">
        <v>95011.801383884798</v>
      </c>
      <c r="T2540" s="1">
        <v>250572.63216392801</v>
      </c>
      <c r="U2540" s="1">
        <v>761820.94782558805</v>
      </c>
      <c r="V2540" s="1">
        <v>1028132.95496133</v>
      </c>
      <c r="W2540" s="1">
        <v>1071891.9503877901</v>
      </c>
    </row>
    <row r="2541" spans="1:23" x14ac:dyDescent="0.25">
      <c r="A2541" s="1" t="s">
        <v>47</v>
      </c>
      <c r="B2541" s="1" t="s">
        <v>48</v>
      </c>
      <c r="C2541" s="1">
        <v>0</v>
      </c>
      <c r="D2541" s="1">
        <v>0</v>
      </c>
      <c r="E2541" s="1">
        <v>0</v>
      </c>
      <c r="F2541" s="1">
        <v>0</v>
      </c>
      <c r="G2541" s="1">
        <v>27456.524170017001</v>
      </c>
      <c r="H2541" s="1">
        <v>0</v>
      </c>
      <c r="I2541" s="1">
        <v>68311.938792804707</v>
      </c>
      <c r="J2541" s="1">
        <v>1242196.2930813499</v>
      </c>
      <c r="K2541" s="1">
        <v>1391259.8482511099</v>
      </c>
      <c r="L2541" s="1">
        <v>1450474.10944453</v>
      </c>
      <c r="M2541" s="1"/>
      <c r="N2541" s="1">
        <v>5921.1065753214298</v>
      </c>
      <c r="O2541" s="1">
        <v>13685.9850456646</v>
      </c>
      <c r="P2541" s="1">
        <v>506049.327572315</v>
      </c>
      <c r="Q2541" s="1">
        <v>0</v>
      </c>
      <c r="R2541" s="1">
        <v>0</v>
      </c>
      <c r="S2541" s="1">
        <v>2679.7363029991102</v>
      </c>
      <c r="T2541" s="1">
        <v>3435.9699706290098</v>
      </c>
      <c r="U2541" s="1">
        <v>4912.9070891818701</v>
      </c>
      <c r="V2541" s="1">
        <v>5502.4559398837</v>
      </c>
      <c r="W2541" s="1">
        <v>5736.6493320376703</v>
      </c>
    </row>
    <row r="2542" spans="1:23" x14ac:dyDescent="0.25">
      <c r="A2542" s="1" t="s">
        <v>48</v>
      </c>
      <c r="B2542" s="1" t="s">
        <v>48</v>
      </c>
      <c r="C2542" s="1">
        <v>0</v>
      </c>
      <c r="D2542" s="1">
        <v>0</v>
      </c>
      <c r="E2542" s="1">
        <v>0</v>
      </c>
      <c r="F2542" s="1">
        <v>0</v>
      </c>
      <c r="G2542" s="1">
        <v>0</v>
      </c>
      <c r="H2542" s="1">
        <v>0</v>
      </c>
      <c r="I2542" s="1">
        <v>0</v>
      </c>
      <c r="J2542" s="1">
        <v>0</v>
      </c>
      <c r="K2542" s="1">
        <v>0</v>
      </c>
      <c r="L2542" s="1">
        <v>0</v>
      </c>
      <c r="M2542" s="1"/>
      <c r="N2542" s="1">
        <v>0</v>
      </c>
      <c r="O2542" s="1">
        <v>0</v>
      </c>
      <c r="P2542" s="1">
        <v>0</v>
      </c>
      <c r="Q2542" s="1">
        <v>0</v>
      </c>
      <c r="R2542" s="1">
        <v>0</v>
      </c>
      <c r="S2542" s="1">
        <v>0</v>
      </c>
      <c r="T2542" s="1">
        <v>0</v>
      </c>
      <c r="U2542" s="1">
        <v>0</v>
      </c>
      <c r="V2542" s="1">
        <v>0</v>
      </c>
      <c r="W2542" s="1">
        <v>0</v>
      </c>
    </row>
    <row r="2543" spans="1:23" x14ac:dyDescent="0.25">
      <c r="A2543" s="1" t="s">
        <v>49</v>
      </c>
      <c r="B2543" s="1" t="s">
        <v>48</v>
      </c>
      <c r="C2543" s="1">
        <v>295102.999617589</v>
      </c>
      <c r="D2543" s="1">
        <v>1621280.32060356</v>
      </c>
      <c r="E2543" s="1">
        <v>1767849.61832824</v>
      </c>
      <c r="F2543" s="1">
        <v>346304.00857031002</v>
      </c>
      <c r="G2543" s="1">
        <v>3329435.47513367</v>
      </c>
      <c r="H2543" s="1">
        <v>83990.383169800902</v>
      </c>
      <c r="I2543" s="1">
        <v>474318.19566979801</v>
      </c>
      <c r="J2543" s="1">
        <v>351520.60438932799</v>
      </c>
      <c r="K2543" s="1">
        <v>876033.21713164204</v>
      </c>
      <c r="L2543" s="1">
        <v>913318.60260334297</v>
      </c>
      <c r="M2543" s="1"/>
      <c r="N2543" s="1">
        <v>607258.88403853402</v>
      </c>
      <c r="O2543" s="1">
        <v>868488.45910144504</v>
      </c>
      <c r="P2543" s="1">
        <v>1913299.27446657</v>
      </c>
      <c r="Q2543" s="1">
        <v>2020726.5782602001</v>
      </c>
      <c r="R2543" s="1">
        <v>1956990.5574016401</v>
      </c>
      <c r="S2543" s="1">
        <v>2409484.87674363</v>
      </c>
      <c r="T2543" s="1">
        <v>2088708.1650626599</v>
      </c>
      <c r="U2543" s="1">
        <v>1623428.4251860201</v>
      </c>
      <c r="V2543" s="1">
        <v>2674492.0904768999</v>
      </c>
      <c r="W2543" s="1">
        <v>2788322.7838619701</v>
      </c>
    </row>
    <row r="2544" spans="1:23" x14ac:dyDescent="0.25">
      <c r="A2544" s="1" t="s">
        <v>50</v>
      </c>
      <c r="B2544" s="1" t="s">
        <v>48</v>
      </c>
      <c r="C2544" s="1">
        <v>105738.070909512</v>
      </c>
      <c r="D2544" s="1">
        <v>0</v>
      </c>
      <c r="E2544" s="1">
        <v>1137.50945558432</v>
      </c>
      <c r="F2544" s="1">
        <v>14917.092246792001</v>
      </c>
      <c r="G2544" s="1">
        <v>19497.124231208301</v>
      </c>
      <c r="H2544" s="1">
        <v>66993.407574977799</v>
      </c>
      <c r="I2544" s="1">
        <v>158642.626790168</v>
      </c>
      <c r="J2544" s="1">
        <v>55025.101031906801</v>
      </c>
      <c r="K2544" s="1">
        <v>204919.52444809201</v>
      </c>
      <c r="L2544" s="1">
        <v>213641.229641807</v>
      </c>
      <c r="M2544" s="1"/>
      <c r="N2544" s="1">
        <v>559.25984939499904</v>
      </c>
      <c r="O2544" s="1">
        <v>812.20393326183603</v>
      </c>
      <c r="P2544" s="1">
        <v>15056.533949594501</v>
      </c>
      <c r="Q2544" s="1">
        <v>0</v>
      </c>
      <c r="R2544" s="1">
        <v>17392.434240898299</v>
      </c>
      <c r="S2544" s="1">
        <v>0</v>
      </c>
      <c r="T2544" s="1">
        <v>0</v>
      </c>
      <c r="U2544" s="1">
        <v>0</v>
      </c>
      <c r="V2544" s="1">
        <v>0</v>
      </c>
      <c r="W2544" s="1">
        <v>0</v>
      </c>
    </row>
    <row r="2545" spans="1:23" x14ac:dyDescent="0.25">
      <c r="A2545" s="1" t="s">
        <v>51</v>
      </c>
      <c r="B2545" s="1" t="s">
        <v>48</v>
      </c>
      <c r="C2545" s="1">
        <v>0</v>
      </c>
      <c r="D2545" s="1">
        <v>0</v>
      </c>
      <c r="E2545" s="1">
        <v>0</v>
      </c>
      <c r="F2545" s="1">
        <v>0</v>
      </c>
      <c r="G2545" s="1">
        <v>0</v>
      </c>
      <c r="H2545" s="1">
        <v>0</v>
      </c>
      <c r="I2545" s="1">
        <v>0</v>
      </c>
      <c r="J2545" s="1">
        <v>0</v>
      </c>
      <c r="K2545" s="1">
        <v>22893.323556732299</v>
      </c>
      <c r="L2545" s="1">
        <v>2355.7188655613299</v>
      </c>
      <c r="M2545" s="1"/>
      <c r="N2545" s="1">
        <v>0</v>
      </c>
      <c r="O2545" s="1">
        <v>0</v>
      </c>
      <c r="P2545" s="1">
        <v>0</v>
      </c>
      <c r="Q2545" s="1">
        <v>0</v>
      </c>
      <c r="R2545" s="1">
        <v>0</v>
      </c>
      <c r="S2545" s="1">
        <v>0</v>
      </c>
      <c r="T2545" s="1">
        <v>10015.266241838801</v>
      </c>
      <c r="U2545" s="1">
        <v>0</v>
      </c>
      <c r="V2545" s="1">
        <v>54.644183650629202</v>
      </c>
      <c r="W2545" s="1">
        <v>3116.07736076637</v>
      </c>
    </row>
    <row r="2546" spans="1:23" x14ac:dyDescent="0.25">
      <c r="A2546" s="1" t="s">
        <v>52</v>
      </c>
      <c r="B2546" s="1" t="s">
        <v>48</v>
      </c>
      <c r="C2546" s="1">
        <v>0</v>
      </c>
      <c r="D2546" s="1">
        <v>0</v>
      </c>
      <c r="E2546" s="1">
        <v>0</v>
      </c>
      <c r="F2546" s="1">
        <v>0</v>
      </c>
      <c r="G2546" s="1">
        <v>0</v>
      </c>
      <c r="H2546" s="1">
        <v>0</v>
      </c>
      <c r="I2546" s="1">
        <v>0</v>
      </c>
      <c r="J2546" s="1">
        <v>3022.72450544494</v>
      </c>
      <c r="K2546" s="1">
        <v>3385.4514460983301</v>
      </c>
      <c r="L2546" s="1">
        <v>3529.54171538835</v>
      </c>
      <c r="M2546" s="1"/>
      <c r="N2546" s="1">
        <v>436.870032488216</v>
      </c>
      <c r="O2546" s="1">
        <v>0</v>
      </c>
      <c r="P2546" s="1">
        <v>0</v>
      </c>
      <c r="Q2546" s="1">
        <v>5018.8002254491903</v>
      </c>
      <c r="R2546" s="1">
        <v>0</v>
      </c>
      <c r="S2546" s="1">
        <v>0</v>
      </c>
      <c r="T2546" s="1">
        <v>877.38088901421099</v>
      </c>
      <c r="U2546" s="1">
        <v>0</v>
      </c>
      <c r="V2546" s="1">
        <v>0</v>
      </c>
      <c r="W2546" s="1">
        <v>0</v>
      </c>
    </row>
    <row r="2547" spans="1:23" x14ac:dyDescent="0.25">
      <c r="A2547" s="1" t="s">
        <v>53</v>
      </c>
      <c r="B2547" s="1" t="s">
        <v>48</v>
      </c>
      <c r="C2547" s="1">
        <v>22317.6737702717</v>
      </c>
      <c r="D2547" s="1">
        <v>70977.906878166104</v>
      </c>
      <c r="E2547" s="1">
        <v>29084.988749080901</v>
      </c>
      <c r="F2547" s="1">
        <v>56399.995826941602</v>
      </c>
      <c r="G2547" s="1">
        <v>11603.140885285</v>
      </c>
      <c r="H2547" s="1">
        <v>330484.22760173603</v>
      </c>
      <c r="I2547" s="1">
        <v>135235.54532723399</v>
      </c>
      <c r="J2547" s="1">
        <v>728672.71848959697</v>
      </c>
      <c r="K2547" s="1">
        <v>534687.18090974202</v>
      </c>
      <c r="L2547" s="1">
        <v>557444.32899172103</v>
      </c>
      <c r="M2547" s="1"/>
      <c r="N2547" s="1">
        <v>791.46550513994896</v>
      </c>
      <c r="O2547" s="1">
        <v>5007.8820238660201</v>
      </c>
      <c r="P2547" s="1">
        <v>0</v>
      </c>
      <c r="Q2547" s="1">
        <v>11053.5959540365</v>
      </c>
      <c r="R2547" s="1">
        <v>9495.5589774660402</v>
      </c>
      <c r="S2547" s="1">
        <v>73094.0617456818</v>
      </c>
      <c r="T2547" s="1">
        <v>0</v>
      </c>
      <c r="U2547" s="1">
        <v>0</v>
      </c>
      <c r="V2547" s="1">
        <v>0</v>
      </c>
      <c r="W2547" s="1">
        <v>0</v>
      </c>
    </row>
    <row r="2548" spans="1:23" x14ac:dyDescent="0.25">
      <c r="A2548" s="1" t="s">
        <v>0</v>
      </c>
      <c r="B2548" s="1" t="s">
        <v>49</v>
      </c>
      <c r="C2548" s="1">
        <v>103539817.74084</v>
      </c>
      <c r="D2548" s="1">
        <v>108854115.99400499</v>
      </c>
      <c r="E2548" s="1">
        <v>182839392.90393901</v>
      </c>
      <c r="F2548" s="1">
        <v>187963406.39732501</v>
      </c>
      <c r="G2548" s="1">
        <v>286643102.436867</v>
      </c>
      <c r="H2548" s="1">
        <v>405219219.11035699</v>
      </c>
      <c r="I2548" s="1">
        <v>450415842.69871002</v>
      </c>
      <c r="J2548" s="1">
        <v>347948714.43379802</v>
      </c>
      <c r="K2548" s="1">
        <v>400195709.91115099</v>
      </c>
      <c r="L2548" s="1">
        <v>394940064.76915902</v>
      </c>
      <c r="M2548" s="1"/>
      <c r="N2548" s="1">
        <v>130016206.706982</v>
      </c>
      <c r="O2548" s="1">
        <v>156105957.873889</v>
      </c>
      <c r="P2548" s="1">
        <v>135413724.533052</v>
      </c>
      <c r="Q2548" s="1">
        <v>194636261.52777001</v>
      </c>
      <c r="R2548" s="1">
        <v>299327564.368541</v>
      </c>
      <c r="S2548" s="1">
        <v>722280364.40614903</v>
      </c>
      <c r="T2548" s="1">
        <v>499503044.93529099</v>
      </c>
      <c r="U2548" s="1">
        <v>589966897.43744302</v>
      </c>
      <c r="V2548" s="1">
        <v>715125514.53714097</v>
      </c>
      <c r="W2548" s="1">
        <v>1120677255.0493701</v>
      </c>
    </row>
    <row r="2549" spans="1:23" x14ac:dyDescent="0.25">
      <c r="A2549" s="1" t="s">
        <v>1</v>
      </c>
      <c r="B2549" s="1" t="s">
        <v>49</v>
      </c>
      <c r="C2549" s="1">
        <v>493413.70500921598</v>
      </c>
      <c r="D2549" s="1">
        <v>1043587.14270421</v>
      </c>
      <c r="E2549" s="1">
        <v>1037485.29147291</v>
      </c>
      <c r="F2549" s="1">
        <v>2258517.3080896302</v>
      </c>
      <c r="G2549" s="1">
        <v>3271586.0122396201</v>
      </c>
      <c r="H2549" s="1">
        <v>4569588.1831769897</v>
      </c>
      <c r="I2549" s="1">
        <v>5635625.3355797902</v>
      </c>
      <c r="J2549" s="1">
        <v>7157244.1761863297</v>
      </c>
      <c r="K2549" s="1">
        <v>8016113.4773286898</v>
      </c>
      <c r="L2549" s="1">
        <v>8357292.1851015799</v>
      </c>
      <c r="M2549" s="1"/>
      <c r="N2549" s="1">
        <v>526.21026420463704</v>
      </c>
      <c r="O2549" s="1">
        <v>65.035863397923094</v>
      </c>
      <c r="P2549" s="1">
        <v>1505.2796547028699</v>
      </c>
      <c r="Q2549" s="1">
        <v>20294.134219868101</v>
      </c>
      <c r="R2549" s="1">
        <v>15716.9149925535</v>
      </c>
      <c r="S2549" s="1">
        <v>92809.133148920897</v>
      </c>
      <c r="T2549" s="1">
        <v>195459.443446705</v>
      </c>
      <c r="U2549" s="1">
        <v>248233.49317731499</v>
      </c>
      <c r="V2549" s="1">
        <v>278021.512358593</v>
      </c>
      <c r="W2549" s="1">
        <v>289854.55596355698</v>
      </c>
    </row>
    <row r="2550" spans="1:23" x14ac:dyDescent="0.25">
      <c r="A2550" s="1" t="s">
        <v>3</v>
      </c>
      <c r="B2550" s="1" t="s">
        <v>49</v>
      </c>
      <c r="C2550" s="1">
        <v>3063572.8745593899</v>
      </c>
      <c r="D2550" s="1">
        <v>3030392.62391607</v>
      </c>
      <c r="E2550" s="1">
        <v>2824396.3723248499</v>
      </c>
      <c r="F2550" s="1">
        <v>2316266.78687478</v>
      </c>
      <c r="G2550" s="1">
        <v>3339687.1809212901</v>
      </c>
      <c r="H2550" s="1">
        <v>5904339.7336615799</v>
      </c>
      <c r="I2550" s="1">
        <v>5032791.8386995196</v>
      </c>
      <c r="J2550" s="1">
        <v>6391645.6351483902</v>
      </c>
      <c r="K2550" s="1">
        <v>7158643.1113662003</v>
      </c>
      <c r="L2550" s="1">
        <v>7463326.49852766</v>
      </c>
      <c r="M2550" s="1"/>
      <c r="N2550" s="1">
        <v>389257.44591404498</v>
      </c>
      <c r="O2550" s="1">
        <v>6053.9556792634603</v>
      </c>
      <c r="P2550" s="1">
        <v>211856.742799887</v>
      </c>
      <c r="Q2550" s="1">
        <v>1086260.5886440901</v>
      </c>
      <c r="R2550" s="1">
        <v>1101477.9888529701</v>
      </c>
      <c r="S2550" s="1">
        <v>249877.110992378</v>
      </c>
      <c r="T2550" s="1">
        <v>305326.69271074398</v>
      </c>
      <c r="U2550" s="1">
        <v>387764.89974264498</v>
      </c>
      <c r="V2550" s="1">
        <v>434296.68771176302</v>
      </c>
      <c r="W2550" s="1">
        <v>452781.05462131399</v>
      </c>
    </row>
    <row r="2551" spans="1:23" x14ac:dyDescent="0.25">
      <c r="A2551" s="1" t="s">
        <v>4</v>
      </c>
      <c r="B2551" s="1" t="s">
        <v>49</v>
      </c>
      <c r="C2551" s="1">
        <v>0</v>
      </c>
      <c r="D2551" s="1">
        <v>0</v>
      </c>
      <c r="E2551" s="1">
        <v>0</v>
      </c>
      <c r="F2551" s="1">
        <v>88762.419939520303</v>
      </c>
      <c r="G2551" s="1">
        <v>2551.1989230178901</v>
      </c>
      <c r="H2551" s="1">
        <v>0</v>
      </c>
      <c r="I2551" s="1">
        <v>0</v>
      </c>
      <c r="J2551" s="1">
        <v>0</v>
      </c>
      <c r="K2551" s="1">
        <v>0</v>
      </c>
      <c r="L2551" s="1">
        <v>0</v>
      </c>
      <c r="M2551" s="1"/>
      <c r="N2551" s="1">
        <v>308.89629078679297</v>
      </c>
      <c r="O2551" s="1">
        <v>7552.1892730971003</v>
      </c>
      <c r="P2551" s="1">
        <v>66400.328854404797</v>
      </c>
      <c r="Q2551" s="1">
        <v>5436.4117879078203</v>
      </c>
      <c r="R2551" s="1">
        <v>753.10705436288299</v>
      </c>
      <c r="S2551" s="1">
        <v>4965.33813076148</v>
      </c>
      <c r="T2551" s="1">
        <v>637.64788654162999</v>
      </c>
      <c r="U2551" s="1">
        <v>809.81281590787</v>
      </c>
      <c r="V2551" s="1">
        <v>906.99035381681495</v>
      </c>
      <c r="W2551" s="1">
        <v>945.59332491407702</v>
      </c>
    </row>
    <row r="2552" spans="1:23" x14ac:dyDescent="0.25">
      <c r="A2552" s="1" t="s">
        <v>5</v>
      </c>
      <c r="B2552" s="1" t="s">
        <v>49</v>
      </c>
      <c r="C2552" s="1">
        <v>7439774.1486919103</v>
      </c>
      <c r="D2552" s="1">
        <v>6066154.3196659898</v>
      </c>
      <c r="E2552" s="1">
        <v>11889130.334249699</v>
      </c>
      <c r="F2552" s="1">
        <v>12775049.3041077</v>
      </c>
      <c r="G2552" s="1">
        <v>11207590.1224612</v>
      </c>
      <c r="H2552" s="1">
        <v>11432082.349838</v>
      </c>
      <c r="I2552" s="1">
        <v>10232166.7808409</v>
      </c>
      <c r="J2552" s="1">
        <v>12994851.811667901</v>
      </c>
      <c r="K2552" s="1">
        <v>14554234.029068099</v>
      </c>
      <c r="L2552" s="1">
        <v>15173685.6838763</v>
      </c>
      <c r="M2552" s="1"/>
      <c r="N2552" s="1">
        <v>979894.31814506999</v>
      </c>
      <c r="O2552" s="1">
        <v>311475.21678621101</v>
      </c>
      <c r="P2552" s="1">
        <v>1155720.2682218701</v>
      </c>
      <c r="Q2552" s="1">
        <v>2282730.2267049798</v>
      </c>
      <c r="R2552" s="1">
        <v>7486815.1635959204</v>
      </c>
      <c r="S2552" s="1">
        <v>885883.52259277506</v>
      </c>
      <c r="T2552" s="1">
        <v>1762451.3525022699</v>
      </c>
      <c r="U2552" s="1">
        <v>2238313.2176778801</v>
      </c>
      <c r="V2552" s="1">
        <v>2506910.8037992301</v>
      </c>
      <c r="W2552" s="1">
        <v>2613608.9675616398</v>
      </c>
    </row>
    <row r="2553" spans="1:23" x14ac:dyDescent="0.25">
      <c r="A2553" s="1" t="s">
        <v>6</v>
      </c>
      <c r="B2553" s="1" t="s">
        <v>49</v>
      </c>
      <c r="C2553" s="1">
        <v>0</v>
      </c>
      <c r="D2553" s="1">
        <v>0</v>
      </c>
      <c r="E2553" s="1">
        <v>712.94607301595499</v>
      </c>
      <c r="F2553" s="1">
        <v>63347.4202212581</v>
      </c>
      <c r="G2553" s="1">
        <v>92485.448384852003</v>
      </c>
      <c r="H2553" s="1">
        <v>7000.8183582786096</v>
      </c>
      <c r="I2553" s="1">
        <v>190906.29686545301</v>
      </c>
      <c r="J2553" s="1">
        <v>0</v>
      </c>
      <c r="K2553" s="1">
        <v>0</v>
      </c>
      <c r="L2553" s="1">
        <v>0</v>
      </c>
      <c r="M2553" s="1"/>
      <c r="N2553" s="1">
        <v>46730.265498172899</v>
      </c>
      <c r="O2553" s="1">
        <v>89942.190343646304</v>
      </c>
      <c r="P2553" s="1">
        <v>144903.78439483099</v>
      </c>
      <c r="Q2553" s="1">
        <v>0</v>
      </c>
      <c r="R2553" s="1">
        <v>94697.944238861106</v>
      </c>
      <c r="S2553" s="1">
        <v>4579.0189169264904</v>
      </c>
      <c r="T2553" s="1">
        <v>218.474014552591</v>
      </c>
      <c r="U2553" s="1">
        <v>0</v>
      </c>
      <c r="V2553" s="1">
        <v>0</v>
      </c>
      <c r="W2553" s="1">
        <v>0</v>
      </c>
    </row>
    <row r="2554" spans="1:23" x14ac:dyDescent="0.25">
      <c r="A2554" s="1" t="s">
        <v>7</v>
      </c>
      <c r="B2554" s="1" t="s">
        <v>49</v>
      </c>
      <c r="C2554" s="1">
        <v>3341583.4168741698</v>
      </c>
      <c r="D2554" s="1">
        <v>4430634.8356707003</v>
      </c>
      <c r="E2554" s="1">
        <v>2924914.8318474898</v>
      </c>
      <c r="F2554" s="1">
        <v>4078369.67750418</v>
      </c>
      <c r="G2554" s="1">
        <v>5589774.3930594502</v>
      </c>
      <c r="H2554" s="1">
        <v>8377923.8047572998</v>
      </c>
      <c r="I2554" s="1">
        <v>14041844.809390699</v>
      </c>
      <c r="J2554" s="1">
        <v>17833142.907926202</v>
      </c>
      <c r="K2554" s="1">
        <v>19973120.0568773</v>
      </c>
      <c r="L2554" s="1">
        <v>20823208.2337065</v>
      </c>
      <c r="M2554" s="1"/>
      <c r="N2554" s="1">
        <v>6405785.7258351399</v>
      </c>
      <c r="O2554" s="1">
        <v>6098692.3241622997</v>
      </c>
      <c r="P2554" s="1">
        <v>10152319.708141699</v>
      </c>
      <c r="Q2554" s="1">
        <v>8300423.3579384303</v>
      </c>
      <c r="R2554" s="1">
        <v>11476127.807079701</v>
      </c>
      <c r="S2554" s="1">
        <v>16194137.8494086</v>
      </c>
      <c r="T2554" s="1">
        <v>5227383.3108070605</v>
      </c>
      <c r="U2554" s="1">
        <v>6638776.8047249699</v>
      </c>
      <c r="V2554" s="1">
        <v>7435430.0212919703</v>
      </c>
      <c r="W2554" s="1">
        <v>7751893.9053892596</v>
      </c>
    </row>
    <row r="2555" spans="1:23" x14ac:dyDescent="0.25">
      <c r="A2555" s="1" t="s">
        <v>8</v>
      </c>
      <c r="B2555" s="1" t="s">
        <v>49</v>
      </c>
      <c r="C2555" s="1">
        <v>840.53940432687602</v>
      </c>
      <c r="D2555" s="1">
        <v>51640.8842736324</v>
      </c>
      <c r="E2555" s="1">
        <v>38526.064280759398</v>
      </c>
      <c r="F2555" s="1">
        <v>0</v>
      </c>
      <c r="G2555" s="1">
        <v>0</v>
      </c>
      <c r="H2555" s="1">
        <v>0</v>
      </c>
      <c r="I2555" s="1">
        <v>23030.864083242301</v>
      </c>
      <c r="J2555" s="1">
        <v>130351.102574751</v>
      </c>
      <c r="K2555" s="1">
        <v>145993.23488372201</v>
      </c>
      <c r="L2555" s="1">
        <v>152206.94223231199</v>
      </c>
      <c r="M2555" s="1"/>
      <c r="N2555" s="1">
        <v>358.568056139443</v>
      </c>
      <c r="O2555" s="1">
        <v>349.26667380366098</v>
      </c>
      <c r="P2555" s="1">
        <v>0</v>
      </c>
      <c r="Q2555" s="1">
        <v>246.426626096429</v>
      </c>
      <c r="R2555" s="1">
        <v>0</v>
      </c>
      <c r="S2555" s="1">
        <v>0</v>
      </c>
      <c r="T2555" s="1">
        <v>0</v>
      </c>
      <c r="U2555" s="1">
        <v>0</v>
      </c>
      <c r="V2555" s="1">
        <v>0</v>
      </c>
      <c r="W2555" s="1">
        <v>0</v>
      </c>
    </row>
    <row r="2556" spans="1:23" x14ac:dyDescent="0.25">
      <c r="A2556" s="1" t="s">
        <v>9</v>
      </c>
      <c r="B2556" s="1" t="s">
        <v>49</v>
      </c>
      <c r="C2556" s="1">
        <v>381319.27691362402</v>
      </c>
      <c r="D2556" s="1">
        <v>608959.69382293103</v>
      </c>
      <c r="E2556" s="1">
        <v>1643801.60830357</v>
      </c>
      <c r="F2556" s="1">
        <v>2409688.02238876</v>
      </c>
      <c r="G2556" s="1">
        <v>3132598.3494078601</v>
      </c>
      <c r="H2556" s="1">
        <v>3178651.5349290199</v>
      </c>
      <c r="I2556" s="1">
        <v>5116091.9072040897</v>
      </c>
      <c r="J2556" s="1">
        <v>6497436.7221491896</v>
      </c>
      <c r="K2556" s="1">
        <v>7277129.1288070995</v>
      </c>
      <c r="L2556" s="1">
        <v>7586855.4718141798</v>
      </c>
      <c r="M2556" s="1"/>
      <c r="N2556" s="1">
        <v>6313.7470491220101</v>
      </c>
      <c r="O2556" s="1">
        <v>25054.0627341826</v>
      </c>
      <c r="P2556" s="1">
        <v>0</v>
      </c>
      <c r="Q2556" s="1">
        <v>3869.9498506789901</v>
      </c>
      <c r="R2556" s="1">
        <v>209.93346904001601</v>
      </c>
      <c r="S2556" s="1">
        <v>1651.59579864328</v>
      </c>
      <c r="T2556" s="1">
        <v>70553.776082649798</v>
      </c>
      <c r="U2556" s="1">
        <v>89603.295624965205</v>
      </c>
      <c r="V2556" s="1">
        <v>100355.691099961</v>
      </c>
      <c r="W2556" s="1">
        <v>104626.99103901201</v>
      </c>
    </row>
    <row r="2557" spans="1:23" x14ac:dyDescent="0.25">
      <c r="A2557" s="1" t="s">
        <v>10</v>
      </c>
      <c r="B2557" s="1" t="s">
        <v>49</v>
      </c>
      <c r="C2557" s="1">
        <v>6627.3000679106199</v>
      </c>
      <c r="D2557" s="1">
        <v>0</v>
      </c>
      <c r="E2557" s="1">
        <v>582792.17943118501</v>
      </c>
      <c r="F2557" s="1">
        <v>28826.656148457001</v>
      </c>
      <c r="G2557" s="1">
        <v>95488.511540487598</v>
      </c>
      <c r="H2557" s="1">
        <v>900402.14531608205</v>
      </c>
      <c r="I2557" s="1">
        <v>127318.509192572</v>
      </c>
      <c r="J2557" s="1">
        <v>161694.50667456599</v>
      </c>
      <c r="K2557" s="1">
        <v>181097.84747551399</v>
      </c>
      <c r="L2557" s="1">
        <v>188805.66370801799</v>
      </c>
      <c r="M2557" s="1"/>
      <c r="N2557" s="1">
        <v>32104.258965818299</v>
      </c>
      <c r="O2557" s="1">
        <v>1649.9839417621199</v>
      </c>
      <c r="P2557" s="1">
        <v>15415.050227371999</v>
      </c>
      <c r="Q2557" s="1">
        <v>15247.647489716601</v>
      </c>
      <c r="R2557" s="1">
        <v>17648.458992085201</v>
      </c>
      <c r="S2557" s="1">
        <v>430.14534313559699</v>
      </c>
      <c r="T2557" s="1">
        <v>0</v>
      </c>
      <c r="U2557" s="1">
        <v>0</v>
      </c>
      <c r="V2557" s="1">
        <v>0</v>
      </c>
      <c r="W2557" s="1">
        <v>0</v>
      </c>
    </row>
    <row r="2558" spans="1:23" x14ac:dyDescent="0.25">
      <c r="A2558" s="1" t="s">
        <v>11</v>
      </c>
      <c r="B2558" s="1" t="s">
        <v>49</v>
      </c>
      <c r="C2558" s="1">
        <v>0</v>
      </c>
      <c r="D2558" s="1">
        <v>0</v>
      </c>
      <c r="E2558" s="1">
        <v>0</v>
      </c>
      <c r="F2558" s="1">
        <v>7618.94029037772</v>
      </c>
      <c r="G2558" s="1">
        <v>37080.181838283599</v>
      </c>
      <c r="H2558" s="1">
        <v>1290.4360294067901</v>
      </c>
      <c r="I2558" s="1">
        <v>48585.658476976903</v>
      </c>
      <c r="J2558" s="1">
        <v>61703.786265760697</v>
      </c>
      <c r="K2558" s="1">
        <v>69108.240617652002</v>
      </c>
      <c r="L2558" s="1">
        <v>72049.5987080872</v>
      </c>
      <c r="M2558" s="1"/>
      <c r="N2558" s="1">
        <v>2187.8860395175102</v>
      </c>
      <c r="O2558" s="1">
        <v>1541.5908360989199</v>
      </c>
      <c r="P2558" s="1">
        <v>23917.991932790399</v>
      </c>
      <c r="Q2558" s="1">
        <v>904.56602993933302</v>
      </c>
      <c r="R2558" s="1">
        <v>651856.688540156</v>
      </c>
      <c r="S2558" s="1">
        <v>2376079.0493517402</v>
      </c>
      <c r="T2558" s="1">
        <v>1835928.9774305201</v>
      </c>
      <c r="U2558" s="1">
        <v>2331629.8013367602</v>
      </c>
      <c r="V2558" s="1">
        <v>2611425.3774971799</v>
      </c>
      <c r="W2558" s="1">
        <v>2722571.8499441599</v>
      </c>
    </row>
    <row r="2559" spans="1:23" x14ac:dyDescent="0.25">
      <c r="A2559" s="1" t="s">
        <v>12</v>
      </c>
      <c r="B2559" s="1" t="s">
        <v>49</v>
      </c>
      <c r="C2559" s="1">
        <v>4622865.8280244498</v>
      </c>
      <c r="D2559" s="1">
        <v>5237936.2487956304</v>
      </c>
      <c r="E2559" s="1">
        <v>6030546.46353056</v>
      </c>
      <c r="F2559" s="1">
        <v>6968096.0162281003</v>
      </c>
      <c r="G2559" s="1">
        <v>7153895.0202584499</v>
      </c>
      <c r="H2559" s="1">
        <v>9728985.1681016106</v>
      </c>
      <c r="I2559" s="1">
        <v>14217937.086889699</v>
      </c>
      <c r="J2559" s="1">
        <v>18056780.100349899</v>
      </c>
      <c r="K2559" s="1">
        <v>20223593.712391902</v>
      </c>
      <c r="L2559" s="1">
        <v>21084342.4516447</v>
      </c>
      <c r="M2559" s="1"/>
      <c r="N2559" s="1">
        <v>1112476.7972059599</v>
      </c>
      <c r="O2559" s="1">
        <v>1859504.60336152</v>
      </c>
      <c r="P2559" s="1">
        <v>1588937.9030393299</v>
      </c>
      <c r="Q2559" s="1">
        <v>1656634.5485622</v>
      </c>
      <c r="R2559" s="1">
        <v>0</v>
      </c>
      <c r="S2559" s="1">
        <v>0</v>
      </c>
      <c r="T2559" s="1">
        <v>47103.738127418503</v>
      </c>
      <c r="U2559" s="1">
        <v>59821.747421821499</v>
      </c>
      <c r="V2559" s="1">
        <v>67000.357112440106</v>
      </c>
      <c r="W2559" s="1">
        <v>69852.000283983798</v>
      </c>
    </row>
    <row r="2560" spans="1:23" x14ac:dyDescent="0.25">
      <c r="A2560" s="1" t="s">
        <v>13</v>
      </c>
      <c r="B2560" s="1" t="s">
        <v>49</v>
      </c>
      <c r="C2560" s="1">
        <v>6487958.3481550999</v>
      </c>
      <c r="D2560" s="1">
        <v>6560135.4244727502</v>
      </c>
      <c r="E2560" s="1">
        <v>10262191.249389799</v>
      </c>
      <c r="F2560" s="1">
        <v>16676925.6775793</v>
      </c>
      <c r="G2560" s="1">
        <v>18249544.558834098</v>
      </c>
      <c r="H2560" s="1">
        <v>24227312.3355675</v>
      </c>
      <c r="I2560" s="1">
        <v>27170444.539075401</v>
      </c>
      <c r="J2560" s="1">
        <v>20943659.444535401</v>
      </c>
      <c r="K2560" s="1">
        <v>20199310.375239398</v>
      </c>
      <c r="L2560" s="1">
        <v>29582444.133819699</v>
      </c>
      <c r="M2560" s="1"/>
      <c r="N2560" s="1">
        <v>18291998.577110901</v>
      </c>
      <c r="O2560" s="1">
        <v>15942637.030296501</v>
      </c>
      <c r="P2560" s="1">
        <v>20652575.5979755</v>
      </c>
      <c r="Q2560" s="1">
        <v>24408202.700925998</v>
      </c>
      <c r="R2560" s="1">
        <v>30082041.8436165</v>
      </c>
      <c r="S2560" s="1">
        <v>28469886.985398099</v>
      </c>
      <c r="T2560" s="1">
        <v>26228474.9402899</v>
      </c>
      <c r="U2560" s="1">
        <v>24483215.867693201</v>
      </c>
      <c r="V2560" s="1">
        <v>11003954.160246501</v>
      </c>
      <c r="W2560" s="1">
        <v>12832941.835470101</v>
      </c>
    </row>
    <row r="2561" spans="1:23" x14ac:dyDescent="0.25">
      <c r="A2561" s="1" t="s">
        <v>14</v>
      </c>
      <c r="B2561" s="1" t="s">
        <v>49</v>
      </c>
      <c r="C2561" s="1">
        <v>1021240.62995182</v>
      </c>
      <c r="D2561" s="1">
        <v>329518.25286371901</v>
      </c>
      <c r="E2561" s="1">
        <v>552783.70115355903</v>
      </c>
      <c r="F2561" s="1">
        <v>703536.74799496599</v>
      </c>
      <c r="G2561" s="1">
        <v>1127522.2257630201</v>
      </c>
      <c r="H2561" s="1">
        <v>1383046.32178389</v>
      </c>
      <c r="I2561" s="1">
        <v>915363.16676232603</v>
      </c>
      <c r="J2561" s="1">
        <v>1162511.22178815</v>
      </c>
      <c r="K2561" s="1">
        <v>1302012.5684027299</v>
      </c>
      <c r="L2561" s="1">
        <v>1357428.32154146</v>
      </c>
      <c r="M2561" s="1"/>
      <c r="N2561" s="1">
        <v>42266.7917084371</v>
      </c>
      <c r="O2561" s="1">
        <v>69279.252756664195</v>
      </c>
      <c r="P2561" s="1">
        <v>40079.130591167203</v>
      </c>
      <c r="Q2561" s="1">
        <v>26830.450216938101</v>
      </c>
      <c r="R2561" s="1">
        <v>16477.045843278302</v>
      </c>
      <c r="S2561" s="1">
        <v>25159.444598497201</v>
      </c>
      <c r="T2561" s="1">
        <v>22958.286275018101</v>
      </c>
      <c r="U2561" s="1">
        <v>29157.023569272998</v>
      </c>
      <c r="V2561" s="1">
        <v>32655.866397585702</v>
      </c>
      <c r="W2561" s="1">
        <v>34045.7526972548</v>
      </c>
    </row>
    <row r="2562" spans="1:23" x14ac:dyDescent="0.25">
      <c r="A2562" s="1" t="s">
        <v>15</v>
      </c>
      <c r="B2562" s="1" t="s">
        <v>49</v>
      </c>
      <c r="C2562" s="1">
        <v>27951392.038288701</v>
      </c>
      <c r="D2562" s="1">
        <v>31151715.287442502</v>
      </c>
      <c r="E2562" s="1">
        <v>48003837.576754101</v>
      </c>
      <c r="F2562" s="1">
        <v>49831798.050374702</v>
      </c>
      <c r="G2562" s="1">
        <v>86963134.434161693</v>
      </c>
      <c r="H2562" s="1">
        <v>127957748.906038</v>
      </c>
      <c r="I2562" s="1">
        <v>81716549.591749802</v>
      </c>
      <c r="J2562" s="1">
        <v>61071141.818181798</v>
      </c>
      <c r="K2562" s="1">
        <v>66183463.636363603</v>
      </c>
      <c r="L2562" s="1">
        <v>278241610.909091</v>
      </c>
      <c r="M2562" s="1"/>
      <c r="N2562" s="1">
        <v>48723365.262102596</v>
      </c>
      <c r="O2562" s="1">
        <v>62575578.364200801</v>
      </c>
      <c r="P2562" s="1">
        <v>68572553.759987697</v>
      </c>
      <c r="Q2562" s="1">
        <v>106280355.365226</v>
      </c>
      <c r="R2562" s="1">
        <v>203997924.07796401</v>
      </c>
      <c r="S2562" s="1">
        <v>248892982.273413</v>
      </c>
      <c r="T2562" s="1">
        <v>167257811.92719999</v>
      </c>
      <c r="U2562" s="1">
        <v>234593000.40000001</v>
      </c>
      <c r="V2562" s="1">
        <v>202944888.30000001</v>
      </c>
      <c r="W2562" s="1">
        <v>295806111.69999999</v>
      </c>
    </row>
    <row r="2563" spans="1:23" x14ac:dyDescent="0.25">
      <c r="A2563" s="1" t="s">
        <v>16</v>
      </c>
      <c r="B2563" s="1" t="s">
        <v>49</v>
      </c>
      <c r="C2563" s="1">
        <v>737917.53710830095</v>
      </c>
      <c r="D2563" s="1">
        <v>2694361.95268173</v>
      </c>
      <c r="E2563" s="1">
        <v>0</v>
      </c>
      <c r="F2563" s="1">
        <v>2130860.8027647901</v>
      </c>
      <c r="G2563" s="1">
        <v>2316321.6118311901</v>
      </c>
      <c r="H2563" s="1">
        <v>3672911.2588514602</v>
      </c>
      <c r="I2563" s="1">
        <v>2620110.7181870402</v>
      </c>
      <c r="J2563" s="1">
        <v>3327540.6120975399</v>
      </c>
      <c r="K2563" s="1">
        <v>3726845.4855492502</v>
      </c>
      <c r="L2563" s="1">
        <v>3885466.03532378</v>
      </c>
      <c r="M2563" s="1"/>
      <c r="N2563" s="1">
        <v>0</v>
      </c>
      <c r="O2563" s="1">
        <v>0</v>
      </c>
      <c r="P2563" s="1">
        <v>0</v>
      </c>
      <c r="Q2563" s="1">
        <v>112.69510339775699</v>
      </c>
      <c r="R2563" s="1">
        <v>1046.5456579281099</v>
      </c>
      <c r="S2563" s="1">
        <v>110.376918238568</v>
      </c>
      <c r="T2563" s="1">
        <v>0</v>
      </c>
      <c r="U2563" s="1">
        <v>0</v>
      </c>
      <c r="V2563" s="1">
        <v>0</v>
      </c>
      <c r="W2563" s="1">
        <v>0</v>
      </c>
    </row>
    <row r="2564" spans="1:23" x14ac:dyDescent="0.25">
      <c r="A2564" s="1" t="s">
        <v>17</v>
      </c>
      <c r="B2564" s="1" t="s">
        <v>49</v>
      </c>
      <c r="C2564" s="1">
        <v>21529.605795039301</v>
      </c>
      <c r="D2564" s="1">
        <v>0</v>
      </c>
      <c r="E2564" s="1">
        <v>156797.26639775999</v>
      </c>
      <c r="F2564" s="1">
        <v>0</v>
      </c>
      <c r="G2564" s="1">
        <v>0</v>
      </c>
      <c r="H2564" s="1">
        <v>51696.165890015298</v>
      </c>
      <c r="I2564" s="1">
        <v>979995.92675566103</v>
      </c>
      <c r="J2564" s="1">
        <v>1244594.82697969</v>
      </c>
      <c r="K2564" s="1">
        <v>1393946.2062172501</v>
      </c>
      <c r="L2564" s="1">
        <v>1453274.80313484</v>
      </c>
      <c r="M2564" s="1"/>
      <c r="N2564" s="1">
        <v>0</v>
      </c>
      <c r="O2564" s="1">
        <v>4074.7778610427099</v>
      </c>
      <c r="P2564" s="1">
        <v>10851.4246075585</v>
      </c>
      <c r="Q2564" s="1">
        <v>65192.614714224001</v>
      </c>
      <c r="R2564" s="1">
        <v>37198.805954618503</v>
      </c>
      <c r="S2564" s="1">
        <v>49507.2942099461</v>
      </c>
      <c r="T2564" s="1">
        <v>47414.785876950998</v>
      </c>
      <c r="U2564" s="1">
        <v>60216.778063727797</v>
      </c>
      <c r="V2564" s="1">
        <v>67442.791431375095</v>
      </c>
      <c r="W2564" s="1">
        <v>70313.265320527295</v>
      </c>
    </row>
    <row r="2565" spans="1:23" x14ac:dyDescent="0.25">
      <c r="A2565" s="1" t="s">
        <v>18</v>
      </c>
      <c r="B2565" s="1" t="s">
        <v>49</v>
      </c>
      <c r="C2565" s="1">
        <v>0</v>
      </c>
      <c r="D2565" s="1">
        <v>88969.864040252694</v>
      </c>
      <c r="E2565" s="1">
        <v>1588391.4395087699</v>
      </c>
      <c r="F2565" s="1">
        <v>18102999.568002101</v>
      </c>
      <c r="G2565" s="1">
        <v>49393744.398847602</v>
      </c>
      <c r="H2565" s="1">
        <v>59043217.162528701</v>
      </c>
      <c r="I2565" s="1">
        <v>67403934.013441697</v>
      </c>
      <c r="J2565" s="1">
        <v>85602996.197070897</v>
      </c>
      <c r="K2565" s="1">
        <v>95875355.740719497</v>
      </c>
      <c r="L2565" s="1">
        <v>99955965.386702701</v>
      </c>
      <c r="M2565" s="1"/>
      <c r="N2565" s="1">
        <v>124449.50360573</v>
      </c>
      <c r="O2565" s="1">
        <v>266842.950433572</v>
      </c>
      <c r="P2565" s="1">
        <v>389807.31187215802</v>
      </c>
      <c r="Q2565" s="1">
        <v>272076.031629759</v>
      </c>
      <c r="R2565" s="1">
        <v>321914.63486014202</v>
      </c>
      <c r="S2565" s="1">
        <v>1101732.0789681899</v>
      </c>
      <c r="T2565" s="1">
        <v>204744.218770251</v>
      </c>
      <c r="U2565" s="1">
        <v>260025.15783821899</v>
      </c>
      <c r="V2565" s="1">
        <v>291228.17677880498</v>
      </c>
      <c r="W2565" s="1">
        <v>303623.31730438001</v>
      </c>
    </row>
    <row r="2566" spans="1:23" x14ac:dyDescent="0.25">
      <c r="A2566" s="1" t="s">
        <v>19</v>
      </c>
      <c r="B2566" s="1" t="s">
        <v>49</v>
      </c>
      <c r="C2566" s="1">
        <v>2917703.9743880001</v>
      </c>
      <c r="D2566" s="1">
        <v>4051993.6302323099</v>
      </c>
      <c r="E2566" s="1">
        <v>5447287.9788300004</v>
      </c>
      <c r="F2566" s="1">
        <v>7776240.8670009999</v>
      </c>
      <c r="G2566" s="1">
        <v>10785338.215305399</v>
      </c>
      <c r="H2566" s="1">
        <v>14383782.7089688</v>
      </c>
      <c r="I2566" s="1">
        <v>14975565.7180945</v>
      </c>
      <c r="J2566" s="1">
        <v>19018968.46198</v>
      </c>
      <c r="K2566" s="1">
        <v>21301244.677417599</v>
      </c>
      <c r="L2566" s="1">
        <v>22207859.978404701</v>
      </c>
      <c r="M2566" s="1"/>
      <c r="N2566" s="1">
        <v>1790232.5130161999</v>
      </c>
      <c r="O2566" s="1">
        <v>2351772.2941869199</v>
      </c>
      <c r="P2566" s="1">
        <v>4698965.1362947403</v>
      </c>
      <c r="Q2566" s="1">
        <v>2746625.34512875</v>
      </c>
      <c r="R2566" s="1">
        <v>2263140.5474659102</v>
      </c>
      <c r="S2566" s="1">
        <v>3474831.7631224799</v>
      </c>
      <c r="T2566" s="1">
        <v>2282041.8062987202</v>
      </c>
      <c r="U2566" s="1">
        <v>2898193.0939993798</v>
      </c>
      <c r="V2566" s="1">
        <v>3245976.2652793</v>
      </c>
      <c r="W2566" s="1">
        <v>3384130.2461057398</v>
      </c>
    </row>
    <row r="2567" spans="1:23" x14ac:dyDescent="0.25">
      <c r="A2567" s="1" t="s">
        <v>20</v>
      </c>
      <c r="B2567" s="1" t="s">
        <v>49</v>
      </c>
      <c r="C2567" s="1">
        <v>515519.19283381302</v>
      </c>
      <c r="D2567" s="1">
        <v>455199.657424259</v>
      </c>
      <c r="E2567" s="1">
        <v>429857.15386789298</v>
      </c>
      <c r="F2567" s="1">
        <v>731159.82043913496</v>
      </c>
      <c r="G2567" s="1">
        <v>1336502.79976327</v>
      </c>
      <c r="H2567" s="1">
        <v>1803622.9600221801</v>
      </c>
      <c r="I2567" s="1">
        <v>2180276.6103201201</v>
      </c>
      <c r="J2567" s="1">
        <v>2768951.2951065502</v>
      </c>
      <c r="K2567" s="1">
        <v>3101225.4505193401</v>
      </c>
      <c r="L2567" s="1">
        <v>3233218.60339985</v>
      </c>
      <c r="M2567" s="1"/>
      <c r="N2567" s="1">
        <v>57752.740678459399</v>
      </c>
      <c r="O2567" s="1">
        <v>9415.74777861043</v>
      </c>
      <c r="P2567" s="1">
        <v>76.304498625491306</v>
      </c>
      <c r="Q2567" s="1">
        <v>637.10298454198801</v>
      </c>
      <c r="R2567" s="1">
        <v>3653.9349518414701</v>
      </c>
      <c r="S2567" s="1">
        <v>2184.81370513401</v>
      </c>
      <c r="T2567" s="1">
        <v>0</v>
      </c>
      <c r="U2567" s="1">
        <v>0</v>
      </c>
      <c r="V2567" s="1">
        <v>0</v>
      </c>
      <c r="W2567" s="1">
        <v>0</v>
      </c>
    </row>
    <row r="2568" spans="1:23" x14ac:dyDescent="0.25">
      <c r="A2568" s="1" t="s">
        <v>21</v>
      </c>
      <c r="B2568" s="1" t="s">
        <v>49</v>
      </c>
      <c r="C2568" s="1">
        <v>3102774.7631212999</v>
      </c>
      <c r="D2568" s="1">
        <v>4087377.1544802501</v>
      </c>
      <c r="E2568" s="1">
        <v>4856284.9728952004</v>
      </c>
      <c r="F2568" s="1">
        <v>5476823.5006855596</v>
      </c>
      <c r="G2568" s="1">
        <v>7428004.1362356301</v>
      </c>
      <c r="H2568" s="1">
        <v>9379591.9029873498</v>
      </c>
      <c r="I2568" s="1">
        <v>10793349.502878999</v>
      </c>
      <c r="J2568" s="1">
        <v>13707553.8686563</v>
      </c>
      <c r="K2568" s="1">
        <v>15352460.3328951</v>
      </c>
      <c r="L2568" s="1">
        <v>16005885.785556801</v>
      </c>
      <c r="M2568" s="1"/>
      <c r="N2568" s="1">
        <v>1511557.61083983</v>
      </c>
      <c r="O2568" s="1">
        <v>2713513.00717268</v>
      </c>
      <c r="P2568" s="1">
        <v>170340.92952752899</v>
      </c>
      <c r="Q2568" s="1">
        <v>535087.62044289196</v>
      </c>
      <c r="R2568" s="1">
        <v>224233.138011095</v>
      </c>
      <c r="S2568" s="1">
        <v>39472.733790081002</v>
      </c>
      <c r="T2568" s="1">
        <v>140100.349928718</v>
      </c>
      <c r="U2568" s="1">
        <v>177927.44440947199</v>
      </c>
      <c r="V2568" s="1">
        <v>199278.737738608</v>
      </c>
      <c r="W2568" s="1">
        <v>207760.361959692</v>
      </c>
    </row>
    <row r="2569" spans="1:23" x14ac:dyDescent="0.25">
      <c r="A2569" s="1" t="s">
        <v>22</v>
      </c>
      <c r="B2569" s="1" t="s">
        <v>49</v>
      </c>
      <c r="C2569" s="1">
        <v>1924259.35387899</v>
      </c>
      <c r="D2569" s="1">
        <v>1080788.4594797101</v>
      </c>
      <c r="E2569" s="1">
        <v>954349.61333915696</v>
      </c>
      <c r="F2569" s="1">
        <v>1768784.9589602</v>
      </c>
      <c r="G2569" s="1">
        <v>2816316.79922998</v>
      </c>
      <c r="H2569" s="1">
        <v>2407983.65988759</v>
      </c>
      <c r="I2569" s="1">
        <v>4215951.5654218597</v>
      </c>
      <c r="J2569" s="1">
        <v>5354258.4880857598</v>
      </c>
      <c r="K2569" s="1">
        <v>5996769.50665606</v>
      </c>
      <c r="L2569" s="1">
        <v>6252001.6808111696</v>
      </c>
      <c r="M2569" s="1"/>
      <c r="N2569" s="1">
        <v>23867.2832519484</v>
      </c>
      <c r="O2569" s="1">
        <v>44.160154159083604</v>
      </c>
      <c r="P2569" s="1">
        <v>25491.8685610051</v>
      </c>
      <c r="Q2569" s="1">
        <v>16041.0210176368</v>
      </c>
      <c r="R2569" s="1">
        <v>18437.465450075801</v>
      </c>
      <c r="S2569" s="1">
        <v>0</v>
      </c>
      <c r="T2569" s="1">
        <v>0</v>
      </c>
      <c r="U2569" s="1">
        <v>0</v>
      </c>
      <c r="V2569" s="1">
        <v>0</v>
      </c>
      <c r="W2569" s="1">
        <v>0</v>
      </c>
    </row>
    <row r="2570" spans="1:23" x14ac:dyDescent="0.25">
      <c r="A2570" s="1" t="s">
        <v>23</v>
      </c>
      <c r="B2570" s="1" t="s">
        <v>49</v>
      </c>
      <c r="C2570" s="1">
        <v>31095.301232092599</v>
      </c>
      <c r="D2570" s="1">
        <v>34862.434428861998</v>
      </c>
      <c r="E2570" s="1">
        <v>52794.234771215</v>
      </c>
      <c r="F2570" s="1">
        <v>77284.0480081141</v>
      </c>
      <c r="G2570" s="1">
        <v>195201.446381769</v>
      </c>
      <c r="H2570" s="1">
        <v>35053.599085602997</v>
      </c>
      <c r="I2570" s="1">
        <v>782209.54990650096</v>
      </c>
      <c r="J2570" s="1">
        <v>993406.12838125601</v>
      </c>
      <c r="K2570" s="1">
        <v>1112614.8637870101</v>
      </c>
      <c r="L2570" s="1">
        <v>1159969.5453979101</v>
      </c>
      <c r="M2570" s="1"/>
      <c r="N2570" s="1">
        <v>15677.650939430199</v>
      </c>
      <c r="O2570" s="1">
        <v>74414.677229418696</v>
      </c>
      <c r="P2570" s="1">
        <v>26853.017496082</v>
      </c>
      <c r="Q2570" s="1">
        <v>8579.1025713266099</v>
      </c>
      <c r="R2570" s="1">
        <v>690.67330892347297</v>
      </c>
      <c r="S2570" s="1">
        <v>56.811649093380801</v>
      </c>
      <c r="T2570" s="1">
        <v>0</v>
      </c>
      <c r="U2570" s="1">
        <v>0</v>
      </c>
      <c r="V2570" s="1">
        <v>0</v>
      </c>
      <c r="W2570" s="1">
        <v>0</v>
      </c>
    </row>
    <row r="2571" spans="1:23" x14ac:dyDescent="0.25">
      <c r="A2571" s="1" t="s">
        <v>24</v>
      </c>
      <c r="B2571" s="1" t="s">
        <v>49</v>
      </c>
      <c r="C2571" s="1">
        <v>188893.18630145799</v>
      </c>
      <c r="D2571" s="1">
        <v>2041963.1195803401</v>
      </c>
      <c r="E2571" s="1">
        <v>102819.926521594</v>
      </c>
      <c r="F2571" s="1">
        <v>8402772.2995435894</v>
      </c>
      <c r="G2571" s="1">
        <v>297992.36487321398</v>
      </c>
      <c r="H2571" s="1">
        <v>60443.536660421902</v>
      </c>
      <c r="I2571" s="1">
        <v>1074284.86789728</v>
      </c>
      <c r="J2571" s="1">
        <v>9684464.5454545394</v>
      </c>
      <c r="K2571" s="1">
        <v>34124081.818181798</v>
      </c>
      <c r="L2571" s="1">
        <v>1917801.81818182</v>
      </c>
      <c r="M2571" s="1"/>
      <c r="N2571" s="1">
        <v>110901.529605795</v>
      </c>
      <c r="O2571" s="1">
        <v>123039.824429933</v>
      </c>
      <c r="P2571" s="1">
        <v>93573.9793952162</v>
      </c>
      <c r="Q2571" s="1">
        <v>135753.272853628</v>
      </c>
      <c r="R2571" s="1">
        <v>1907071.5321631299</v>
      </c>
      <c r="S2571" s="1">
        <v>112974.02219712301</v>
      </c>
      <c r="T2571" s="1">
        <v>646009.14628501597</v>
      </c>
      <c r="U2571" s="1">
        <v>15801.5</v>
      </c>
      <c r="V2571" s="1">
        <v>1605253.1</v>
      </c>
      <c r="W2571" s="1">
        <v>5521589.7000000002</v>
      </c>
    </row>
    <row r="2572" spans="1:23" x14ac:dyDescent="0.25">
      <c r="A2572" s="1" t="s">
        <v>25</v>
      </c>
      <c r="B2572" s="1" t="s">
        <v>49</v>
      </c>
      <c r="C2572" s="1">
        <v>0</v>
      </c>
      <c r="D2572" s="1">
        <v>0</v>
      </c>
      <c r="E2572" s="1">
        <v>0</v>
      </c>
      <c r="F2572" s="1">
        <v>0</v>
      </c>
      <c r="G2572" s="1">
        <v>0</v>
      </c>
      <c r="H2572" s="1">
        <v>0</v>
      </c>
      <c r="I2572" s="1">
        <v>0</v>
      </c>
      <c r="J2572" s="1">
        <v>0</v>
      </c>
      <c r="K2572" s="1">
        <v>0</v>
      </c>
      <c r="L2572" s="1">
        <v>0</v>
      </c>
      <c r="M2572" s="1"/>
      <c r="N2572" s="1">
        <v>0</v>
      </c>
      <c r="O2572" s="1">
        <v>0</v>
      </c>
      <c r="P2572" s="1">
        <v>25759.319682450001</v>
      </c>
      <c r="Q2572" s="1">
        <v>34233.767209481397</v>
      </c>
      <c r="R2572" s="1">
        <v>0</v>
      </c>
      <c r="S2572" s="1">
        <v>0</v>
      </c>
      <c r="T2572" s="1">
        <v>4373.9238303308603</v>
      </c>
      <c r="U2572" s="1">
        <v>5554.8832645201901</v>
      </c>
      <c r="V2572" s="1">
        <v>6221.4692562626196</v>
      </c>
      <c r="W2572" s="1">
        <v>6486.2650138705503</v>
      </c>
    </row>
    <row r="2573" spans="1:23" x14ac:dyDescent="0.25">
      <c r="A2573" s="1" t="s">
        <v>26</v>
      </c>
      <c r="B2573" s="1" t="s">
        <v>49</v>
      </c>
      <c r="C2573" s="1">
        <v>1410287.7469844499</v>
      </c>
      <c r="D2573" s="1">
        <v>1399929.0761160499</v>
      </c>
      <c r="E2573" s="1">
        <v>331846.72301723901</v>
      </c>
      <c r="F2573" s="1">
        <v>263718.56276178098</v>
      </c>
      <c r="G2573" s="1">
        <v>827062.16710131802</v>
      </c>
      <c r="H2573" s="1">
        <v>1235952.0347362701</v>
      </c>
      <c r="I2573" s="1">
        <v>1333066.22725</v>
      </c>
      <c r="J2573" s="1">
        <v>1692994.1086075001</v>
      </c>
      <c r="K2573" s="1">
        <v>1896153.4016404001</v>
      </c>
      <c r="L2573" s="1">
        <v>1976856.7461153099</v>
      </c>
      <c r="M2573" s="1"/>
      <c r="N2573" s="1">
        <v>884204.76667852397</v>
      </c>
      <c r="O2573" s="1">
        <v>0</v>
      </c>
      <c r="P2573" s="1">
        <v>0</v>
      </c>
      <c r="Q2573" s="1">
        <v>0</v>
      </c>
      <c r="R2573" s="1">
        <v>119874.35208730301</v>
      </c>
      <c r="S2573" s="1">
        <v>0</v>
      </c>
      <c r="T2573" s="1">
        <v>0</v>
      </c>
      <c r="U2573" s="1">
        <v>0</v>
      </c>
      <c r="V2573" s="1">
        <v>0</v>
      </c>
      <c r="W2573" s="1">
        <v>0</v>
      </c>
    </row>
    <row r="2574" spans="1:23" x14ac:dyDescent="0.25">
      <c r="A2574" s="1" t="s">
        <v>27</v>
      </c>
      <c r="B2574" s="1" t="s">
        <v>49</v>
      </c>
      <c r="C2574" s="1">
        <v>352172501.24502802</v>
      </c>
      <c r="D2574" s="1">
        <v>347361611.97944498</v>
      </c>
      <c r="E2574" s="1">
        <v>472442706.88282001</v>
      </c>
      <c r="F2574" s="1">
        <v>620407129.84354198</v>
      </c>
      <c r="G2574" s="1">
        <v>696683731.45685196</v>
      </c>
      <c r="H2574" s="1">
        <v>864513759.91667604</v>
      </c>
      <c r="I2574" s="1">
        <v>830319471.95941603</v>
      </c>
      <c r="J2574" s="1">
        <v>954867392.75332797</v>
      </c>
      <c r="K2574" s="1">
        <v>1098097501.6663301</v>
      </c>
      <c r="L2574" s="1">
        <v>1224689147.11906</v>
      </c>
      <c r="M2574" s="1"/>
      <c r="N2574" s="1">
        <v>357364676.13103497</v>
      </c>
      <c r="O2574" s="1">
        <v>423062932.234236</v>
      </c>
      <c r="P2574" s="1">
        <v>510182281.42743403</v>
      </c>
      <c r="Q2574" s="1">
        <v>725689041.15249503</v>
      </c>
      <c r="R2574" s="1">
        <v>645178003.29077899</v>
      </c>
      <c r="S2574" s="1">
        <v>1070633700.3997101</v>
      </c>
      <c r="T2574" s="1">
        <v>558737463.10936701</v>
      </c>
      <c r="U2574" s="1">
        <v>731946076.67327094</v>
      </c>
      <c r="V2574" s="1">
        <v>929571517.375054</v>
      </c>
      <c r="W2574" s="1">
        <v>1016794101.14531</v>
      </c>
    </row>
    <row r="2575" spans="1:23" x14ac:dyDescent="0.25">
      <c r="A2575" s="1" t="s">
        <v>28</v>
      </c>
      <c r="B2575" s="1" t="s">
        <v>49</v>
      </c>
      <c r="C2575" s="1">
        <v>912826.56922032102</v>
      </c>
      <c r="D2575" s="1">
        <v>922907.076330157</v>
      </c>
      <c r="E2575" s="1">
        <v>1091064.9230532099</v>
      </c>
      <c r="F2575" s="1">
        <v>3150315.7341146902</v>
      </c>
      <c r="G2575" s="1">
        <v>2125576.3740301598</v>
      </c>
      <c r="H2575" s="1">
        <v>1277255.7268171301</v>
      </c>
      <c r="I2575" s="1">
        <v>1352364.51833886</v>
      </c>
      <c r="J2575" s="1">
        <v>1717502.9382903499</v>
      </c>
      <c r="K2575" s="1">
        <v>1923603.29088519</v>
      </c>
      <c r="L2575" s="1">
        <v>2005474.9468825799</v>
      </c>
      <c r="M2575" s="1"/>
      <c r="N2575" s="1">
        <v>250230.83141997899</v>
      </c>
      <c r="O2575" s="1">
        <v>194590.51493416101</v>
      </c>
      <c r="P2575" s="1">
        <v>236561.673046785</v>
      </c>
      <c r="Q2575" s="1">
        <v>211023.83501436899</v>
      </c>
      <c r="R2575" s="1">
        <v>257629.72886845301</v>
      </c>
      <c r="S2575" s="1">
        <v>211446.465165667</v>
      </c>
      <c r="T2575" s="1">
        <v>191820.18477717499</v>
      </c>
      <c r="U2575" s="1">
        <v>243611.634667012</v>
      </c>
      <c r="V2575" s="1">
        <v>272845.030827054</v>
      </c>
      <c r="W2575" s="1">
        <v>284457.755035999</v>
      </c>
    </row>
    <row r="2576" spans="1:23" x14ac:dyDescent="0.25">
      <c r="A2576" s="1" t="s">
        <v>29</v>
      </c>
      <c r="B2576" s="1" t="s">
        <v>49</v>
      </c>
      <c r="C2576" s="1">
        <v>0</v>
      </c>
      <c r="D2576" s="1">
        <v>0</v>
      </c>
      <c r="E2576" s="1">
        <v>0</v>
      </c>
      <c r="F2576" s="1">
        <v>0</v>
      </c>
      <c r="G2576" s="1">
        <v>25305.9578702289</v>
      </c>
      <c r="H2576" s="1">
        <v>62392.9878193119</v>
      </c>
      <c r="I2576" s="1">
        <v>39801.521912203098</v>
      </c>
      <c r="J2576" s="1">
        <v>50547.932828497898</v>
      </c>
      <c r="K2576" s="1">
        <v>56613.684767917701</v>
      </c>
      <c r="L2576" s="1">
        <v>59023.2544260828</v>
      </c>
      <c r="M2576" s="1"/>
      <c r="N2576" s="1">
        <v>269747.17847556801</v>
      </c>
      <c r="O2576" s="1">
        <v>233690.71833850801</v>
      </c>
      <c r="P2576" s="1">
        <v>524321.35241374001</v>
      </c>
      <c r="Q2576" s="1">
        <v>819273.86788377399</v>
      </c>
      <c r="R2576" s="1">
        <v>1572116.82914615</v>
      </c>
      <c r="S2576" s="1">
        <v>42336.040904387301</v>
      </c>
      <c r="T2576" s="1">
        <v>3289673.5850104601</v>
      </c>
      <c r="U2576" s="1">
        <v>4177885.45296328</v>
      </c>
      <c r="V2576" s="1">
        <v>4679231.7073188797</v>
      </c>
      <c r="W2576" s="1">
        <v>4878387.3494873801</v>
      </c>
    </row>
    <row r="2577" spans="1:23" x14ac:dyDescent="0.25">
      <c r="A2577" s="1" t="s">
        <v>30</v>
      </c>
      <c r="B2577" s="1" t="s">
        <v>49</v>
      </c>
      <c r="C2577" s="1">
        <v>4509559.0984057197</v>
      </c>
      <c r="D2577" s="1">
        <v>4558620.5973664504</v>
      </c>
      <c r="E2577" s="1">
        <v>8127902.78241657</v>
      </c>
      <c r="F2577" s="1">
        <v>7369666.9859694596</v>
      </c>
      <c r="G2577" s="1">
        <v>8859062.8434668891</v>
      </c>
      <c r="H2577" s="1">
        <v>9566180.8368896991</v>
      </c>
      <c r="I2577" s="1">
        <v>9352931.8101868108</v>
      </c>
      <c r="J2577" s="1">
        <v>11878223.398937199</v>
      </c>
      <c r="K2577" s="1">
        <v>13303610.2068097</v>
      </c>
      <c r="L2577" s="1">
        <v>13869833.2963294</v>
      </c>
      <c r="M2577" s="1"/>
      <c r="N2577" s="1">
        <v>5328476.5384988496</v>
      </c>
      <c r="O2577" s="1">
        <v>2529021.5180387502</v>
      </c>
      <c r="P2577" s="1">
        <v>2057085.2709195099</v>
      </c>
      <c r="Q2577" s="1">
        <v>2016647.32067392</v>
      </c>
      <c r="R2577" s="1">
        <v>1309068.6315953799</v>
      </c>
      <c r="S2577" s="1">
        <v>1217655.4373482501</v>
      </c>
      <c r="T2577" s="1">
        <v>6314.2693155098004</v>
      </c>
      <c r="U2577" s="1">
        <v>8019.1220306974501</v>
      </c>
      <c r="V2577" s="1">
        <v>8981.4166743811402</v>
      </c>
      <c r="W2577" s="1">
        <v>9363.6802418320804</v>
      </c>
    </row>
    <row r="2578" spans="1:23" x14ac:dyDescent="0.25">
      <c r="A2578" s="1" t="s">
        <v>31</v>
      </c>
      <c r="B2578" s="1" t="s">
        <v>49</v>
      </c>
      <c r="C2578" s="1">
        <v>3167771.8203279101</v>
      </c>
      <c r="D2578" s="1">
        <v>7103988.5986511102</v>
      </c>
      <c r="E2578" s="1">
        <v>7121031.7806952205</v>
      </c>
      <c r="F2578" s="1">
        <v>8474208.9742867406</v>
      </c>
      <c r="G2578" s="1">
        <v>15243913.034995399</v>
      </c>
      <c r="H2578" s="1">
        <v>23313083.046457</v>
      </c>
      <c r="I2578" s="1">
        <v>17505357.797485702</v>
      </c>
      <c r="J2578" s="1">
        <v>22231804.4028068</v>
      </c>
      <c r="K2578" s="1">
        <v>24899620.9311436</v>
      </c>
      <c r="L2578" s="1">
        <v>25959388.924367301</v>
      </c>
      <c r="M2578" s="1"/>
      <c r="N2578" s="1">
        <v>1437298.32163762</v>
      </c>
      <c r="O2578" s="1">
        <v>995953.591692538</v>
      </c>
      <c r="P2578" s="1">
        <v>1448595.4320067801</v>
      </c>
      <c r="Q2578" s="1">
        <v>481755.038410248</v>
      </c>
      <c r="R2578" s="1">
        <v>1750747.5790664901</v>
      </c>
      <c r="S2578" s="1">
        <v>3246948.06468412</v>
      </c>
      <c r="T2578" s="1">
        <v>2172989.94649238</v>
      </c>
      <c r="U2578" s="1">
        <v>2759697.2320453199</v>
      </c>
      <c r="V2578" s="1">
        <v>3090860.89989076</v>
      </c>
      <c r="W2578" s="1">
        <v>3222412.9207937699</v>
      </c>
    </row>
    <row r="2579" spans="1:23" x14ac:dyDescent="0.25">
      <c r="A2579" s="1" t="s">
        <v>32</v>
      </c>
      <c r="B2579" s="1" t="s">
        <v>49</v>
      </c>
      <c r="C2579" s="1">
        <v>95615.819939850597</v>
      </c>
      <c r="D2579" s="1">
        <v>53567.069906862198</v>
      </c>
      <c r="E2579" s="1">
        <v>254588.803535185</v>
      </c>
      <c r="F2579" s="1">
        <v>88087.751920512397</v>
      </c>
      <c r="G2579" s="1">
        <v>326920.26040074701</v>
      </c>
      <c r="H2579" s="1">
        <v>578315.80513604404</v>
      </c>
      <c r="I2579" s="1">
        <v>461149.76578845101</v>
      </c>
      <c r="J2579" s="1">
        <v>2878996.36363636</v>
      </c>
      <c r="K2579" s="1">
        <v>2751522.7272727299</v>
      </c>
      <c r="L2579" s="1">
        <v>2635247.2762339301</v>
      </c>
      <c r="M2579" s="1"/>
      <c r="N2579" s="1">
        <v>644945.96255214605</v>
      </c>
      <c r="O2579" s="1">
        <v>455465.42126110703</v>
      </c>
      <c r="P2579" s="1">
        <v>660972.68966934702</v>
      </c>
      <c r="Q2579" s="1">
        <v>1337611.23945831</v>
      </c>
      <c r="R2579" s="1">
        <v>1349688.80680008</v>
      </c>
      <c r="S2579" s="1">
        <v>1620864.7544587001</v>
      </c>
      <c r="T2579" s="1">
        <v>1459685.6195960101</v>
      </c>
      <c r="U2579" s="1">
        <v>2445462.7999999998</v>
      </c>
      <c r="V2579" s="1">
        <v>409373.8</v>
      </c>
      <c r="W2579" s="1">
        <v>294789.898962837</v>
      </c>
    </row>
    <row r="2580" spans="1:23" x14ac:dyDescent="0.25">
      <c r="A2580" s="1" t="s">
        <v>33</v>
      </c>
      <c r="B2580" s="1" t="s">
        <v>49</v>
      </c>
      <c r="C2580" s="1">
        <v>54066270.672315098</v>
      </c>
      <c r="D2580" s="1">
        <v>74221771.2236377</v>
      </c>
      <c r="E2580" s="1">
        <v>109339547.054441</v>
      </c>
      <c r="F2580" s="1">
        <v>108613841.9639</v>
      </c>
      <c r="G2580" s="1">
        <v>172714296.41721401</v>
      </c>
      <c r="H2580" s="1">
        <v>232508982.327519</v>
      </c>
      <c r="I2580" s="1">
        <v>208993719.79781899</v>
      </c>
      <c r="J2580" s="1">
        <v>227102947.27272701</v>
      </c>
      <c r="K2580" s="1">
        <v>253938586.36363599</v>
      </c>
      <c r="L2580" s="1">
        <v>208170261.81818199</v>
      </c>
      <c r="M2580" s="1"/>
      <c r="N2580" s="1">
        <v>46741548.750121303</v>
      </c>
      <c r="O2580" s="1">
        <v>62684050.155229598</v>
      </c>
      <c r="P2580" s="1">
        <v>60077516.121573403</v>
      </c>
      <c r="Q2580" s="1">
        <v>70874293.871264607</v>
      </c>
      <c r="R2580" s="1">
        <v>75628551.732211307</v>
      </c>
      <c r="S2580" s="1">
        <v>89233812.129287094</v>
      </c>
      <c r="T2580" s="1">
        <v>65742394.697376497</v>
      </c>
      <c r="U2580" s="1">
        <v>126381280.3</v>
      </c>
      <c r="V2580" s="1">
        <v>129018074.90000001</v>
      </c>
      <c r="W2580" s="1">
        <v>133599415.40000001</v>
      </c>
    </row>
    <row r="2581" spans="1:23" x14ac:dyDescent="0.25">
      <c r="A2581" s="1" t="s">
        <v>34</v>
      </c>
      <c r="B2581" s="1" t="s">
        <v>49</v>
      </c>
      <c r="C2581" s="1">
        <v>58761.698412185098</v>
      </c>
      <c r="D2581" s="1">
        <v>6505096.6170645496</v>
      </c>
      <c r="E2581" s="1">
        <v>2038276.5973845799</v>
      </c>
      <c r="F2581" s="1">
        <v>3667133.9756954201</v>
      </c>
      <c r="G2581" s="1">
        <v>8190692.4292580104</v>
      </c>
      <c r="H2581" s="1">
        <v>13639066.395233201</v>
      </c>
      <c r="I2581" s="1">
        <v>12785464.442428401</v>
      </c>
      <c r="J2581" s="1">
        <v>16237539.841884101</v>
      </c>
      <c r="K2581" s="1">
        <v>18186044.622910202</v>
      </c>
      <c r="L2581" s="1">
        <v>18960071.989350598</v>
      </c>
      <c r="M2581" s="1"/>
      <c r="N2581" s="1">
        <v>397867.73598939303</v>
      </c>
      <c r="O2581" s="1">
        <v>39554.651536238103</v>
      </c>
      <c r="P2581" s="1">
        <v>0</v>
      </c>
      <c r="Q2581" s="1">
        <v>304.27677917394499</v>
      </c>
      <c r="R2581" s="1">
        <v>3.9021090899631199</v>
      </c>
      <c r="S2581" s="1">
        <v>35469.947313958801</v>
      </c>
      <c r="T2581" s="1">
        <v>0</v>
      </c>
      <c r="U2581" s="1">
        <v>0</v>
      </c>
      <c r="V2581" s="1">
        <v>0</v>
      </c>
      <c r="W2581" s="1">
        <v>0</v>
      </c>
    </row>
    <row r="2582" spans="1:23" x14ac:dyDescent="0.25">
      <c r="A2582" s="1" t="s">
        <v>35</v>
      </c>
      <c r="B2582" s="1" t="s">
        <v>49</v>
      </c>
      <c r="C2582" s="1">
        <v>0</v>
      </c>
      <c r="D2582" s="1">
        <v>0</v>
      </c>
      <c r="E2582" s="1">
        <v>69062.508028672004</v>
      </c>
      <c r="F2582" s="1">
        <v>0</v>
      </c>
      <c r="G2582" s="1">
        <v>0</v>
      </c>
      <c r="H2582" s="1">
        <v>0</v>
      </c>
      <c r="I2582" s="1">
        <v>0</v>
      </c>
      <c r="J2582" s="1">
        <v>0</v>
      </c>
      <c r="K2582" s="1">
        <v>0</v>
      </c>
      <c r="L2582" s="1">
        <v>0</v>
      </c>
      <c r="M2582" s="1"/>
      <c r="N2582" s="1">
        <v>0</v>
      </c>
      <c r="O2582" s="1">
        <v>0</v>
      </c>
      <c r="P2582" s="1">
        <v>0</v>
      </c>
      <c r="Q2582" s="1">
        <v>91295.8058639019</v>
      </c>
      <c r="R2582" s="1">
        <v>155779.21866769</v>
      </c>
      <c r="S2582" s="1">
        <v>0</v>
      </c>
      <c r="T2582" s="1">
        <v>76.280757623447101</v>
      </c>
      <c r="U2582" s="1">
        <v>152.561515246894</v>
      </c>
      <c r="V2582" s="1">
        <v>228.84227287034099</v>
      </c>
      <c r="W2582" s="1">
        <v>305.12303049378801</v>
      </c>
    </row>
    <row r="2583" spans="1:23" x14ac:dyDescent="0.25">
      <c r="A2583" s="1" t="s">
        <v>36</v>
      </c>
      <c r="B2583" s="1" t="s">
        <v>49</v>
      </c>
      <c r="C2583" s="1">
        <v>12627386.2173787</v>
      </c>
      <c r="D2583" s="1">
        <v>6607479.9272026597</v>
      </c>
      <c r="E2583" s="1">
        <v>9920683.1436425801</v>
      </c>
      <c r="F2583" s="1">
        <v>9216059.0522341803</v>
      </c>
      <c r="G2583" s="1">
        <v>11337486.6515352</v>
      </c>
      <c r="H2583" s="1">
        <v>13300260.386724999</v>
      </c>
      <c r="I2583" s="1">
        <v>14600764.288756</v>
      </c>
      <c r="J2583" s="1">
        <v>18542970.6467201</v>
      </c>
      <c r="K2583" s="1">
        <v>20768127.124326501</v>
      </c>
      <c r="L2583" s="1">
        <v>21652052.083121199</v>
      </c>
      <c r="M2583" s="1"/>
      <c r="N2583" s="1">
        <v>9327.4261876273304</v>
      </c>
      <c r="O2583" s="1">
        <v>21432.127181243999</v>
      </c>
      <c r="P2583" s="1">
        <v>0</v>
      </c>
      <c r="Q2583" s="1">
        <v>363.629533630097</v>
      </c>
      <c r="R2583" s="1">
        <v>7538.0943399907601</v>
      </c>
      <c r="S2583" s="1">
        <v>8623.1967373881507</v>
      </c>
      <c r="T2583" s="1">
        <v>3561.4967321471599</v>
      </c>
      <c r="U2583" s="1">
        <v>4523.1008498268902</v>
      </c>
      <c r="V2583" s="1">
        <v>5065.87295180612</v>
      </c>
      <c r="W2583" s="1">
        <v>5281.4846684225404</v>
      </c>
    </row>
    <row r="2584" spans="1:23" x14ac:dyDescent="0.25">
      <c r="A2584" s="1" t="s">
        <v>37</v>
      </c>
      <c r="B2584" s="1" t="s">
        <v>49</v>
      </c>
      <c r="C2584" s="1">
        <v>746639.58865569299</v>
      </c>
      <c r="D2584" s="1">
        <v>1591472.54041323</v>
      </c>
      <c r="E2584" s="1">
        <v>2778752.4086016002</v>
      </c>
      <c r="F2584" s="1">
        <v>3221310.6440525199</v>
      </c>
      <c r="G2584" s="1">
        <v>4465715.6793246698</v>
      </c>
      <c r="H2584" s="1">
        <v>8177159.5528111598</v>
      </c>
      <c r="I2584" s="1">
        <v>10592785.913980501</v>
      </c>
      <c r="J2584" s="1">
        <v>12181703.801077601</v>
      </c>
      <c r="K2584" s="1">
        <v>14008959.3712392</v>
      </c>
      <c r="L2584" s="1">
        <v>15623950.0393671</v>
      </c>
      <c r="M2584" s="1"/>
      <c r="N2584" s="1">
        <v>10836.982181547701</v>
      </c>
      <c r="O2584" s="1">
        <v>19379.081468793502</v>
      </c>
      <c r="P2584" s="1">
        <v>24484.495028646299</v>
      </c>
      <c r="Q2584" s="1">
        <v>108883.75500084501</v>
      </c>
      <c r="R2584" s="1">
        <v>772538.77720908099</v>
      </c>
      <c r="S2584" s="1">
        <v>865002.80676599697</v>
      </c>
      <c r="T2584" s="1">
        <v>327260.74318194401</v>
      </c>
      <c r="U2584" s="1">
        <v>428711.57356834703</v>
      </c>
      <c r="V2584" s="1">
        <v>544463.6984318</v>
      </c>
      <c r="W2584" s="1">
        <v>595551.24754306499</v>
      </c>
    </row>
    <row r="2585" spans="1:23" x14ac:dyDescent="0.25">
      <c r="A2585" s="1" t="s">
        <v>38</v>
      </c>
      <c r="B2585" s="1" t="s">
        <v>49</v>
      </c>
      <c r="C2585" s="1">
        <v>24138.149597387099</v>
      </c>
      <c r="D2585" s="1">
        <v>0</v>
      </c>
      <c r="E2585" s="1">
        <v>212608.22649847099</v>
      </c>
      <c r="F2585" s="1">
        <v>9695.5353956537292</v>
      </c>
      <c r="G2585" s="1">
        <v>166189.265297893</v>
      </c>
      <c r="H2585" s="1">
        <v>6147997.5922682099</v>
      </c>
      <c r="I2585" s="1">
        <v>61417.859324952296</v>
      </c>
      <c r="J2585" s="1">
        <v>78000.681342689393</v>
      </c>
      <c r="K2585" s="1">
        <v>87360.763103812205</v>
      </c>
      <c r="L2585" s="1">
        <v>91078.9779656787</v>
      </c>
      <c r="M2585" s="1"/>
      <c r="N2585" s="1">
        <v>24770.688484299699</v>
      </c>
      <c r="O2585" s="1">
        <v>54282.464404239399</v>
      </c>
      <c r="P2585" s="1">
        <v>134104.00020553399</v>
      </c>
      <c r="Q2585" s="1">
        <v>100466.182077722</v>
      </c>
      <c r="R2585" s="1">
        <v>52644.914576328498</v>
      </c>
      <c r="S2585" s="1">
        <v>0</v>
      </c>
      <c r="T2585" s="1">
        <v>146883.41263816599</v>
      </c>
      <c r="U2585" s="1">
        <v>186541.934050471</v>
      </c>
      <c r="V2585" s="1">
        <v>208926.966136528</v>
      </c>
      <c r="W2585" s="1">
        <v>217819.234506601</v>
      </c>
    </row>
    <row r="2586" spans="1:23" x14ac:dyDescent="0.25">
      <c r="A2586" s="1" t="s">
        <v>39</v>
      </c>
      <c r="B2586" s="1" t="s">
        <v>49</v>
      </c>
      <c r="C2586" s="1">
        <v>0</v>
      </c>
      <c r="D2586" s="1">
        <v>0</v>
      </c>
      <c r="E2586" s="1">
        <v>0</v>
      </c>
      <c r="F2586" s="1">
        <v>0</v>
      </c>
      <c r="G2586" s="1">
        <v>168162.95207559699</v>
      </c>
      <c r="H2586" s="1">
        <v>77437.524094226203</v>
      </c>
      <c r="I2586" s="1">
        <v>10688.9337357205</v>
      </c>
      <c r="J2586" s="1">
        <v>13574.945844365</v>
      </c>
      <c r="K2586" s="1">
        <v>15203.939345688899</v>
      </c>
      <c r="L2586" s="1">
        <v>15851.043505789599</v>
      </c>
      <c r="M2586" s="1"/>
      <c r="N2586" s="1">
        <v>0</v>
      </c>
      <c r="O2586" s="1">
        <v>0</v>
      </c>
      <c r="P2586" s="1">
        <v>0</v>
      </c>
      <c r="Q2586" s="1">
        <v>0</v>
      </c>
      <c r="R2586" s="1">
        <v>0</v>
      </c>
      <c r="S2586" s="1">
        <v>0</v>
      </c>
      <c r="T2586" s="1">
        <v>0</v>
      </c>
      <c r="U2586" s="1">
        <v>0</v>
      </c>
      <c r="V2586" s="1">
        <v>0</v>
      </c>
      <c r="W2586" s="1">
        <v>0</v>
      </c>
    </row>
    <row r="2587" spans="1:23" x14ac:dyDescent="0.25">
      <c r="A2587" s="1" t="s">
        <v>40</v>
      </c>
      <c r="B2587" s="1" t="s">
        <v>49</v>
      </c>
      <c r="C2587" s="1">
        <v>12314229.7965915</v>
      </c>
      <c r="D2587" s="1">
        <v>18190648.2175356</v>
      </c>
      <c r="E2587" s="1">
        <v>40203644.117873803</v>
      </c>
      <c r="F2587" s="1">
        <v>32463448.845814299</v>
      </c>
      <c r="G2587" s="1">
        <v>40723139.3768332</v>
      </c>
      <c r="H2587" s="1">
        <v>39246373.455433302</v>
      </c>
      <c r="I2587" s="1">
        <v>44648690.822239898</v>
      </c>
      <c r="J2587" s="1">
        <v>23602762.727272701</v>
      </c>
      <c r="K2587" s="1">
        <v>28442589.090909101</v>
      </c>
      <c r="L2587" s="1">
        <v>34081123.636363603</v>
      </c>
      <c r="M2587" s="1"/>
      <c r="N2587" s="1">
        <v>1060804.9671765401</v>
      </c>
      <c r="O2587" s="1">
        <v>2952474.8420939902</v>
      </c>
      <c r="P2587" s="1">
        <v>1527440.3309097399</v>
      </c>
      <c r="Q2587" s="1">
        <v>1671996.39375669</v>
      </c>
      <c r="R2587" s="1">
        <v>584317.42356743803</v>
      </c>
      <c r="S2587" s="1">
        <v>249316.29885632699</v>
      </c>
      <c r="T2587" s="1">
        <v>768273.87013756495</v>
      </c>
      <c r="U2587" s="1">
        <v>2479895</v>
      </c>
      <c r="V2587" s="1">
        <v>248622</v>
      </c>
      <c r="W2587" s="1">
        <v>743556</v>
      </c>
    </row>
    <row r="2588" spans="1:23" x14ac:dyDescent="0.25">
      <c r="A2588" s="1" t="s">
        <v>41</v>
      </c>
      <c r="B2588" s="1" t="s">
        <v>49</v>
      </c>
      <c r="C2588" s="1">
        <v>0</v>
      </c>
      <c r="D2588" s="1">
        <v>58290.600578096601</v>
      </c>
      <c r="E2588" s="1">
        <v>21813.066824242698</v>
      </c>
      <c r="F2588" s="1">
        <v>10769.144080689701</v>
      </c>
      <c r="G2588" s="1">
        <v>0</v>
      </c>
      <c r="H2588" s="1">
        <v>6729265.1683721403</v>
      </c>
      <c r="I2588" s="1">
        <v>5443484.4753846396</v>
      </c>
      <c r="J2588" s="1">
        <v>6913225.2837384902</v>
      </c>
      <c r="K2588" s="1">
        <v>7742812.3177871099</v>
      </c>
      <c r="L2588" s="1">
        <v>8072358.8877779003</v>
      </c>
      <c r="M2588" s="1"/>
      <c r="N2588" s="1">
        <v>1241763.08896291</v>
      </c>
      <c r="O2588" s="1">
        <v>4022657.6383684799</v>
      </c>
      <c r="P2588" s="1">
        <v>628.16329676540897</v>
      </c>
      <c r="Q2588" s="1">
        <v>0</v>
      </c>
      <c r="R2588" s="1">
        <v>468.25309079557502</v>
      </c>
      <c r="S2588" s="1">
        <v>31.652204494883598</v>
      </c>
      <c r="T2588" s="1">
        <v>0</v>
      </c>
      <c r="U2588" s="1">
        <v>0</v>
      </c>
      <c r="V2588" s="1">
        <v>0</v>
      </c>
      <c r="W2588" s="1">
        <v>0</v>
      </c>
    </row>
    <row r="2589" spans="1:23" x14ac:dyDescent="0.25">
      <c r="A2589" s="1" t="s">
        <v>42</v>
      </c>
      <c r="B2589" s="1" t="s">
        <v>49</v>
      </c>
      <c r="C2589" s="1">
        <v>161126.669469327</v>
      </c>
      <c r="D2589" s="1">
        <v>538855.047639439</v>
      </c>
      <c r="E2589" s="1">
        <v>606435.01271741604</v>
      </c>
      <c r="F2589" s="1">
        <v>379876.41103660699</v>
      </c>
      <c r="G2589" s="1">
        <v>595109.09646664001</v>
      </c>
      <c r="H2589" s="1">
        <v>1003718.99876232</v>
      </c>
      <c r="I2589" s="1">
        <v>792680.75021754799</v>
      </c>
      <c r="J2589" s="1">
        <v>1006704.55277629</v>
      </c>
      <c r="K2589" s="1">
        <v>1127509.0991094401</v>
      </c>
      <c r="L2589" s="1">
        <v>1175497.70337812</v>
      </c>
      <c r="M2589" s="1"/>
      <c r="N2589" s="1">
        <v>65051.385699964398</v>
      </c>
      <c r="O2589" s="1">
        <v>21428.915533668802</v>
      </c>
      <c r="P2589" s="1">
        <v>609.66523649256203</v>
      </c>
      <c r="Q2589" s="1">
        <v>10549.764279408701</v>
      </c>
      <c r="R2589" s="1">
        <v>98011.615278057798</v>
      </c>
      <c r="S2589" s="1">
        <v>5574.8459660347498</v>
      </c>
      <c r="T2589" s="1">
        <v>123961.41526726</v>
      </c>
      <c r="U2589" s="1">
        <v>157430.99738941999</v>
      </c>
      <c r="V2589" s="1">
        <v>176322.71707615099</v>
      </c>
      <c r="W2589" s="1">
        <v>183827.29606360901</v>
      </c>
    </row>
    <row r="2590" spans="1:23" x14ac:dyDescent="0.25">
      <c r="A2590" s="1" t="s">
        <v>43</v>
      </c>
      <c r="B2590" s="1" t="s">
        <v>49</v>
      </c>
      <c r="C2590" s="1">
        <v>0</v>
      </c>
      <c r="D2590" s="1">
        <v>0</v>
      </c>
      <c r="E2590" s="1">
        <v>0</v>
      </c>
      <c r="F2590" s="1">
        <v>17841.888769932899</v>
      </c>
      <c r="G2590" s="1">
        <v>0</v>
      </c>
      <c r="H2590" s="1">
        <v>0</v>
      </c>
      <c r="I2590" s="1">
        <v>0</v>
      </c>
      <c r="J2590" s="1">
        <v>0</v>
      </c>
      <c r="K2590" s="1">
        <v>0</v>
      </c>
      <c r="L2590" s="1">
        <v>0</v>
      </c>
      <c r="M2590" s="1"/>
      <c r="N2590" s="1">
        <v>9793.0989878084292</v>
      </c>
      <c r="O2590" s="1">
        <v>322.77058130821098</v>
      </c>
      <c r="P2590" s="1">
        <v>2092.5930683657498</v>
      </c>
      <c r="Q2590" s="1">
        <v>5802.29522360587</v>
      </c>
      <c r="R2590" s="1">
        <v>974.74685067278904</v>
      </c>
      <c r="S2590" s="1">
        <v>2735.07510635276</v>
      </c>
      <c r="T2590" s="1">
        <v>1473.0332710003499</v>
      </c>
      <c r="U2590" s="1">
        <v>1870.75225417045</v>
      </c>
      <c r="V2590" s="1">
        <v>2095.2425246708999</v>
      </c>
      <c r="W2590" s="1">
        <v>2184.4194230593498</v>
      </c>
    </row>
    <row r="2591" spans="1:23" x14ac:dyDescent="0.25">
      <c r="A2591" s="1" t="s">
        <v>44</v>
      </c>
      <c r="B2591" s="1" t="s">
        <v>49</v>
      </c>
      <c r="C2591" s="1">
        <v>6548332.8266985696</v>
      </c>
      <c r="D2591" s="1">
        <v>1438086.6609570701</v>
      </c>
      <c r="E2591" s="1">
        <v>1789038.3577833199</v>
      </c>
      <c r="F2591" s="1">
        <v>1889429.5749516401</v>
      </c>
      <c r="G2591" s="1">
        <v>5586255.4710821202</v>
      </c>
      <c r="H2591" s="1">
        <v>2210467.41107962</v>
      </c>
      <c r="I2591" s="1">
        <v>2886106.1635592799</v>
      </c>
      <c r="J2591" s="1">
        <v>3665354.8277202798</v>
      </c>
      <c r="K2591" s="1">
        <v>10918950.592707099</v>
      </c>
      <c r="L2591" s="1">
        <v>9555850.5287482403</v>
      </c>
      <c r="M2591" s="1"/>
      <c r="N2591" s="1">
        <v>6790075.9952139203</v>
      </c>
      <c r="O2591" s="1">
        <v>6353741.3017878197</v>
      </c>
      <c r="P2591" s="1">
        <v>8274687.9736916497</v>
      </c>
      <c r="Q2591" s="1">
        <v>5653702.2219717903</v>
      </c>
      <c r="R2591" s="1">
        <v>28742589.829803001</v>
      </c>
      <c r="S2591" s="1">
        <v>17836361.3491414</v>
      </c>
      <c r="T2591" s="1">
        <v>14494053.4335598</v>
      </c>
      <c r="U2591" s="1">
        <v>18407447.860620901</v>
      </c>
      <c r="V2591" s="1">
        <v>8099301.8345129797</v>
      </c>
      <c r="W2591" s="1">
        <v>17311244.451777201</v>
      </c>
    </row>
    <row r="2592" spans="1:23" x14ac:dyDescent="0.25">
      <c r="A2592" s="1" t="s">
        <v>45</v>
      </c>
      <c r="B2592" s="1" t="s">
        <v>49</v>
      </c>
      <c r="C2592" s="1">
        <v>658484.623096077</v>
      </c>
      <c r="D2592" s="1">
        <v>2889738.51835992</v>
      </c>
      <c r="E2592" s="1">
        <v>1358860.57087069</v>
      </c>
      <c r="F2592" s="1">
        <v>3686970.5677955002</v>
      </c>
      <c r="G2592" s="1">
        <v>2687309.17060671</v>
      </c>
      <c r="H2592" s="1">
        <v>27915156.1305856</v>
      </c>
      <c r="I2592" s="1">
        <v>659481.21678917296</v>
      </c>
      <c r="J2592" s="1">
        <v>1166782.4291831399</v>
      </c>
      <c r="K2592" s="1">
        <v>3577272.7272727299</v>
      </c>
      <c r="L2592" s="1">
        <v>1247272.7272727301</v>
      </c>
      <c r="M2592" s="1"/>
      <c r="N2592" s="1">
        <v>8096960.3207968203</v>
      </c>
      <c r="O2592" s="1">
        <v>10025499.1435606</v>
      </c>
      <c r="P2592" s="1">
        <v>7738969.5038922997</v>
      </c>
      <c r="Q2592" s="1">
        <v>7729175.6353186499</v>
      </c>
      <c r="R2592" s="1">
        <v>10018129.719113201</v>
      </c>
      <c r="S2592" s="1">
        <v>17538958.858897399</v>
      </c>
      <c r="T2592" s="1">
        <v>12760950.9174057</v>
      </c>
      <c r="U2592" s="1">
        <v>11827322.1916667</v>
      </c>
      <c r="V2592" s="1">
        <v>8987000</v>
      </c>
      <c r="W2592" s="1">
        <v>1105500</v>
      </c>
    </row>
    <row r="2593" spans="1:23" x14ac:dyDescent="0.25">
      <c r="A2593" s="1" t="s">
        <v>46</v>
      </c>
      <c r="B2593" s="1" t="s">
        <v>49</v>
      </c>
      <c r="C2593" s="1">
        <v>0</v>
      </c>
      <c r="D2593" s="1">
        <v>929.77197302215995</v>
      </c>
      <c r="E2593" s="1">
        <v>0</v>
      </c>
      <c r="F2593" s="1">
        <v>0</v>
      </c>
      <c r="G2593" s="1">
        <v>0</v>
      </c>
      <c r="H2593" s="1">
        <v>0</v>
      </c>
      <c r="I2593" s="1">
        <v>23934.383736646199</v>
      </c>
      <c r="J2593" s="1">
        <v>30396.6673455407</v>
      </c>
      <c r="K2593" s="1">
        <v>34044.267427005601</v>
      </c>
      <c r="L2593" s="1">
        <v>35493.246311931602</v>
      </c>
      <c r="M2593" s="1"/>
      <c r="N2593" s="1">
        <v>71498.625618471706</v>
      </c>
      <c r="O2593" s="1">
        <v>3083.1816721978398</v>
      </c>
      <c r="P2593" s="1">
        <v>5322.0460910001802</v>
      </c>
      <c r="Q2593" s="1">
        <v>595572.58503784705</v>
      </c>
      <c r="R2593" s="1">
        <v>6244.1549657589903</v>
      </c>
      <c r="S2593" s="1">
        <v>18310.3945027966</v>
      </c>
      <c r="T2593" s="1">
        <v>797129.47362574295</v>
      </c>
      <c r="U2593" s="1">
        <v>1012354.43150469</v>
      </c>
      <c r="V2593" s="1">
        <v>1133836.9632852599</v>
      </c>
      <c r="W2593" s="1">
        <v>1182094.8916507701</v>
      </c>
    </row>
    <row r="2594" spans="1:23" x14ac:dyDescent="0.25">
      <c r="A2594" s="1" t="s">
        <v>47</v>
      </c>
      <c r="B2594" s="1" t="s">
        <v>49</v>
      </c>
      <c r="C2594" s="1">
        <v>170273.25938621699</v>
      </c>
      <c r="D2594" s="1">
        <v>54023.926774435298</v>
      </c>
      <c r="E2594" s="1">
        <v>271237.05778074701</v>
      </c>
      <c r="F2594" s="1">
        <v>2256001.2020811001</v>
      </c>
      <c r="G2594" s="1">
        <v>32077.6779849509</v>
      </c>
      <c r="H2594" s="1">
        <v>10251118.310259201</v>
      </c>
      <c r="I2594" s="1">
        <v>172257.50310122001</v>
      </c>
      <c r="J2594" s="1">
        <v>218767.02893854899</v>
      </c>
      <c r="K2594" s="1">
        <v>245019.072411175</v>
      </c>
      <c r="L2594" s="1">
        <v>255447.478987676</v>
      </c>
      <c r="M2594" s="1"/>
      <c r="N2594" s="1">
        <v>31096.077353426299</v>
      </c>
      <c r="O2594" s="1">
        <v>92236.1096242372</v>
      </c>
      <c r="P2594" s="1">
        <v>78245.253449117503</v>
      </c>
      <c r="Q2594" s="1">
        <v>17290.434063973302</v>
      </c>
      <c r="R2594" s="1">
        <v>165321.43623628601</v>
      </c>
      <c r="S2594" s="1">
        <v>1387027.1951953601</v>
      </c>
      <c r="T2594" s="1">
        <v>3403803.6696228501</v>
      </c>
      <c r="U2594" s="1">
        <v>4322830.6604210204</v>
      </c>
      <c r="V2594" s="1">
        <v>4841570.3396715401</v>
      </c>
      <c r="W2594" s="1">
        <v>5047635.3756459504</v>
      </c>
    </row>
    <row r="2595" spans="1:23" x14ac:dyDescent="0.25">
      <c r="A2595" s="1" t="s">
        <v>48</v>
      </c>
      <c r="B2595" s="1" t="s">
        <v>49</v>
      </c>
      <c r="C2595" s="1">
        <v>1267538.0784529301</v>
      </c>
      <c r="D2595" s="1">
        <v>2134061.93127074</v>
      </c>
      <c r="E2595" s="1">
        <v>5900081.9566837102</v>
      </c>
      <c r="F2595" s="1">
        <v>3001061.5878740102</v>
      </c>
      <c r="G2595" s="1">
        <v>3401338.9436990698</v>
      </c>
      <c r="H2595" s="1">
        <v>13530988.725593001</v>
      </c>
      <c r="I2595" s="1">
        <v>8597483.4755883105</v>
      </c>
      <c r="J2595" s="1">
        <v>1475844.0228963799</v>
      </c>
      <c r="K2595" s="1">
        <v>2431356.4458880899</v>
      </c>
      <c r="L2595" s="1">
        <v>2534838.89441997</v>
      </c>
      <c r="M2595" s="1"/>
      <c r="N2595" s="1">
        <v>901053.58471040998</v>
      </c>
      <c r="O2595" s="1">
        <v>3291499.5717803198</v>
      </c>
      <c r="P2595" s="1">
        <v>2471144.31056188</v>
      </c>
      <c r="Q2595" s="1">
        <v>418607.46417234797</v>
      </c>
      <c r="R2595" s="1">
        <v>3866719.3017826099</v>
      </c>
      <c r="S2595" s="1">
        <v>0</v>
      </c>
      <c r="T2595" s="1">
        <v>0</v>
      </c>
      <c r="U2595" s="1">
        <v>386672.66482826101</v>
      </c>
      <c r="V2595" s="1">
        <v>963636.53884480696</v>
      </c>
      <c r="W2595" s="1">
        <v>1004650.46286368</v>
      </c>
    </row>
    <row r="2596" spans="1:23" x14ac:dyDescent="0.25">
      <c r="A2596" s="1" t="s">
        <v>49</v>
      </c>
      <c r="B2596" s="1" t="s">
        <v>49</v>
      </c>
      <c r="C2596" s="1">
        <v>0</v>
      </c>
      <c r="D2596" s="1">
        <v>0</v>
      </c>
      <c r="E2596" s="1">
        <v>0</v>
      </c>
      <c r="F2596" s="1">
        <v>0</v>
      </c>
      <c r="G2596" s="1">
        <v>0</v>
      </c>
      <c r="H2596" s="1">
        <v>0</v>
      </c>
      <c r="I2596" s="1">
        <v>0</v>
      </c>
      <c r="J2596" s="1">
        <v>0</v>
      </c>
      <c r="K2596" s="1">
        <v>0</v>
      </c>
      <c r="L2596" s="1">
        <v>0</v>
      </c>
      <c r="M2596" s="1"/>
      <c r="N2596" s="1">
        <v>0</v>
      </c>
      <c r="O2596" s="1">
        <v>0</v>
      </c>
      <c r="P2596" s="1">
        <v>0</v>
      </c>
      <c r="Q2596" s="1">
        <v>0</v>
      </c>
      <c r="R2596" s="1">
        <v>0</v>
      </c>
      <c r="S2596" s="1">
        <v>0</v>
      </c>
      <c r="T2596" s="1">
        <v>0</v>
      </c>
      <c r="U2596" s="1">
        <v>0</v>
      </c>
      <c r="V2596" s="1">
        <v>0</v>
      </c>
      <c r="W2596" s="1">
        <v>0</v>
      </c>
    </row>
    <row r="2597" spans="1:23" x14ac:dyDescent="0.25">
      <c r="A2597" s="1" t="s">
        <v>50</v>
      </c>
      <c r="B2597" s="1" t="s">
        <v>49</v>
      </c>
      <c r="C2597" s="1">
        <v>0</v>
      </c>
      <c r="D2597" s="1">
        <v>46389.037576276598</v>
      </c>
      <c r="E2597" s="1">
        <v>24847.519461500899</v>
      </c>
      <c r="F2597" s="1">
        <v>92824.702766664806</v>
      </c>
      <c r="G2597" s="1">
        <v>10823.670193739699</v>
      </c>
      <c r="H2597" s="1">
        <v>37748.094442603302</v>
      </c>
      <c r="I2597" s="1">
        <v>95330.951102553197</v>
      </c>
      <c r="J2597" s="1">
        <v>121070.307900243</v>
      </c>
      <c r="K2597" s="1">
        <v>135598.74484827201</v>
      </c>
      <c r="L2597" s="1">
        <v>141370.04594995899</v>
      </c>
      <c r="M2597" s="1"/>
      <c r="N2597" s="1">
        <v>886410.50350871496</v>
      </c>
      <c r="O2597" s="1">
        <v>1290303.50069586</v>
      </c>
      <c r="P2597" s="1">
        <v>5113.1721604192899</v>
      </c>
      <c r="Q2597" s="1">
        <v>23392.498262617199</v>
      </c>
      <c r="R2597" s="1">
        <v>1396502.40955236</v>
      </c>
      <c r="S2597" s="1">
        <v>7706707.1562387999</v>
      </c>
      <c r="T2597" s="1">
        <v>1068823.0175334699</v>
      </c>
      <c r="U2597" s="1">
        <v>1357405.2322675099</v>
      </c>
      <c r="V2597" s="1">
        <v>1520293.86013961</v>
      </c>
      <c r="W2597" s="1">
        <v>1585000.0168206999</v>
      </c>
    </row>
    <row r="2598" spans="1:23" x14ac:dyDescent="0.25">
      <c r="A2598" s="1" t="s">
        <v>51</v>
      </c>
      <c r="B2598" s="1" t="s">
        <v>49</v>
      </c>
      <c r="C2598" s="1">
        <v>0</v>
      </c>
      <c r="D2598" s="1">
        <v>0</v>
      </c>
      <c r="E2598" s="1">
        <v>0</v>
      </c>
      <c r="F2598" s="1">
        <v>51135.027516387803</v>
      </c>
      <c r="G2598" s="1">
        <v>41778.321182599197</v>
      </c>
      <c r="H2598" s="1">
        <v>162.318997409659</v>
      </c>
      <c r="I2598" s="1">
        <v>9992.7792486715698</v>
      </c>
      <c r="J2598" s="1">
        <v>0</v>
      </c>
      <c r="K2598" s="1">
        <v>569921.00484681502</v>
      </c>
      <c r="L2598" s="1">
        <v>95372.211806170002</v>
      </c>
      <c r="M2598" s="1"/>
      <c r="N2598" s="1">
        <v>0</v>
      </c>
      <c r="O2598" s="1">
        <v>12731.773900010699</v>
      </c>
      <c r="P2598" s="1">
        <v>826.24669218713905</v>
      </c>
      <c r="Q2598" s="1">
        <v>2349.3172554985799</v>
      </c>
      <c r="R2598" s="1">
        <v>1334685.19734917</v>
      </c>
      <c r="S2598" s="1">
        <v>0</v>
      </c>
      <c r="T2598" s="1">
        <v>0</v>
      </c>
      <c r="U2598" s="1">
        <v>0</v>
      </c>
      <c r="V2598" s="1">
        <v>0</v>
      </c>
      <c r="W2598" s="1">
        <v>1071.86500428875</v>
      </c>
    </row>
    <row r="2599" spans="1:23" x14ac:dyDescent="0.25">
      <c r="A2599" s="1" t="s">
        <v>52</v>
      </c>
      <c r="B2599" s="1" t="s">
        <v>49</v>
      </c>
      <c r="C2599" s="1">
        <v>0</v>
      </c>
      <c r="D2599" s="1">
        <v>0</v>
      </c>
      <c r="E2599" s="1">
        <v>0</v>
      </c>
      <c r="F2599" s="1">
        <v>2195.3006141883102</v>
      </c>
      <c r="G2599" s="1">
        <v>1155.80471244708</v>
      </c>
      <c r="H2599" s="1">
        <v>18820.076154662998</v>
      </c>
      <c r="I2599" s="1">
        <v>0</v>
      </c>
      <c r="J2599" s="1">
        <v>0</v>
      </c>
      <c r="K2599" s="1">
        <v>0</v>
      </c>
      <c r="L2599" s="1">
        <v>0</v>
      </c>
      <c r="M2599" s="1"/>
      <c r="N2599" s="1">
        <v>1279907.9002684101</v>
      </c>
      <c r="O2599" s="1">
        <v>1298891.44631196</v>
      </c>
      <c r="P2599" s="1">
        <v>2564333.68445392</v>
      </c>
      <c r="Q2599" s="1">
        <v>0</v>
      </c>
      <c r="R2599" s="1">
        <v>2308248.1481240601</v>
      </c>
      <c r="S2599" s="1">
        <v>0</v>
      </c>
      <c r="T2599" s="1">
        <v>0</v>
      </c>
      <c r="U2599" s="1">
        <v>0</v>
      </c>
      <c r="V2599" s="1">
        <v>0</v>
      </c>
      <c r="W2599" s="1">
        <v>0</v>
      </c>
    </row>
    <row r="2600" spans="1:23" x14ac:dyDescent="0.25">
      <c r="A2600" s="1" t="s">
        <v>53</v>
      </c>
      <c r="B2600" s="1" t="s">
        <v>49</v>
      </c>
      <c r="C2600" s="1">
        <v>0</v>
      </c>
      <c r="D2600" s="1">
        <v>0</v>
      </c>
      <c r="E2600" s="1">
        <v>81185.6742799887</v>
      </c>
      <c r="F2600" s="1">
        <v>366687.32743562298</v>
      </c>
      <c r="G2600" s="1">
        <v>580717.33772103803</v>
      </c>
      <c r="H2600" s="1">
        <v>708318.71335141396</v>
      </c>
      <c r="I2600" s="1">
        <v>379576.75288367202</v>
      </c>
      <c r="J2600" s="1">
        <v>482062.47616226302</v>
      </c>
      <c r="K2600" s="1">
        <v>539909.97330173501</v>
      </c>
      <c r="L2600" s="1">
        <v>562889.41184458404</v>
      </c>
      <c r="M2600" s="1"/>
      <c r="N2600" s="1">
        <v>441348.38146363501</v>
      </c>
      <c r="O2600" s="1">
        <v>489106.62669949699</v>
      </c>
      <c r="P2600" s="1">
        <v>118387.585746217</v>
      </c>
      <c r="Q2600" s="1">
        <v>27185.815442985699</v>
      </c>
      <c r="R2600" s="1">
        <v>214050.97455174499</v>
      </c>
      <c r="S2600" s="1">
        <v>105573.899105217</v>
      </c>
      <c r="T2600" s="1">
        <v>43808.113162133603</v>
      </c>
      <c r="U2600" s="1">
        <v>55636.3037159097</v>
      </c>
      <c r="V2600" s="1">
        <v>62312.660161818902</v>
      </c>
      <c r="W2600" s="1">
        <v>64964.787396797197</v>
      </c>
    </row>
    <row r="2601" spans="1:23" x14ac:dyDescent="0.25">
      <c r="A2601" s="1" t="s">
        <v>0</v>
      </c>
      <c r="B2601" s="1" t="s">
        <v>50</v>
      </c>
      <c r="C2601" s="1">
        <v>0</v>
      </c>
      <c r="D2601" s="1">
        <v>0</v>
      </c>
      <c r="E2601" s="1">
        <v>50.22</v>
      </c>
      <c r="F2601" s="1">
        <v>723808.06</v>
      </c>
      <c r="G2601" s="1">
        <v>359658.82</v>
      </c>
      <c r="H2601" s="1">
        <v>300</v>
      </c>
      <c r="I2601" s="1">
        <v>8336503.6546900002</v>
      </c>
      <c r="J2601" s="1">
        <v>887655.01174066495</v>
      </c>
      <c r="K2601" s="1">
        <v>3772897.8558197501</v>
      </c>
      <c r="L2601" s="1">
        <v>8340990.3884683903</v>
      </c>
      <c r="M2601" s="1"/>
      <c r="N2601" s="1">
        <v>149213.75</v>
      </c>
      <c r="O2601" s="1">
        <v>252</v>
      </c>
      <c r="P2601" s="1">
        <v>651.66</v>
      </c>
      <c r="Q2601" s="1">
        <v>57561.440000000002</v>
      </c>
      <c r="R2601" s="1">
        <v>275</v>
      </c>
      <c r="S2601" s="1">
        <v>177.67</v>
      </c>
      <c r="T2601" s="1">
        <v>82567.285599740295</v>
      </c>
      <c r="U2601" s="1">
        <v>0</v>
      </c>
      <c r="V2601" s="1">
        <v>0</v>
      </c>
      <c r="W2601" s="1">
        <v>0</v>
      </c>
    </row>
    <row r="2602" spans="1:23" x14ac:dyDescent="0.25">
      <c r="A2602" s="1" t="s">
        <v>1</v>
      </c>
      <c r="B2602" s="1" t="s">
        <v>50</v>
      </c>
      <c r="C2602" s="1">
        <v>25893.52</v>
      </c>
      <c r="D2602" s="1">
        <v>339852.5</v>
      </c>
      <c r="E2602" s="1">
        <v>795433.24</v>
      </c>
      <c r="F2602" s="1">
        <v>481160.32</v>
      </c>
      <c r="G2602" s="1">
        <v>48412.45</v>
      </c>
      <c r="H2602" s="1">
        <v>2634796.4500000002</v>
      </c>
      <c r="I2602" s="1">
        <v>2305094.8731370498</v>
      </c>
      <c r="J2602" s="1">
        <v>2927470.4888840499</v>
      </c>
      <c r="K2602" s="1">
        <v>3278766.9475501399</v>
      </c>
      <c r="L2602" s="1">
        <v>3418316.5526570701</v>
      </c>
      <c r="M2602" s="1"/>
      <c r="N2602" s="1">
        <v>141</v>
      </c>
      <c r="O2602" s="1">
        <v>3578</v>
      </c>
      <c r="P2602" s="1">
        <v>504.9</v>
      </c>
      <c r="Q2602" s="1">
        <v>30772.46</v>
      </c>
      <c r="R2602" s="1">
        <v>25670.53</v>
      </c>
      <c r="S2602" s="1">
        <v>98443.839999999997</v>
      </c>
      <c r="T2602" s="1">
        <v>86125.207461822705</v>
      </c>
      <c r="U2602" s="1">
        <v>109379.013476515</v>
      </c>
      <c r="V2602" s="1">
        <v>122504.495093697</v>
      </c>
      <c r="W2602" s="1">
        <v>127718.483824102</v>
      </c>
    </row>
    <row r="2603" spans="1:23" x14ac:dyDescent="0.25">
      <c r="A2603" s="1" t="s">
        <v>3</v>
      </c>
      <c r="B2603" s="1" t="s">
        <v>50</v>
      </c>
      <c r="C2603" s="1">
        <v>116096.41</v>
      </c>
      <c r="D2603" s="1">
        <v>12273.56</v>
      </c>
      <c r="E2603" s="1">
        <v>9770.7000000000007</v>
      </c>
      <c r="F2603" s="1">
        <v>0</v>
      </c>
      <c r="G2603" s="1">
        <v>0</v>
      </c>
      <c r="H2603" s="1">
        <v>99.99</v>
      </c>
      <c r="I2603" s="1">
        <v>87.477890887917994</v>
      </c>
      <c r="J2603" s="1">
        <v>111.096921427656</v>
      </c>
      <c r="K2603" s="1">
        <v>124.428551998975</v>
      </c>
      <c r="L2603" s="1">
        <v>129.72443169193701</v>
      </c>
      <c r="M2603" s="1"/>
      <c r="N2603" s="1">
        <v>0</v>
      </c>
      <c r="O2603" s="1">
        <v>1020.39</v>
      </c>
      <c r="P2603" s="1">
        <v>5303.89</v>
      </c>
      <c r="Q2603" s="1">
        <v>304.98</v>
      </c>
      <c r="R2603" s="1">
        <v>2365.3000000000002</v>
      </c>
      <c r="S2603" s="1">
        <v>371.57</v>
      </c>
      <c r="T2603" s="1">
        <v>325.07410658289501</v>
      </c>
      <c r="U2603" s="1">
        <v>412.84411536027699</v>
      </c>
      <c r="V2603" s="1">
        <v>462.38540920350999</v>
      </c>
      <c r="W2603" s="1">
        <v>482.06527736546298</v>
      </c>
    </row>
    <row r="2604" spans="1:23" x14ac:dyDescent="0.25">
      <c r="A2604" s="1" t="s">
        <v>4</v>
      </c>
      <c r="B2604" s="1" t="s">
        <v>50</v>
      </c>
      <c r="C2604" s="1">
        <v>110538.1</v>
      </c>
      <c r="D2604" s="1">
        <v>467</v>
      </c>
      <c r="E2604" s="1">
        <v>144.81</v>
      </c>
      <c r="F2604" s="1">
        <v>63618.74</v>
      </c>
      <c r="G2604" s="1">
        <v>26248.84</v>
      </c>
      <c r="H2604" s="1">
        <v>76541.649999999994</v>
      </c>
      <c r="I2604" s="1">
        <v>66963.717442556299</v>
      </c>
      <c r="J2604" s="1">
        <v>85043.921152046605</v>
      </c>
      <c r="K2604" s="1">
        <v>95249.191690292093</v>
      </c>
      <c r="L2604" s="1">
        <v>99303.150785209393</v>
      </c>
      <c r="M2604" s="1"/>
      <c r="N2604" s="1">
        <v>127241.54</v>
      </c>
      <c r="O2604" s="1">
        <v>313862.14</v>
      </c>
      <c r="P2604" s="1">
        <v>51580.33</v>
      </c>
      <c r="Q2604" s="1">
        <v>412367.09</v>
      </c>
      <c r="R2604" s="1">
        <v>41708.22</v>
      </c>
      <c r="S2604" s="1">
        <v>59967.93</v>
      </c>
      <c r="T2604" s="1">
        <v>52463.926765819597</v>
      </c>
      <c r="U2604" s="1">
        <v>66629.186992591</v>
      </c>
      <c r="V2604" s="1">
        <v>74624.689431701903</v>
      </c>
      <c r="W2604" s="1">
        <v>77800.836473565607</v>
      </c>
    </row>
    <row r="2605" spans="1:23" x14ac:dyDescent="0.25">
      <c r="A2605" s="1" t="s">
        <v>5</v>
      </c>
      <c r="B2605" s="1" t="s">
        <v>50</v>
      </c>
      <c r="C2605" s="1">
        <v>8153.47</v>
      </c>
      <c r="D2605" s="1">
        <v>0</v>
      </c>
      <c r="E2605" s="1">
        <v>0</v>
      </c>
      <c r="F2605" s="1">
        <v>0</v>
      </c>
      <c r="G2605" s="1">
        <v>700</v>
      </c>
      <c r="H2605" s="1">
        <v>0</v>
      </c>
      <c r="I2605" s="1">
        <v>0</v>
      </c>
      <c r="J2605" s="1">
        <v>0</v>
      </c>
      <c r="K2605" s="1">
        <v>0</v>
      </c>
      <c r="L2605" s="1">
        <v>0</v>
      </c>
      <c r="M2605" s="1"/>
      <c r="N2605" s="1">
        <v>900</v>
      </c>
      <c r="O2605" s="1">
        <v>0</v>
      </c>
      <c r="P2605" s="1">
        <v>0</v>
      </c>
      <c r="Q2605" s="1">
        <v>23358.03</v>
      </c>
      <c r="R2605" s="1">
        <v>0</v>
      </c>
      <c r="S2605" s="1">
        <v>8575560.6899999995</v>
      </c>
      <c r="T2605" s="1">
        <v>7502469.8704124298</v>
      </c>
      <c r="U2605" s="1">
        <v>9528136.7354237903</v>
      </c>
      <c r="V2605" s="1">
        <v>10671513.143674601</v>
      </c>
      <c r="W2605" s="1">
        <v>11125709.9404936</v>
      </c>
    </row>
    <row r="2606" spans="1:23" x14ac:dyDescent="0.25">
      <c r="A2606" s="1" t="s">
        <v>6</v>
      </c>
      <c r="B2606" s="1" t="s">
        <v>50</v>
      </c>
      <c r="C2606" s="1">
        <v>10075695.92</v>
      </c>
      <c r="D2606" s="1">
        <v>18113415.52</v>
      </c>
      <c r="E2606" s="1">
        <v>20801348.27</v>
      </c>
      <c r="F2606" s="1">
        <v>20553537.219999999</v>
      </c>
      <c r="G2606" s="1">
        <v>42718939.200000003</v>
      </c>
      <c r="H2606" s="1">
        <v>45383165.640000001</v>
      </c>
      <c r="I2606" s="1">
        <v>30079801.75344</v>
      </c>
      <c r="J2606" s="1">
        <v>26241758.063183799</v>
      </c>
      <c r="K2606" s="1">
        <v>37713472.554163903</v>
      </c>
      <c r="L2606" s="1">
        <v>38847997.244693302</v>
      </c>
      <c r="M2606" s="1"/>
      <c r="N2606" s="1">
        <v>25544.400000000001</v>
      </c>
      <c r="O2606" s="1">
        <v>71430.2</v>
      </c>
      <c r="P2606" s="1">
        <v>164409.24</v>
      </c>
      <c r="Q2606" s="1">
        <v>17345.25</v>
      </c>
      <c r="R2606" s="1">
        <v>787039.11</v>
      </c>
      <c r="S2606" s="1">
        <v>909020.98</v>
      </c>
      <c r="T2606" s="1">
        <v>2068861.2431115999</v>
      </c>
      <c r="U2606" s="1">
        <v>1896837.83172569</v>
      </c>
      <c r="V2606" s="1">
        <v>4044380.1840760098</v>
      </c>
      <c r="W2606" s="1">
        <v>8264265.8672474902</v>
      </c>
    </row>
    <row r="2607" spans="1:23" x14ac:dyDescent="0.25">
      <c r="A2607" s="1" t="s">
        <v>7</v>
      </c>
      <c r="B2607" s="1" t="s">
        <v>50</v>
      </c>
      <c r="C2607" s="1">
        <v>141895.91</v>
      </c>
      <c r="D2607" s="1">
        <v>261688.15</v>
      </c>
      <c r="E2607" s="1">
        <v>46824.85</v>
      </c>
      <c r="F2607" s="1">
        <v>20232.5</v>
      </c>
      <c r="G2607" s="1">
        <v>2606.14</v>
      </c>
      <c r="H2607" s="1">
        <v>58572.79</v>
      </c>
      <c r="I2607" s="1">
        <v>51243.365662775599</v>
      </c>
      <c r="J2607" s="1">
        <v>65079.074391725102</v>
      </c>
      <c r="K2607" s="1">
        <v>72888.563318732005</v>
      </c>
      <c r="L2607" s="1">
        <v>75990.818035414806</v>
      </c>
      <c r="M2607" s="1"/>
      <c r="N2607" s="1">
        <v>35243.46</v>
      </c>
      <c r="O2607" s="1">
        <v>43659.09</v>
      </c>
      <c r="P2607" s="1">
        <v>97411.39</v>
      </c>
      <c r="Q2607" s="1">
        <v>18849.46</v>
      </c>
      <c r="R2607" s="1">
        <v>191897.03</v>
      </c>
      <c r="S2607" s="1">
        <v>117154.2</v>
      </c>
      <c r="T2607" s="1">
        <v>102494.272673881</v>
      </c>
      <c r="U2607" s="1">
        <v>130167.726295828</v>
      </c>
      <c r="V2607" s="1">
        <v>145787.853451328</v>
      </c>
      <c r="W2607" s="1">
        <v>151992.81943517801</v>
      </c>
    </row>
    <row r="2608" spans="1:23" x14ac:dyDescent="0.25">
      <c r="A2608" s="1" t="s">
        <v>8</v>
      </c>
      <c r="B2608" s="1" t="s">
        <v>50</v>
      </c>
      <c r="C2608" s="1">
        <v>0</v>
      </c>
      <c r="D2608" s="1">
        <v>12009.42</v>
      </c>
      <c r="E2608" s="1">
        <v>0</v>
      </c>
      <c r="F2608" s="1">
        <v>0</v>
      </c>
      <c r="G2608" s="1">
        <v>0</v>
      </c>
      <c r="H2608" s="1">
        <v>0</v>
      </c>
      <c r="I2608" s="1">
        <v>0</v>
      </c>
      <c r="J2608" s="1">
        <v>12056.666126632999</v>
      </c>
      <c r="K2608" s="1">
        <v>13503.466061829</v>
      </c>
      <c r="L2608" s="1">
        <v>14078.1953386113</v>
      </c>
      <c r="M2608" s="1"/>
      <c r="N2608" s="1">
        <v>0</v>
      </c>
      <c r="O2608" s="1">
        <v>0</v>
      </c>
      <c r="P2608" s="1">
        <v>0</v>
      </c>
      <c r="Q2608" s="1">
        <v>0</v>
      </c>
      <c r="R2608" s="1">
        <v>9180.31</v>
      </c>
      <c r="S2608" s="1">
        <v>79301.539999999994</v>
      </c>
      <c r="T2608" s="1">
        <v>69378.252458884497</v>
      </c>
      <c r="U2608" s="1">
        <v>88110.380622783297</v>
      </c>
      <c r="V2608" s="1">
        <v>98683.626297517301</v>
      </c>
      <c r="W2608" s="1">
        <v>102883.76046400001</v>
      </c>
    </row>
    <row r="2609" spans="1:23" x14ac:dyDescent="0.25">
      <c r="A2609" s="1" t="s">
        <v>9</v>
      </c>
      <c r="B2609" s="1" t="s">
        <v>50</v>
      </c>
      <c r="C2609" s="1">
        <v>0</v>
      </c>
      <c r="D2609" s="1">
        <v>556.92999999999995</v>
      </c>
      <c r="E2609" s="1">
        <v>251791.05</v>
      </c>
      <c r="F2609" s="1">
        <v>6124.62</v>
      </c>
      <c r="G2609" s="1">
        <v>31001.26</v>
      </c>
      <c r="H2609" s="1">
        <v>1150</v>
      </c>
      <c r="I2609" s="1">
        <v>1006.09635484654</v>
      </c>
      <c r="J2609" s="1">
        <v>1277.7423706551101</v>
      </c>
      <c r="K2609" s="1">
        <v>1431.0714551337201</v>
      </c>
      <c r="L2609" s="1">
        <v>1491.9801624735101</v>
      </c>
      <c r="M2609" s="1"/>
      <c r="N2609" s="1">
        <v>480</v>
      </c>
      <c r="O2609" s="1">
        <v>0</v>
      </c>
      <c r="P2609" s="1">
        <v>0</v>
      </c>
      <c r="Q2609" s="1">
        <v>7767.26</v>
      </c>
      <c r="R2609" s="1">
        <v>33459.58</v>
      </c>
      <c r="S2609" s="1">
        <v>0</v>
      </c>
      <c r="T2609" s="1">
        <v>0</v>
      </c>
      <c r="U2609" s="1">
        <v>0</v>
      </c>
      <c r="V2609" s="1">
        <v>0</v>
      </c>
      <c r="W2609" s="1">
        <v>0</v>
      </c>
    </row>
    <row r="2610" spans="1:23" x14ac:dyDescent="0.25">
      <c r="A2610" s="1" t="s">
        <v>10</v>
      </c>
      <c r="B2610" s="1" t="s">
        <v>50</v>
      </c>
      <c r="C2610" s="1">
        <v>0</v>
      </c>
      <c r="D2610" s="1">
        <v>0</v>
      </c>
      <c r="E2610" s="1">
        <v>0</v>
      </c>
      <c r="F2610" s="1">
        <v>0</v>
      </c>
      <c r="G2610" s="1">
        <v>37073.360000000001</v>
      </c>
      <c r="H2610" s="1">
        <v>0</v>
      </c>
      <c r="I2610" s="1">
        <v>0</v>
      </c>
      <c r="J2610" s="1">
        <v>0</v>
      </c>
      <c r="K2610" s="1">
        <v>0</v>
      </c>
      <c r="L2610" s="1">
        <v>0</v>
      </c>
      <c r="M2610" s="1"/>
      <c r="N2610" s="1">
        <v>0</v>
      </c>
      <c r="O2610" s="1">
        <v>0</v>
      </c>
      <c r="P2610" s="1">
        <v>0</v>
      </c>
      <c r="Q2610" s="1">
        <v>0</v>
      </c>
      <c r="R2610" s="1">
        <v>0</v>
      </c>
      <c r="S2610" s="1">
        <v>0</v>
      </c>
      <c r="T2610" s="1">
        <v>0</v>
      </c>
      <c r="U2610" s="1">
        <v>0</v>
      </c>
      <c r="V2610" s="1">
        <v>0</v>
      </c>
      <c r="W2610" s="1">
        <v>0</v>
      </c>
    </row>
    <row r="2611" spans="1:23" x14ac:dyDescent="0.25">
      <c r="A2611" s="1" t="s">
        <v>11</v>
      </c>
      <c r="B2611" s="1" t="s">
        <v>50</v>
      </c>
      <c r="C2611" s="1">
        <v>12890727.4</v>
      </c>
      <c r="D2611" s="1">
        <v>28912585.27</v>
      </c>
      <c r="E2611" s="1">
        <v>60404418.530000001</v>
      </c>
      <c r="F2611" s="1">
        <v>44819708.079999998</v>
      </c>
      <c r="G2611" s="1">
        <v>100046086.90000001</v>
      </c>
      <c r="H2611" s="1">
        <v>124989802.39</v>
      </c>
      <c r="I2611" s="1">
        <v>109349377.893538</v>
      </c>
      <c r="J2611" s="1">
        <v>138873709.924793</v>
      </c>
      <c r="K2611" s="1">
        <v>155538555.11576799</v>
      </c>
      <c r="L2611" s="1">
        <v>162158526.675969</v>
      </c>
      <c r="M2611" s="1"/>
      <c r="N2611" s="1">
        <v>301279.90000000002</v>
      </c>
      <c r="O2611" s="1">
        <v>2274355.44</v>
      </c>
      <c r="P2611" s="1">
        <v>3026710.82</v>
      </c>
      <c r="Q2611" s="1">
        <v>124499.29</v>
      </c>
      <c r="R2611" s="1">
        <v>93008.03</v>
      </c>
      <c r="S2611" s="1">
        <v>1509635.42</v>
      </c>
      <c r="T2611" s="1">
        <v>1320729.2984428101</v>
      </c>
      <c r="U2611" s="1">
        <v>1677326.2090223699</v>
      </c>
      <c r="V2611" s="1">
        <v>1878605.35410505</v>
      </c>
      <c r="W2611" s="1">
        <v>1958561.8253977201</v>
      </c>
    </row>
    <row r="2612" spans="1:23" x14ac:dyDescent="0.25">
      <c r="A2612" s="1" t="s">
        <v>12</v>
      </c>
      <c r="B2612" s="1" t="s">
        <v>50</v>
      </c>
      <c r="C2612" s="1">
        <v>14257014.960000001</v>
      </c>
      <c r="D2612" s="1">
        <v>12593036.890000001</v>
      </c>
      <c r="E2612" s="1">
        <v>9875606.8900000006</v>
      </c>
      <c r="F2612" s="1">
        <v>8080561.04</v>
      </c>
      <c r="G2612" s="1">
        <v>42266780.619999997</v>
      </c>
      <c r="H2612" s="1">
        <v>22008329.210000001</v>
      </c>
      <c r="I2612" s="1">
        <v>19254347.647342298</v>
      </c>
      <c r="J2612" s="1">
        <v>24453021.512124799</v>
      </c>
      <c r="K2612" s="1">
        <v>27387384.093579698</v>
      </c>
      <c r="L2612" s="1">
        <v>28553035.296092499</v>
      </c>
      <c r="M2612" s="1"/>
      <c r="N2612" s="1">
        <v>445562.58</v>
      </c>
      <c r="O2612" s="1">
        <v>537289.47</v>
      </c>
      <c r="P2612" s="1">
        <v>1059609.31</v>
      </c>
      <c r="Q2612" s="1">
        <v>748289.35</v>
      </c>
      <c r="R2612" s="1">
        <v>445148.61</v>
      </c>
      <c r="S2612" s="1">
        <v>1697047.16</v>
      </c>
      <c r="T2612" s="1">
        <v>1484689.5318944999</v>
      </c>
      <c r="U2612" s="1">
        <v>1885555.70550602</v>
      </c>
      <c r="V2612" s="1">
        <v>2111822.3901667399</v>
      </c>
      <c r="W2612" s="1">
        <v>2201704.9543495802</v>
      </c>
    </row>
    <row r="2613" spans="1:23" x14ac:dyDescent="0.25">
      <c r="A2613" s="1" t="s">
        <v>13</v>
      </c>
      <c r="B2613" s="1" t="s">
        <v>50</v>
      </c>
      <c r="C2613" s="1">
        <v>4214.91</v>
      </c>
      <c r="D2613" s="1">
        <v>725.64</v>
      </c>
      <c r="E2613" s="1">
        <v>0</v>
      </c>
      <c r="F2613" s="1">
        <v>0</v>
      </c>
      <c r="G2613" s="1">
        <v>59920.73</v>
      </c>
      <c r="H2613" s="1">
        <v>18084.07</v>
      </c>
      <c r="I2613" s="1">
        <v>11740.197491189199</v>
      </c>
      <c r="J2613" s="1">
        <v>99050.290900735694</v>
      </c>
      <c r="K2613" s="1">
        <v>2498692.7572064698</v>
      </c>
      <c r="L2613" s="1">
        <v>3285318.7661554702</v>
      </c>
      <c r="M2613" s="1"/>
      <c r="N2613" s="1">
        <v>150222.37</v>
      </c>
      <c r="O2613" s="1">
        <v>545196.4</v>
      </c>
      <c r="P2613" s="1">
        <v>804877.26</v>
      </c>
      <c r="Q2613" s="1">
        <v>513921.38</v>
      </c>
      <c r="R2613" s="1">
        <v>734116.14</v>
      </c>
      <c r="S2613" s="1">
        <v>1119158.3700000001</v>
      </c>
      <c r="T2613" s="1">
        <v>2912257.7994252401</v>
      </c>
      <c r="U2613" s="1">
        <v>2185461.0489164898</v>
      </c>
      <c r="V2613" s="1">
        <v>4212843.28278198</v>
      </c>
      <c r="W2613" s="1">
        <v>2238760.2634428702</v>
      </c>
    </row>
    <row r="2614" spans="1:23" x14ac:dyDescent="0.25">
      <c r="A2614" s="1" t="s">
        <v>14</v>
      </c>
      <c r="B2614" s="1" t="s">
        <v>50</v>
      </c>
      <c r="C2614" s="1">
        <v>3999</v>
      </c>
      <c r="D2614" s="1">
        <v>10039.870000000001</v>
      </c>
      <c r="E2614" s="1">
        <v>2398.56</v>
      </c>
      <c r="F2614" s="1">
        <v>12205</v>
      </c>
      <c r="G2614" s="1">
        <v>12062.23</v>
      </c>
      <c r="H2614" s="1">
        <v>102398.32</v>
      </c>
      <c r="I2614" s="1">
        <v>89584.849125573703</v>
      </c>
      <c r="J2614" s="1">
        <v>113772.758389479</v>
      </c>
      <c r="K2614" s="1">
        <v>127425.489396216</v>
      </c>
      <c r="L2614" s="1">
        <v>132848.92357444801</v>
      </c>
      <c r="M2614" s="1"/>
      <c r="N2614" s="1">
        <v>100</v>
      </c>
      <c r="O2614" s="1">
        <v>0</v>
      </c>
      <c r="P2614" s="1">
        <v>0</v>
      </c>
      <c r="Q2614" s="1">
        <v>616581.88</v>
      </c>
      <c r="R2614" s="1">
        <v>129558.22</v>
      </c>
      <c r="S2614" s="1">
        <v>3776931.19</v>
      </c>
      <c r="T2614" s="1">
        <v>3304310.17631758</v>
      </c>
      <c r="U2614" s="1">
        <v>4196473.9239233201</v>
      </c>
      <c r="V2614" s="1">
        <v>4700050.7947941199</v>
      </c>
      <c r="W2614" s="1">
        <v>4900092.5308760796</v>
      </c>
    </row>
    <row r="2615" spans="1:23" x14ac:dyDescent="0.25">
      <c r="A2615" s="1" t="s">
        <v>15</v>
      </c>
      <c r="B2615" s="1" t="s">
        <v>50</v>
      </c>
      <c r="C2615" s="1">
        <v>2673422.9</v>
      </c>
      <c r="D2615" s="1">
        <v>2532711.9900000002</v>
      </c>
      <c r="E2615" s="1">
        <v>3333507.2</v>
      </c>
      <c r="F2615" s="1">
        <v>4153860.05</v>
      </c>
      <c r="G2615" s="1">
        <v>2799779.44</v>
      </c>
      <c r="H2615" s="1">
        <v>2504498.85</v>
      </c>
      <c r="I2615" s="1">
        <v>4283601.8181818202</v>
      </c>
      <c r="J2615" s="1">
        <v>1872995.4545454499</v>
      </c>
      <c r="K2615" s="1">
        <v>6199425.4545454504</v>
      </c>
      <c r="L2615" s="1">
        <v>3411573.6363636302</v>
      </c>
      <c r="M2615" s="1"/>
      <c r="N2615" s="1">
        <v>6430327.8099999996</v>
      </c>
      <c r="O2615" s="1">
        <v>8972986.0299999993</v>
      </c>
      <c r="P2615" s="1">
        <v>14962101.1</v>
      </c>
      <c r="Q2615" s="1">
        <v>16240951.119999999</v>
      </c>
      <c r="R2615" s="1">
        <v>26825883.129999999</v>
      </c>
      <c r="S2615" s="1">
        <v>38016603.299999997</v>
      </c>
      <c r="T2615" s="1">
        <v>20546849.399999999</v>
      </c>
      <c r="U2615" s="1">
        <v>27197924.600000001</v>
      </c>
      <c r="V2615" s="1">
        <v>67343882.099999994</v>
      </c>
      <c r="W2615" s="1">
        <v>45393616.399999999</v>
      </c>
    </row>
    <row r="2616" spans="1:23" x14ac:dyDescent="0.25">
      <c r="A2616" s="1" t="s">
        <v>16</v>
      </c>
      <c r="B2616" s="1" t="s">
        <v>50</v>
      </c>
      <c r="C2616" s="1">
        <v>0</v>
      </c>
      <c r="D2616" s="1">
        <v>0</v>
      </c>
      <c r="E2616" s="1">
        <v>0</v>
      </c>
      <c r="F2616" s="1">
        <v>0</v>
      </c>
      <c r="G2616" s="1">
        <v>0</v>
      </c>
      <c r="H2616" s="1">
        <v>0</v>
      </c>
      <c r="I2616" s="1">
        <v>0</v>
      </c>
      <c r="J2616" s="1">
        <v>0</v>
      </c>
      <c r="K2616" s="1">
        <v>0</v>
      </c>
      <c r="L2616" s="1">
        <v>0</v>
      </c>
      <c r="M2616" s="1"/>
      <c r="N2616" s="1">
        <v>0</v>
      </c>
      <c r="O2616" s="1">
        <v>7063</v>
      </c>
      <c r="P2616" s="1">
        <v>0</v>
      </c>
      <c r="Q2616" s="1">
        <v>0</v>
      </c>
      <c r="R2616" s="1">
        <v>0</v>
      </c>
      <c r="S2616" s="1">
        <v>0</v>
      </c>
      <c r="T2616" s="1">
        <v>0</v>
      </c>
      <c r="U2616" s="1">
        <v>0</v>
      </c>
      <c r="V2616" s="1">
        <v>0</v>
      </c>
      <c r="W2616" s="1">
        <v>0</v>
      </c>
    </row>
    <row r="2617" spans="1:23" x14ac:dyDescent="0.25">
      <c r="A2617" s="1" t="s">
        <v>17</v>
      </c>
      <c r="B2617" s="1" t="s">
        <v>50</v>
      </c>
      <c r="C2617" s="1">
        <v>1439444.73</v>
      </c>
      <c r="D2617" s="1">
        <v>445178.57</v>
      </c>
      <c r="E2617" s="1">
        <v>239204.76</v>
      </c>
      <c r="F2617" s="1">
        <v>430488.56</v>
      </c>
      <c r="G2617" s="1">
        <v>53836.94</v>
      </c>
      <c r="H2617" s="1">
        <v>200623.54</v>
      </c>
      <c r="I2617" s="1">
        <v>175518.79329600799</v>
      </c>
      <c r="J2617" s="1">
        <v>222908.86748593001</v>
      </c>
      <c r="K2617" s="1">
        <v>249657.93158424101</v>
      </c>
      <c r="L2617" s="1">
        <v>260283.775482792</v>
      </c>
      <c r="M2617" s="1"/>
      <c r="N2617" s="1">
        <v>84627.43</v>
      </c>
      <c r="O2617" s="1">
        <v>75756.38</v>
      </c>
      <c r="P2617" s="1">
        <v>152834.92000000001</v>
      </c>
      <c r="Q2617" s="1">
        <v>27617.08</v>
      </c>
      <c r="R2617" s="1">
        <v>12051.09</v>
      </c>
      <c r="S2617" s="1">
        <v>70607.320000000007</v>
      </c>
      <c r="T2617" s="1">
        <v>61771.971545637702</v>
      </c>
      <c r="U2617" s="1">
        <v>78450.403862959807</v>
      </c>
      <c r="V2617" s="1">
        <v>87864.452326515006</v>
      </c>
      <c r="W2617" s="1">
        <v>91604.105013408102</v>
      </c>
    </row>
    <row r="2618" spans="1:23" x14ac:dyDescent="0.25">
      <c r="A2618" s="1" t="s">
        <v>18</v>
      </c>
      <c r="B2618" s="1" t="s">
        <v>50</v>
      </c>
      <c r="C2618" s="1">
        <v>157747.01</v>
      </c>
      <c r="D2618" s="1">
        <v>587958.65</v>
      </c>
      <c r="E2618" s="1">
        <v>221735.79</v>
      </c>
      <c r="F2618" s="1">
        <v>155899.13</v>
      </c>
      <c r="G2618" s="1">
        <v>527442.30000000005</v>
      </c>
      <c r="H2618" s="1">
        <v>251711.24</v>
      </c>
      <c r="I2618" s="1">
        <v>220213.70525035</v>
      </c>
      <c r="J2618" s="1">
        <v>279671.40566794499</v>
      </c>
      <c r="K2618" s="1">
        <v>313231.97434809897</v>
      </c>
      <c r="L2618" s="1">
        <v>326563.63195792201</v>
      </c>
      <c r="M2618" s="1"/>
      <c r="N2618" s="1">
        <v>55381.19</v>
      </c>
      <c r="O2618" s="1">
        <v>149108.93</v>
      </c>
      <c r="P2618" s="1">
        <v>359292.28</v>
      </c>
      <c r="Q2618" s="1">
        <v>216585.41</v>
      </c>
      <c r="R2618" s="1">
        <v>139929.15</v>
      </c>
      <c r="S2618" s="1">
        <v>1041677.66</v>
      </c>
      <c r="T2618" s="1">
        <v>911328.77969658701</v>
      </c>
      <c r="U2618" s="1">
        <v>1157387.5502146699</v>
      </c>
      <c r="V2618" s="1">
        <v>1296274.0562404201</v>
      </c>
      <c r="W2618" s="1">
        <v>1351445.56905376</v>
      </c>
    </row>
    <row r="2619" spans="1:23" x14ac:dyDescent="0.25">
      <c r="A2619" s="1" t="s">
        <v>19</v>
      </c>
      <c r="B2619" s="1" t="s">
        <v>50</v>
      </c>
      <c r="C2619" s="1">
        <v>0</v>
      </c>
      <c r="D2619" s="1">
        <v>0</v>
      </c>
      <c r="E2619" s="1">
        <v>13172.97</v>
      </c>
      <c r="F2619" s="1">
        <v>5024.6400000000003</v>
      </c>
      <c r="G2619" s="1">
        <v>27504.16</v>
      </c>
      <c r="H2619" s="1">
        <v>45676.99</v>
      </c>
      <c r="I2619" s="1">
        <v>42807.508424222702</v>
      </c>
      <c r="J2619" s="1">
        <v>49228.634687856102</v>
      </c>
      <c r="K2619" s="1">
        <v>56612.929891034502</v>
      </c>
      <c r="L2619" s="1">
        <v>63139.421334582199</v>
      </c>
      <c r="M2619" s="1"/>
      <c r="N2619" s="1">
        <v>668.4</v>
      </c>
      <c r="O2619" s="1">
        <v>223</v>
      </c>
      <c r="P2619" s="1">
        <v>67774.63</v>
      </c>
      <c r="Q2619" s="1">
        <v>4438</v>
      </c>
      <c r="R2619" s="1">
        <v>0</v>
      </c>
      <c r="S2619" s="1">
        <v>173551.41</v>
      </c>
      <c r="T2619" s="1">
        <v>120874.460045985</v>
      </c>
      <c r="U2619" s="1">
        <v>158345.54266024099</v>
      </c>
      <c r="V2619" s="1">
        <v>201098.83917850599</v>
      </c>
      <c r="W2619" s="1">
        <v>219968.13542790001</v>
      </c>
    </row>
    <row r="2620" spans="1:23" x14ac:dyDescent="0.25">
      <c r="A2620" s="1" t="s">
        <v>20</v>
      </c>
      <c r="B2620" s="1" t="s">
        <v>50</v>
      </c>
      <c r="C2620" s="1">
        <v>50</v>
      </c>
      <c r="D2620" s="1">
        <v>0</v>
      </c>
      <c r="E2620" s="1">
        <v>539169.92000000004</v>
      </c>
      <c r="F2620" s="1">
        <v>681040.94</v>
      </c>
      <c r="G2620" s="1">
        <v>1102.3800000000001</v>
      </c>
      <c r="H2620" s="1">
        <v>157687.51</v>
      </c>
      <c r="I2620" s="1">
        <v>137955.503492024</v>
      </c>
      <c r="J2620" s="1">
        <v>175203.48943486999</v>
      </c>
      <c r="K2620" s="1">
        <v>196227.908167054</v>
      </c>
      <c r="L2620" s="1">
        <v>204579.68416508101</v>
      </c>
      <c r="M2620" s="1"/>
      <c r="N2620" s="1">
        <v>53731.03</v>
      </c>
      <c r="O2620" s="1">
        <v>6124.17</v>
      </c>
      <c r="P2620" s="1">
        <v>6188.19</v>
      </c>
      <c r="Q2620" s="1">
        <v>50</v>
      </c>
      <c r="R2620" s="1">
        <v>399.9</v>
      </c>
      <c r="S2620" s="1">
        <v>226.16</v>
      </c>
      <c r="T2620" s="1">
        <v>197.85978401051599</v>
      </c>
      <c r="U2620" s="1">
        <v>251.28192569335499</v>
      </c>
      <c r="V2620" s="1">
        <v>281.43575677655798</v>
      </c>
      <c r="W2620" s="1">
        <v>293.414116126095</v>
      </c>
    </row>
    <row r="2621" spans="1:23" x14ac:dyDescent="0.25">
      <c r="A2621" s="1" t="s">
        <v>21</v>
      </c>
      <c r="B2621" s="1" t="s">
        <v>50</v>
      </c>
      <c r="C2621" s="1">
        <v>169407.59</v>
      </c>
      <c r="D2621" s="1">
        <v>33554.79</v>
      </c>
      <c r="E2621" s="1">
        <v>102490.82</v>
      </c>
      <c r="F2621" s="1">
        <v>13294.79</v>
      </c>
      <c r="G2621" s="1">
        <v>19754.41</v>
      </c>
      <c r="H2621" s="1">
        <v>12073.74</v>
      </c>
      <c r="I2621" s="1">
        <v>10562.909394230301</v>
      </c>
      <c r="J2621" s="1">
        <v>13414.894930672501</v>
      </c>
      <c r="K2621" s="1">
        <v>15024.682322353199</v>
      </c>
      <c r="L2621" s="1">
        <v>15664.1570146634</v>
      </c>
      <c r="M2621" s="1"/>
      <c r="N2621" s="1">
        <v>56241</v>
      </c>
      <c r="O2621" s="1">
        <v>140266.35999999999</v>
      </c>
      <c r="P2621" s="1">
        <v>91599.95</v>
      </c>
      <c r="Q2621" s="1">
        <v>94023.89</v>
      </c>
      <c r="R2621" s="1">
        <v>242406.21</v>
      </c>
      <c r="S2621" s="1">
        <v>334735.75</v>
      </c>
      <c r="T2621" s="1">
        <v>292849.05905375897</v>
      </c>
      <c r="U2621" s="1">
        <v>371918.30499827402</v>
      </c>
      <c r="V2621" s="1">
        <v>416548.501598067</v>
      </c>
      <c r="W2621" s="1">
        <v>434277.47710495099</v>
      </c>
    </row>
    <row r="2622" spans="1:23" x14ac:dyDescent="0.25">
      <c r="A2622" s="1" t="s">
        <v>22</v>
      </c>
      <c r="B2622" s="1" t="s">
        <v>50</v>
      </c>
      <c r="C2622" s="1">
        <v>37842.379999999997</v>
      </c>
      <c r="D2622" s="1">
        <v>261</v>
      </c>
      <c r="E2622" s="1">
        <v>25584.89</v>
      </c>
      <c r="F2622" s="1">
        <v>800.13</v>
      </c>
      <c r="G2622" s="1">
        <v>100</v>
      </c>
      <c r="H2622" s="1">
        <v>5391.42</v>
      </c>
      <c r="I2622" s="1">
        <v>4716.7721821276</v>
      </c>
      <c r="J2622" s="1">
        <v>5990.3006713020504</v>
      </c>
      <c r="K2622" s="1">
        <v>6709.1367518583002</v>
      </c>
      <c r="L2622" s="1">
        <v>6994.6884239677802</v>
      </c>
      <c r="M2622" s="1"/>
      <c r="N2622" s="1">
        <v>33157</v>
      </c>
      <c r="O2622" s="1">
        <v>19560.53</v>
      </c>
      <c r="P2622" s="1">
        <v>7617.95</v>
      </c>
      <c r="Q2622" s="1">
        <v>17434.21</v>
      </c>
      <c r="R2622" s="1">
        <v>39339.58</v>
      </c>
      <c r="S2622" s="1">
        <v>112361</v>
      </c>
      <c r="T2622" s="1">
        <v>98300.863066880294</v>
      </c>
      <c r="U2622" s="1">
        <v>124842.096094938</v>
      </c>
      <c r="V2622" s="1">
        <v>139823.14762633099</v>
      </c>
      <c r="W2622" s="1">
        <v>145774.24611798799</v>
      </c>
    </row>
    <row r="2623" spans="1:23" x14ac:dyDescent="0.25">
      <c r="A2623" s="1" t="s">
        <v>23</v>
      </c>
      <c r="B2623" s="1" t="s">
        <v>50</v>
      </c>
      <c r="C2623" s="1">
        <v>0</v>
      </c>
      <c r="D2623" s="1">
        <v>50</v>
      </c>
      <c r="E2623" s="1">
        <v>0</v>
      </c>
      <c r="F2623" s="1">
        <v>0</v>
      </c>
      <c r="G2623" s="1">
        <v>0</v>
      </c>
      <c r="H2623" s="1">
        <v>0</v>
      </c>
      <c r="I2623" s="1">
        <v>0</v>
      </c>
      <c r="J2623" s="1">
        <v>0</v>
      </c>
      <c r="K2623" s="1">
        <v>0</v>
      </c>
      <c r="L2623" s="1">
        <v>0</v>
      </c>
      <c r="M2623" s="1"/>
      <c r="N2623" s="1">
        <v>0</v>
      </c>
      <c r="O2623" s="1">
        <v>60</v>
      </c>
      <c r="P2623" s="1">
        <v>0</v>
      </c>
      <c r="Q2623" s="1">
        <v>0</v>
      </c>
      <c r="R2623" s="1">
        <v>0</v>
      </c>
      <c r="S2623" s="1">
        <v>0</v>
      </c>
      <c r="T2623" s="1">
        <v>0</v>
      </c>
      <c r="U2623" s="1">
        <v>0</v>
      </c>
      <c r="V2623" s="1">
        <v>0</v>
      </c>
      <c r="W2623" s="1">
        <v>0</v>
      </c>
    </row>
    <row r="2624" spans="1:23" x14ac:dyDescent="0.25">
      <c r="A2624" s="1" t="s">
        <v>24</v>
      </c>
      <c r="B2624" s="1" t="s">
        <v>50</v>
      </c>
      <c r="C2624" s="1">
        <v>78432261.069999993</v>
      </c>
      <c r="D2624" s="1">
        <v>76902635.959999993</v>
      </c>
      <c r="E2624" s="1">
        <v>72436967.620000005</v>
      </c>
      <c r="F2624" s="1">
        <v>88002060.299999997</v>
      </c>
      <c r="G2624" s="1">
        <v>118191107.23</v>
      </c>
      <c r="H2624" s="1">
        <v>164014334.74000001</v>
      </c>
      <c r="I2624" s="1">
        <v>50470723.636363603</v>
      </c>
      <c r="J2624" s="1">
        <v>101870600.909091</v>
      </c>
      <c r="K2624" s="1">
        <v>103023443.636364</v>
      </c>
      <c r="L2624" s="1">
        <v>162120113.63636401</v>
      </c>
      <c r="M2624" s="1"/>
      <c r="N2624" s="1">
        <v>357326562.63</v>
      </c>
      <c r="O2624" s="1">
        <v>399198017.17000002</v>
      </c>
      <c r="P2624" s="1">
        <v>520686188.17000002</v>
      </c>
      <c r="Q2624" s="1">
        <v>400964999.33999997</v>
      </c>
      <c r="R2624" s="1">
        <v>495687493.48000002</v>
      </c>
      <c r="S2624" s="1">
        <v>511333501.06999999</v>
      </c>
      <c r="T2624" s="1">
        <v>636241806.20000005</v>
      </c>
      <c r="U2624" s="1">
        <v>695447567.10000002</v>
      </c>
      <c r="V2624" s="1">
        <v>929715139.10000002</v>
      </c>
      <c r="W2624" s="1">
        <v>860254643.60000002</v>
      </c>
    </row>
    <row r="2625" spans="1:23" x14ac:dyDescent="0.25">
      <c r="A2625" s="1" t="s">
        <v>25</v>
      </c>
      <c r="B2625" s="1" t="s">
        <v>50</v>
      </c>
      <c r="C2625" s="1">
        <v>0</v>
      </c>
      <c r="D2625" s="1">
        <v>0</v>
      </c>
      <c r="E2625" s="1">
        <v>0</v>
      </c>
      <c r="F2625" s="1">
        <v>0</v>
      </c>
      <c r="G2625" s="1">
        <v>0</v>
      </c>
      <c r="H2625" s="1">
        <v>919.07</v>
      </c>
      <c r="I2625" s="1">
        <v>804.06345812940106</v>
      </c>
      <c r="J2625" s="1">
        <v>1021.16059182434</v>
      </c>
      <c r="K2625" s="1">
        <v>1143.69986284326</v>
      </c>
      <c r="L2625" s="1">
        <v>1192.37757210829</v>
      </c>
      <c r="M2625" s="1"/>
      <c r="N2625" s="1">
        <v>11099.71</v>
      </c>
      <c r="O2625" s="1">
        <v>9700</v>
      </c>
      <c r="P2625" s="1">
        <v>12013.02</v>
      </c>
      <c r="Q2625" s="1">
        <v>13059.46</v>
      </c>
      <c r="R2625" s="1">
        <v>0</v>
      </c>
      <c r="S2625" s="1">
        <v>0</v>
      </c>
      <c r="T2625" s="1">
        <v>0</v>
      </c>
      <c r="U2625" s="1">
        <v>0</v>
      </c>
      <c r="V2625" s="1">
        <v>0</v>
      </c>
      <c r="W2625" s="1">
        <v>0</v>
      </c>
    </row>
    <row r="2626" spans="1:23" x14ac:dyDescent="0.25">
      <c r="A2626" s="1" t="s">
        <v>26</v>
      </c>
      <c r="B2626" s="1" t="s">
        <v>50</v>
      </c>
      <c r="C2626" s="1">
        <v>0</v>
      </c>
      <c r="D2626" s="1">
        <v>27018.42</v>
      </c>
      <c r="E2626" s="1">
        <v>0</v>
      </c>
      <c r="F2626" s="1">
        <v>600</v>
      </c>
      <c r="G2626" s="1">
        <v>7916.91</v>
      </c>
      <c r="H2626" s="1">
        <v>1265.6400000000001</v>
      </c>
      <c r="I2626" s="1">
        <v>1107.2659048243299</v>
      </c>
      <c r="J2626" s="1">
        <v>1406.2276991269</v>
      </c>
      <c r="K2626" s="1">
        <v>1574.97502302213</v>
      </c>
      <c r="L2626" s="1">
        <v>1642.0084981156399</v>
      </c>
      <c r="M2626" s="1"/>
      <c r="N2626" s="1">
        <v>0</v>
      </c>
      <c r="O2626" s="1">
        <v>194735.13</v>
      </c>
      <c r="P2626" s="1">
        <v>193861.95</v>
      </c>
      <c r="Q2626" s="1">
        <v>2077.7199999999998</v>
      </c>
      <c r="R2626" s="1">
        <v>594</v>
      </c>
      <c r="S2626" s="1">
        <v>342015.27</v>
      </c>
      <c r="T2626" s="1">
        <v>299217.666477266</v>
      </c>
      <c r="U2626" s="1">
        <v>380006.43642612803</v>
      </c>
      <c r="V2626" s="1">
        <v>425607.20879726298</v>
      </c>
      <c r="W2626" s="1">
        <v>443721.73748089001</v>
      </c>
    </row>
    <row r="2627" spans="1:23" x14ac:dyDescent="0.25">
      <c r="A2627" s="1" t="s">
        <v>27</v>
      </c>
      <c r="B2627" s="1" t="s">
        <v>50</v>
      </c>
      <c r="C2627" s="1">
        <v>26886.26</v>
      </c>
      <c r="D2627" s="1">
        <v>19576.59</v>
      </c>
      <c r="E2627" s="1">
        <v>7288.5</v>
      </c>
      <c r="F2627" s="1">
        <v>114100.87</v>
      </c>
      <c r="G2627" s="1">
        <v>90</v>
      </c>
      <c r="H2627" s="1">
        <v>75808.899999999994</v>
      </c>
      <c r="I2627" s="1">
        <v>71046.496833111203</v>
      </c>
      <c r="J2627" s="1">
        <v>81703.471358077804</v>
      </c>
      <c r="K2627" s="1">
        <v>93958.992061789497</v>
      </c>
      <c r="L2627" s="1">
        <v>104790.838407067</v>
      </c>
      <c r="M2627" s="1"/>
      <c r="N2627" s="1">
        <v>5986.99</v>
      </c>
      <c r="O2627" s="1">
        <v>17718.89</v>
      </c>
      <c r="P2627" s="1">
        <v>50621.48</v>
      </c>
      <c r="Q2627" s="1">
        <v>119647.93</v>
      </c>
      <c r="R2627" s="1">
        <v>322669.03999999998</v>
      </c>
      <c r="S2627" s="1">
        <v>456975.92</v>
      </c>
      <c r="T2627" s="1">
        <v>318272.94047347299</v>
      </c>
      <c r="U2627" s="1">
        <v>416937.55202025</v>
      </c>
      <c r="V2627" s="1">
        <v>529510.69106571702</v>
      </c>
      <c r="W2627" s="1">
        <v>579195.18520678696</v>
      </c>
    </row>
    <row r="2628" spans="1:23" x14ac:dyDescent="0.25">
      <c r="A2628" s="1" t="s">
        <v>28</v>
      </c>
      <c r="B2628" s="1" t="s">
        <v>50</v>
      </c>
      <c r="C2628" s="1">
        <v>952.38</v>
      </c>
      <c r="D2628" s="1">
        <v>1702.73</v>
      </c>
      <c r="E2628" s="1">
        <v>1927.42</v>
      </c>
      <c r="F2628" s="1">
        <v>8333.2900000000009</v>
      </c>
      <c r="G2628" s="1">
        <v>11947.58</v>
      </c>
      <c r="H2628" s="1">
        <v>162.38999999999999</v>
      </c>
      <c r="I2628" s="1">
        <v>322.54460426001702</v>
      </c>
      <c r="J2628" s="1">
        <v>409.631647410222</v>
      </c>
      <c r="K2628" s="1">
        <v>458.78744509944897</v>
      </c>
      <c r="L2628" s="1">
        <v>478.31417811091899</v>
      </c>
      <c r="M2628" s="1"/>
      <c r="N2628" s="1">
        <v>1991</v>
      </c>
      <c r="O2628" s="1">
        <v>0</v>
      </c>
      <c r="P2628" s="1">
        <v>3805.88</v>
      </c>
      <c r="Q2628" s="1">
        <v>309</v>
      </c>
      <c r="R2628" s="1">
        <v>900.39</v>
      </c>
      <c r="S2628" s="1">
        <v>27855.74</v>
      </c>
      <c r="T2628" s="1">
        <v>764857.99423799699</v>
      </c>
      <c r="U2628" s="1">
        <v>971369.652682257</v>
      </c>
      <c r="V2628" s="1">
        <v>1087934.0110041299</v>
      </c>
      <c r="W2628" s="1">
        <v>1134238.2357467499</v>
      </c>
    </row>
    <row r="2629" spans="1:23" x14ac:dyDescent="0.25">
      <c r="A2629" s="1" t="s">
        <v>29</v>
      </c>
      <c r="B2629" s="1" t="s">
        <v>50</v>
      </c>
      <c r="C2629" s="1">
        <v>551190.54</v>
      </c>
      <c r="D2629" s="1">
        <v>442868.4</v>
      </c>
      <c r="E2629" s="1">
        <v>72867.22</v>
      </c>
      <c r="F2629" s="1">
        <v>73544.36</v>
      </c>
      <c r="G2629" s="1">
        <v>75086.3</v>
      </c>
      <c r="H2629" s="1">
        <v>113739.7</v>
      </c>
      <c r="I2629" s="1">
        <v>99507.041366381905</v>
      </c>
      <c r="J2629" s="1">
        <v>126373.942535305</v>
      </c>
      <c r="K2629" s="1">
        <v>141538.81563954201</v>
      </c>
      <c r="L2629" s="1">
        <v>147562.935726686</v>
      </c>
      <c r="M2629" s="1"/>
      <c r="N2629" s="1">
        <v>302153.61</v>
      </c>
      <c r="O2629" s="1">
        <v>907575.3</v>
      </c>
      <c r="P2629" s="1">
        <v>235651.52</v>
      </c>
      <c r="Q2629" s="1">
        <v>456853.41</v>
      </c>
      <c r="R2629" s="1">
        <v>2166175.31</v>
      </c>
      <c r="S2629" s="1">
        <v>2209593.06</v>
      </c>
      <c r="T2629" s="1">
        <v>1933098.71596541</v>
      </c>
      <c r="U2629" s="1">
        <v>2455035.3692760598</v>
      </c>
      <c r="V2629" s="1">
        <v>2749639.6135891899</v>
      </c>
      <c r="W2629" s="1">
        <v>2866668.7066601301</v>
      </c>
    </row>
    <row r="2630" spans="1:23" x14ac:dyDescent="0.25">
      <c r="A2630" s="1" t="s">
        <v>30</v>
      </c>
      <c r="B2630" s="1" t="s">
        <v>50</v>
      </c>
      <c r="C2630" s="1">
        <v>19059.39</v>
      </c>
      <c r="D2630" s="1">
        <v>22984.62</v>
      </c>
      <c r="E2630" s="1">
        <v>338.87</v>
      </c>
      <c r="F2630" s="1">
        <v>10892.77</v>
      </c>
      <c r="G2630" s="1">
        <v>31020.080000000002</v>
      </c>
      <c r="H2630" s="1">
        <v>28632.44</v>
      </c>
      <c r="I2630" s="1">
        <v>25049.559577706401</v>
      </c>
      <c r="J2630" s="1">
        <v>31812.940663687099</v>
      </c>
      <c r="K2630" s="1">
        <v>35630.493543329503</v>
      </c>
      <c r="L2630" s="1">
        <v>37146.984768011404</v>
      </c>
      <c r="M2630" s="1"/>
      <c r="N2630" s="1">
        <v>40849.839999999997</v>
      </c>
      <c r="O2630" s="1">
        <v>46959.77</v>
      </c>
      <c r="P2630" s="1">
        <v>102747.41</v>
      </c>
      <c r="Q2630" s="1">
        <v>23740.01</v>
      </c>
      <c r="R2630" s="1">
        <v>9604.83</v>
      </c>
      <c r="S2630" s="1">
        <v>9925</v>
      </c>
      <c r="T2630" s="1">
        <v>8683.0489755234103</v>
      </c>
      <c r="U2630" s="1">
        <v>11027.4721989147</v>
      </c>
      <c r="V2630" s="1">
        <v>12350.7688627845</v>
      </c>
      <c r="W2630" s="1">
        <v>12876.437489173601</v>
      </c>
    </row>
    <row r="2631" spans="1:23" x14ac:dyDescent="0.25">
      <c r="A2631" s="1" t="s">
        <v>31</v>
      </c>
      <c r="B2631" s="1" t="s">
        <v>50</v>
      </c>
      <c r="C2631" s="1">
        <v>205463.26</v>
      </c>
      <c r="D2631" s="1">
        <v>34615.11</v>
      </c>
      <c r="E2631" s="1">
        <v>104903</v>
      </c>
      <c r="F2631" s="1">
        <v>0</v>
      </c>
      <c r="G2631" s="1">
        <v>0</v>
      </c>
      <c r="H2631" s="1">
        <v>0</v>
      </c>
      <c r="I2631" s="1">
        <v>0</v>
      </c>
      <c r="J2631" s="1">
        <v>0</v>
      </c>
      <c r="K2631" s="1">
        <v>0</v>
      </c>
      <c r="L2631" s="1">
        <v>0</v>
      </c>
      <c r="M2631" s="1"/>
      <c r="N2631" s="1">
        <v>0</v>
      </c>
      <c r="O2631" s="1">
        <v>279413.95</v>
      </c>
      <c r="P2631" s="1">
        <v>109309.87</v>
      </c>
      <c r="Q2631" s="1">
        <v>27207.919999999998</v>
      </c>
      <c r="R2631" s="1">
        <v>2511.3200000000002</v>
      </c>
      <c r="S2631" s="1">
        <v>4341.8500000000004</v>
      </c>
      <c r="T2631" s="1">
        <v>3798.5386593830099</v>
      </c>
      <c r="U2631" s="1">
        <v>4824.1440974164198</v>
      </c>
      <c r="V2631" s="1">
        <v>5403.0413891063899</v>
      </c>
      <c r="W2631" s="1">
        <v>5633.0035377701097</v>
      </c>
    </row>
    <row r="2632" spans="1:23" x14ac:dyDescent="0.25">
      <c r="A2632" s="1" t="s">
        <v>32</v>
      </c>
      <c r="B2632" s="1" t="s">
        <v>50</v>
      </c>
      <c r="C2632" s="1">
        <v>792368.8</v>
      </c>
      <c r="D2632" s="1">
        <v>1264235.46</v>
      </c>
      <c r="E2632" s="1">
        <v>1035991.1</v>
      </c>
      <c r="F2632" s="1">
        <v>2425390.9500000002</v>
      </c>
      <c r="G2632" s="1">
        <v>582373.84</v>
      </c>
      <c r="H2632" s="1">
        <v>148653.26999999999</v>
      </c>
      <c r="I2632" s="1">
        <v>84414.545454545398</v>
      </c>
      <c r="J2632" s="1">
        <v>75523.636363636397</v>
      </c>
      <c r="K2632" s="1">
        <v>5621874.5454545403</v>
      </c>
      <c r="L2632" s="1">
        <v>2833398.21889805</v>
      </c>
      <c r="M2632" s="1"/>
      <c r="N2632" s="1">
        <v>2483569.58</v>
      </c>
      <c r="O2632" s="1">
        <v>3139833.47</v>
      </c>
      <c r="P2632" s="1">
        <v>1201868.29</v>
      </c>
      <c r="Q2632" s="1">
        <v>1752444.85</v>
      </c>
      <c r="R2632" s="1">
        <v>2587461.7200000002</v>
      </c>
      <c r="S2632" s="1">
        <v>2980584.66</v>
      </c>
      <c r="T2632" s="1">
        <v>877253.3</v>
      </c>
      <c r="U2632" s="1">
        <v>1630785.2</v>
      </c>
      <c r="V2632" s="1">
        <v>918097.4</v>
      </c>
      <c r="W2632" s="1">
        <v>1321851.56751675</v>
      </c>
    </row>
    <row r="2633" spans="1:23" x14ac:dyDescent="0.25">
      <c r="A2633" s="1" t="s">
        <v>33</v>
      </c>
      <c r="B2633" s="1" t="s">
        <v>50</v>
      </c>
      <c r="C2633" s="1">
        <v>590258.85</v>
      </c>
      <c r="D2633" s="1">
        <v>2473240.23</v>
      </c>
      <c r="E2633" s="1">
        <v>1627008.66</v>
      </c>
      <c r="F2633" s="1">
        <v>3003288.65</v>
      </c>
      <c r="G2633" s="1">
        <v>486100.94</v>
      </c>
      <c r="H2633" s="1">
        <v>704668.2</v>
      </c>
      <c r="I2633" s="1">
        <v>3292028.1818181798</v>
      </c>
      <c r="J2633" s="1">
        <v>2284593.63636364</v>
      </c>
      <c r="K2633" s="1">
        <v>5497963.6363636404</v>
      </c>
      <c r="L2633" s="1">
        <v>4106232.7272727299</v>
      </c>
      <c r="M2633" s="1"/>
      <c r="N2633" s="1">
        <v>64734</v>
      </c>
      <c r="O2633" s="1">
        <v>10926.15</v>
      </c>
      <c r="P2633" s="1">
        <v>9661.48</v>
      </c>
      <c r="Q2633" s="1">
        <v>3216</v>
      </c>
      <c r="R2633" s="1">
        <v>17792.189999999999</v>
      </c>
      <c r="S2633" s="1">
        <v>72412.72</v>
      </c>
      <c r="T2633" s="1">
        <v>74357.8</v>
      </c>
      <c r="U2633" s="1">
        <v>133117.6</v>
      </c>
      <c r="V2633" s="1">
        <v>1657306.2</v>
      </c>
      <c r="W2633" s="1">
        <v>2299370.7000000002</v>
      </c>
    </row>
    <row r="2634" spans="1:23" x14ac:dyDescent="0.25">
      <c r="A2634" s="1" t="s">
        <v>34</v>
      </c>
      <c r="B2634" s="1" t="s">
        <v>50</v>
      </c>
      <c r="C2634" s="1">
        <v>63294.52</v>
      </c>
      <c r="D2634" s="1">
        <v>12500.99</v>
      </c>
      <c r="E2634" s="1">
        <v>406514.29</v>
      </c>
      <c r="F2634" s="1">
        <v>59942.81</v>
      </c>
      <c r="G2634" s="1">
        <v>379914.95</v>
      </c>
      <c r="H2634" s="1">
        <v>22215.95</v>
      </c>
      <c r="I2634" s="1">
        <v>19435.988099524398</v>
      </c>
      <c r="J2634" s="1">
        <v>24683.704886396001</v>
      </c>
      <c r="K2634" s="1">
        <v>27645.749472763498</v>
      </c>
      <c r="L2634" s="1">
        <v>28822.397122177001</v>
      </c>
      <c r="M2634" s="1"/>
      <c r="N2634" s="1">
        <v>235836</v>
      </c>
      <c r="O2634" s="1">
        <v>593506.91</v>
      </c>
      <c r="P2634" s="1">
        <v>518234.48</v>
      </c>
      <c r="Q2634" s="1">
        <v>1322428.8500000001</v>
      </c>
      <c r="R2634" s="1">
        <v>1981704.69</v>
      </c>
      <c r="S2634" s="1">
        <v>148533.95000000001</v>
      </c>
      <c r="T2634" s="1">
        <v>129947.36144866</v>
      </c>
      <c r="U2634" s="1">
        <v>165033.14903979801</v>
      </c>
      <c r="V2634" s="1">
        <v>184837.126924574</v>
      </c>
      <c r="W2634" s="1">
        <v>192704.09291637701</v>
      </c>
    </row>
    <row r="2635" spans="1:23" x14ac:dyDescent="0.25">
      <c r="A2635" s="1" t="s">
        <v>35</v>
      </c>
      <c r="B2635" s="1" t="s">
        <v>50</v>
      </c>
      <c r="C2635" s="1">
        <v>160</v>
      </c>
      <c r="D2635" s="1">
        <v>6776.9</v>
      </c>
      <c r="E2635" s="1">
        <v>3132.99</v>
      </c>
      <c r="F2635" s="1">
        <v>6392.56</v>
      </c>
      <c r="G2635" s="1">
        <v>12047.78</v>
      </c>
      <c r="H2635" s="1">
        <v>16776.34</v>
      </c>
      <c r="I2635" s="1">
        <v>33552.68</v>
      </c>
      <c r="J2635" s="1">
        <v>50329.02</v>
      </c>
      <c r="K2635" s="1">
        <v>67105.36</v>
      </c>
      <c r="L2635" s="1">
        <v>83881.7</v>
      </c>
      <c r="M2635" s="1"/>
      <c r="N2635" s="1">
        <v>202181.64</v>
      </c>
      <c r="O2635" s="1">
        <v>92351.42</v>
      </c>
      <c r="P2635" s="1">
        <v>250309.41</v>
      </c>
      <c r="Q2635" s="1">
        <v>44839.27</v>
      </c>
      <c r="R2635" s="1">
        <v>104425.33</v>
      </c>
      <c r="S2635" s="1">
        <v>27755.43</v>
      </c>
      <c r="T2635" s="1">
        <v>35675.79</v>
      </c>
      <c r="U2635" s="1">
        <v>48833.53</v>
      </c>
      <c r="V2635" s="1">
        <v>61991.27</v>
      </c>
      <c r="W2635" s="1">
        <v>75149.009999999995</v>
      </c>
    </row>
    <row r="2636" spans="1:23" x14ac:dyDescent="0.25">
      <c r="A2636" s="1" t="s">
        <v>36</v>
      </c>
      <c r="B2636" s="1" t="s">
        <v>50</v>
      </c>
      <c r="C2636" s="1">
        <v>0</v>
      </c>
      <c r="D2636" s="1">
        <v>0</v>
      </c>
      <c r="E2636" s="1">
        <v>0</v>
      </c>
      <c r="F2636" s="1">
        <v>2220.4699999999998</v>
      </c>
      <c r="G2636" s="1">
        <v>2271.2800000000002</v>
      </c>
      <c r="H2636" s="1">
        <v>573937.5</v>
      </c>
      <c r="I2636" s="1">
        <v>502118.631878032</v>
      </c>
      <c r="J2636" s="1">
        <v>637690.66248509998</v>
      </c>
      <c r="K2636" s="1">
        <v>714213.541983312</v>
      </c>
      <c r="L2636" s="1">
        <v>744611.62130403495</v>
      </c>
      <c r="M2636" s="1"/>
      <c r="N2636" s="1">
        <v>60847</v>
      </c>
      <c r="O2636" s="1">
        <v>10219.33</v>
      </c>
      <c r="P2636" s="1">
        <v>23453.61</v>
      </c>
      <c r="Q2636" s="1">
        <v>15847.64</v>
      </c>
      <c r="R2636" s="1">
        <v>124341.56</v>
      </c>
      <c r="S2636" s="1">
        <v>61203.39</v>
      </c>
      <c r="T2636" s="1">
        <v>53544.789202827204</v>
      </c>
      <c r="U2636" s="1">
        <v>68001.882287590503</v>
      </c>
      <c r="V2636" s="1">
        <v>76162.108162101402</v>
      </c>
      <c r="W2636" s="1">
        <v>79403.690222721605</v>
      </c>
    </row>
    <row r="2637" spans="1:23" x14ac:dyDescent="0.25">
      <c r="A2637" s="1" t="s">
        <v>37</v>
      </c>
      <c r="B2637" s="1" t="s">
        <v>50</v>
      </c>
      <c r="C2637" s="1">
        <v>111893.33</v>
      </c>
      <c r="D2637" s="1">
        <v>251592.78</v>
      </c>
      <c r="E2637" s="1">
        <v>155671.29999999999</v>
      </c>
      <c r="F2637" s="1">
        <v>69947.48</v>
      </c>
      <c r="G2637" s="1">
        <v>74901.67</v>
      </c>
      <c r="H2637" s="1">
        <v>366737.85</v>
      </c>
      <c r="I2637" s="1">
        <v>343698.95221546601</v>
      </c>
      <c r="J2637" s="1">
        <v>395253.79504778498</v>
      </c>
      <c r="K2637" s="1">
        <v>454541.86430495302</v>
      </c>
      <c r="L2637" s="1">
        <v>506942.677932341</v>
      </c>
      <c r="M2637" s="1"/>
      <c r="N2637" s="1">
        <v>493532.85</v>
      </c>
      <c r="O2637" s="1">
        <v>534186.76</v>
      </c>
      <c r="P2637" s="1">
        <v>601056.93000000005</v>
      </c>
      <c r="Q2637" s="1">
        <v>278647.19</v>
      </c>
      <c r="R2637" s="1">
        <v>472966.09</v>
      </c>
      <c r="S2637" s="1">
        <v>955191.99</v>
      </c>
      <c r="T2637" s="1">
        <v>665268.67186789296</v>
      </c>
      <c r="U2637" s="1">
        <v>871501.96014693996</v>
      </c>
      <c r="V2637" s="1">
        <v>1106807.48938661</v>
      </c>
      <c r="W2637" s="1">
        <v>1210660.2937767201</v>
      </c>
    </row>
    <row r="2638" spans="1:23" x14ac:dyDescent="0.25">
      <c r="A2638" s="1" t="s">
        <v>38</v>
      </c>
      <c r="B2638" s="1" t="s">
        <v>50</v>
      </c>
      <c r="C2638" s="1">
        <v>20803149.379999999</v>
      </c>
      <c r="D2638" s="1">
        <v>24683042.260000002</v>
      </c>
      <c r="E2638" s="1">
        <v>36088421.890000001</v>
      </c>
      <c r="F2638" s="1">
        <v>30524861.190000001</v>
      </c>
      <c r="G2638" s="1">
        <v>83308999.890000001</v>
      </c>
      <c r="H2638" s="1">
        <v>136895444.19</v>
      </c>
      <c r="I2638" s="1">
        <v>119765223.82144099</v>
      </c>
      <c r="J2638" s="1">
        <v>152101834.25323001</v>
      </c>
      <c r="K2638" s="1">
        <v>170354054.36361799</v>
      </c>
      <c r="L2638" s="1">
        <v>177604597.44737399</v>
      </c>
      <c r="M2638" s="1"/>
      <c r="N2638" s="1">
        <v>535656.01</v>
      </c>
      <c r="O2638" s="1">
        <v>636975.96</v>
      </c>
      <c r="P2638" s="1">
        <v>498232.14</v>
      </c>
      <c r="Q2638" s="1">
        <v>488079.67</v>
      </c>
      <c r="R2638" s="1">
        <v>3786465.62</v>
      </c>
      <c r="S2638" s="1">
        <v>2879283.99</v>
      </c>
      <c r="T2638" s="1">
        <v>2518988.8060060898</v>
      </c>
      <c r="U2638" s="1">
        <v>3199115.7836277401</v>
      </c>
      <c r="V2638" s="1">
        <v>3583009.6776630701</v>
      </c>
      <c r="W2638" s="1">
        <v>3735508.3436587802</v>
      </c>
    </row>
    <row r="2639" spans="1:23" x14ac:dyDescent="0.25">
      <c r="A2639" s="1" t="s">
        <v>39</v>
      </c>
      <c r="B2639" s="1" t="s">
        <v>50</v>
      </c>
      <c r="C2639" s="1">
        <v>0</v>
      </c>
      <c r="D2639" s="1">
        <v>0</v>
      </c>
      <c r="E2639" s="1">
        <v>0</v>
      </c>
      <c r="F2639" s="1">
        <v>0</v>
      </c>
      <c r="G2639" s="1">
        <v>18535</v>
      </c>
      <c r="H2639" s="1">
        <v>523.72</v>
      </c>
      <c r="I2639" s="1">
        <v>458.18502866107002</v>
      </c>
      <c r="J2639" s="1">
        <v>581.894986399559</v>
      </c>
      <c r="K2639" s="1">
        <v>651.72238476750601</v>
      </c>
      <c r="L2639" s="1">
        <v>679.460739730981</v>
      </c>
      <c r="M2639" s="1"/>
      <c r="N2639" s="1">
        <v>0</v>
      </c>
      <c r="O2639" s="1">
        <v>0</v>
      </c>
      <c r="P2639" s="1">
        <v>0</v>
      </c>
      <c r="Q2639" s="1">
        <v>298.58</v>
      </c>
      <c r="R2639" s="1">
        <v>11.42</v>
      </c>
      <c r="S2639" s="1">
        <v>0</v>
      </c>
      <c r="T2639" s="1">
        <v>0</v>
      </c>
      <c r="U2639" s="1">
        <v>0</v>
      </c>
      <c r="V2639" s="1">
        <v>0</v>
      </c>
      <c r="W2639" s="1">
        <v>0</v>
      </c>
    </row>
    <row r="2640" spans="1:23" x14ac:dyDescent="0.25">
      <c r="A2640" s="1" t="s">
        <v>40</v>
      </c>
      <c r="B2640" s="1" t="s">
        <v>50</v>
      </c>
      <c r="C2640" s="1">
        <v>41660.839999999997</v>
      </c>
      <c r="D2640" s="1">
        <v>14995.39</v>
      </c>
      <c r="E2640" s="1">
        <v>0</v>
      </c>
      <c r="F2640" s="1">
        <v>18312.52</v>
      </c>
      <c r="G2640" s="1">
        <v>31498.639999999999</v>
      </c>
      <c r="H2640" s="1">
        <v>8000.05</v>
      </c>
      <c r="I2640" s="1">
        <v>104953.636363636</v>
      </c>
      <c r="J2640" s="1">
        <v>213234.545454545</v>
      </c>
      <c r="K2640" s="1">
        <v>228946.363636364</v>
      </c>
      <c r="L2640" s="1">
        <v>2422.7272727272698</v>
      </c>
      <c r="M2640" s="1"/>
      <c r="N2640" s="1">
        <v>70556.639999999999</v>
      </c>
      <c r="O2640" s="1">
        <v>4561.93</v>
      </c>
      <c r="P2640" s="1">
        <v>4151.22</v>
      </c>
      <c r="Q2640" s="1">
        <v>89807.51</v>
      </c>
      <c r="R2640" s="1">
        <v>54975.77</v>
      </c>
      <c r="S2640" s="1">
        <v>9780.26</v>
      </c>
      <c r="T2640" s="1">
        <v>112040.5</v>
      </c>
      <c r="U2640" s="1">
        <v>0</v>
      </c>
      <c r="V2640" s="1">
        <v>261081.7</v>
      </c>
      <c r="W2640" s="1">
        <v>222548.7</v>
      </c>
    </row>
    <row r="2641" spans="1:23" x14ac:dyDescent="0.25">
      <c r="A2641" s="1" t="s">
        <v>41</v>
      </c>
      <c r="B2641" s="1" t="s">
        <v>50</v>
      </c>
      <c r="C2641" s="1">
        <v>300</v>
      </c>
      <c r="D2641" s="1">
        <v>245847.63</v>
      </c>
      <c r="E2641" s="1">
        <v>502.71</v>
      </c>
      <c r="F2641" s="1">
        <v>88060.02</v>
      </c>
      <c r="G2641" s="1">
        <v>737042.65</v>
      </c>
      <c r="H2641" s="1">
        <v>1985.45</v>
      </c>
      <c r="I2641" s="1">
        <v>1737.00348498267</v>
      </c>
      <c r="J2641" s="1">
        <v>2205.9944259279901</v>
      </c>
      <c r="K2641" s="1">
        <v>2470.7137570393502</v>
      </c>
      <c r="L2641" s="1">
        <v>2575.87131615917</v>
      </c>
      <c r="M2641" s="1"/>
      <c r="N2641" s="1">
        <v>0</v>
      </c>
      <c r="O2641" s="1">
        <v>350085.12</v>
      </c>
      <c r="P2641" s="1">
        <v>3857058.45</v>
      </c>
      <c r="Q2641" s="1">
        <v>108000</v>
      </c>
      <c r="R2641" s="1">
        <v>43800</v>
      </c>
      <c r="S2641" s="1">
        <v>4772752.45</v>
      </c>
      <c r="T2641" s="1">
        <v>4175520.7326346999</v>
      </c>
      <c r="U2641" s="1">
        <v>5302911.3304460598</v>
      </c>
      <c r="V2641" s="1">
        <v>5939260.6900995905</v>
      </c>
      <c r="W2641" s="1">
        <v>6192045.1963450899</v>
      </c>
    </row>
    <row r="2642" spans="1:23" x14ac:dyDescent="0.25">
      <c r="A2642" s="1" t="s">
        <v>42</v>
      </c>
      <c r="B2642" s="1" t="s">
        <v>50</v>
      </c>
      <c r="C2642" s="1">
        <v>17441.099999999999</v>
      </c>
      <c r="D2642" s="1">
        <v>324490.11</v>
      </c>
      <c r="E2642" s="1">
        <v>387568.64000000001</v>
      </c>
      <c r="F2642" s="1">
        <v>150146.45000000001</v>
      </c>
      <c r="G2642" s="1">
        <v>53054.18</v>
      </c>
      <c r="H2642" s="1">
        <v>309.99</v>
      </c>
      <c r="I2642" s="1">
        <v>271.19983394685198</v>
      </c>
      <c r="J2642" s="1">
        <v>344.42378911250199</v>
      </c>
      <c r="K2642" s="1">
        <v>385.75464380600198</v>
      </c>
      <c r="L2642" s="1">
        <v>402.17298310014297</v>
      </c>
      <c r="M2642" s="1"/>
      <c r="N2642" s="1">
        <v>18872</v>
      </c>
      <c r="O2642" s="1">
        <v>1247</v>
      </c>
      <c r="P2642" s="1">
        <v>477.97</v>
      </c>
      <c r="Q2642" s="1">
        <v>1712.05</v>
      </c>
      <c r="R2642" s="1">
        <v>693</v>
      </c>
      <c r="S2642" s="1">
        <v>12593.13</v>
      </c>
      <c r="T2642" s="1">
        <v>11017.306251398801</v>
      </c>
      <c r="U2642" s="1">
        <v>13991.9789392765</v>
      </c>
      <c r="V2642" s="1">
        <v>15671.0164119897</v>
      </c>
      <c r="W2642" s="1">
        <v>16338.000124739199</v>
      </c>
    </row>
    <row r="2643" spans="1:23" x14ac:dyDescent="0.25">
      <c r="A2643" s="1" t="s">
        <v>43</v>
      </c>
      <c r="B2643" s="1" t="s">
        <v>50</v>
      </c>
      <c r="C2643" s="1">
        <v>128089.56</v>
      </c>
      <c r="D2643" s="1">
        <v>227284.84</v>
      </c>
      <c r="E2643" s="1">
        <v>14698.42</v>
      </c>
      <c r="F2643" s="1">
        <v>0</v>
      </c>
      <c r="G2643" s="1">
        <v>593035.18000000005</v>
      </c>
      <c r="H2643" s="1">
        <v>1363605.85</v>
      </c>
      <c r="I2643" s="1">
        <v>1192972.9348977599</v>
      </c>
      <c r="J2643" s="1">
        <v>1515075.6273201499</v>
      </c>
      <c r="K2643" s="1">
        <v>1696884.7025985699</v>
      </c>
      <c r="L2643" s="1">
        <v>1769106.8501155099</v>
      </c>
      <c r="M2643" s="1"/>
      <c r="N2643" s="1">
        <v>0</v>
      </c>
      <c r="O2643" s="1">
        <v>0</v>
      </c>
      <c r="P2643" s="1">
        <v>0</v>
      </c>
      <c r="Q2643" s="1">
        <v>89</v>
      </c>
      <c r="R2643" s="1">
        <v>27.75</v>
      </c>
      <c r="S2643" s="1">
        <v>330.3</v>
      </c>
      <c r="T2643" s="1">
        <v>288.96837043983697</v>
      </c>
      <c r="U2643" s="1">
        <v>366.98983045859302</v>
      </c>
      <c r="V2643" s="1">
        <v>411.02861011362398</v>
      </c>
      <c r="W2643" s="1">
        <v>428.52265014347898</v>
      </c>
    </row>
    <row r="2644" spans="1:23" x14ac:dyDescent="0.25">
      <c r="A2644" s="1" t="s">
        <v>44</v>
      </c>
      <c r="B2644" s="1" t="s">
        <v>50</v>
      </c>
      <c r="C2644" s="1">
        <v>29631516.149999999</v>
      </c>
      <c r="D2644" s="1">
        <v>9250338.5299999993</v>
      </c>
      <c r="E2644" s="1">
        <v>9796223.0399999991</v>
      </c>
      <c r="F2644" s="1">
        <v>10851855.880000001</v>
      </c>
      <c r="G2644" s="1">
        <v>10730228.07</v>
      </c>
      <c r="H2644" s="1">
        <v>14868128.57</v>
      </c>
      <c r="I2644" s="1">
        <v>24945594.620829001</v>
      </c>
      <c r="J2644" s="1">
        <v>31680905.168452799</v>
      </c>
      <c r="K2644" s="1">
        <v>6900004.9974219697</v>
      </c>
      <c r="L2644" s="1">
        <v>9690389.7429395504</v>
      </c>
      <c r="M2644" s="1"/>
      <c r="N2644" s="1">
        <v>98983517.530000001</v>
      </c>
      <c r="O2644" s="1">
        <v>140898947.88</v>
      </c>
      <c r="P2644" s="1">
        <v>143675675.65000001</v>
      </c>
      <c r="Q2644" s="1">
        <v>156271810.63999999</v>
      </c>
      <c r="R2644" s="1">
        <v>207191095.61000001</v>
      </c>
      <c r="S2644" s="1">
        <v>305182284.44999999</v>
      </c>
      <c r="T2644" s="1">
        <v>163300763.01680601</v>
      </c>
      <c r="U2644" s="1">
        <v>207391969.031344</v>
      </c>
      <c r="V2644" s="1">
        <v>240154788.181918</v>
      </c>
      <c r="W2644" s="1">
        <v>173991237.53103799</v>
      </c>
    </row>
    <row r="2645" spans="1:23" x14ac:dyDescent="0.25">
      <c r="A2645" s="1" t="s">
        <v>45</v>
      </c>
      <c r="B2645" s="1" t="s">
        <v>50</v>
      </c>
      <c r="C2645" s="1">
        <v>13764739.449999999</v>
      </c>
      <c r="D2645" s="1">
        <v>22675757.550000001</v>
      </c>
      <c r="E2645" s="1">
        <v>50487397.689999998</v>
      </c>
      <c r="F2645" s="1">
        <v>91746252.549999997</v>
      </c>
      <c r="G2645" s="1">
        <v>157116711.86000001</v>
      </c>
      <c r="H2645" s="1">
        <v>245872759.88999999</v>
      </c>
      <c r="I2645" s="1">
        <v>29082727.272727299</v>
      </c>
      <c r="J2645" s="1">
        <v>34872834.927536197</v>
      </c>
      <c r="K2645" s="1">
        <v>33050909.090909101</v>
      </c>
      <c r="L2645" s="1">
        <v>34568181.818181798</v>
      </c>
      <c r="M2645" s="1"/>
      <c r="N2645" s="1">
        <v>11808.54</v>
      </c>
      <c r="O2645" s="1">
        <v>168965.97</v>
      </c>
      <c r="P2645" s="1">
        <v>208343.48</v>
      </c>
      <c r="Q2645" s="1">
        <v>79288.33</v>
      </c>
      <c r="R2645" s="1">
        <v>182087.96</v>
      </c>
      <c r="S2645" s="1">
        <v>280150.99</v>
      </c>
      <c r="T2645" s="1">
        <v>16500</v>
      </c>
      <c r="U2645" s="1">
        <v>7700</v>
      </c>
      <c r="V2645" s="1">
        <v>716100</v>
      </c>
      <c r="W2645" s="1">
        <v>437800</v>
      </c>
    </row>
    <row r="2646" spans="1:23" x14ac:dyDescent="0.25">
      <c r="A2646" s="1" t="s">
        <v>46</v>
      </c>
      <c r="B2646" s="1" t="s">
        <v>50</v>
      </c>
      <c r="C2646" s="1">
        <v>35609.129999999997</v>
      </c>
      <c r="D2646" s="1">
        <v>683962.17</v>
      </c>
      <c r="E2646" s="1">
        <v>432987.96</v>
      </c>
      <c r="F2646" s="1">
        <v>9657.57</v>
      </c>
      <c r="G2646" s="1">
        <v>50406.19</v>
      </c>
      <c r="H2646" s="1">
        <v>1235904.32</v>
      </c>
      <c r="I2646" s="1">
        <v>1081251.1576444299</v>
      </c>
      <c r="J2646" s="1">
        <v>1373188.97020843</v>
      </c>
      <c r="K2646" s="1">
        <v>1537971.6466334399</v>
      </c>
      <c r="L2646" s="1">
        <v>1603430.19839593</v>
      </c>
      <c r="M2646" s="1"/>
      <c r="N2646" s="1">
        <v>10002846.65</v>
      </c>
      <c r="O2646" s="1">
        <v>16820727.07</v>
      </c>
      <c r="P2646" s="1">
        <v>17882158</v>
      </c>
      <c r="Q2646" s="1">
        <v>27919208.780000001</v>
      </c>
      <c r="R2646" s="1">
        <v>25220921.109999999</v>
      </c>
      <c r="S2646" s="1">
        <v>24436416.18</v>
      </c>
      <c r="T2646" s="1">
        <v>21378599.342792202</v>
      </c>
      <c r="U2646" s="1">
        <v>27150821.165346101</v>
      </c>
      <c r="V2646" s="1">
        <v>30408919.7051876</v>
      </c>
      <c r="W2646" s="1">
        <v>31703172.332614601</v>
      </c>
    </row>
    <row r="2647" spans="1:23" x14ac:dyDescent="0.25">
      <c r="A2647" s="1" t="s">
        <v>47</v>
      </c>
      <c r="B2647" s="1" t="s">
        <v>50</v>
      </c>
      <c r="C2647" s="1">
        <v>5832042.3200000003</v>
      </c>
      <c r="D2647" s="1">
        <v>12155071.84</v>
      </c>
      <c r="E2647" s="1">
        <v>15444492.880000001</v>
      </c>
      <c r="F2647" s="1">
        <v>13748815.609999999</v>
      </c>
      <c r="G2647" s="1">
        <v>30599185.059999999</v>
      </c>
      <c r="H2647" s="1">
        <v>30302251.010000002</v>
      </c>
      <c r="I2647" s="1">
        <v>26510421.1172226</v>
      </c>
      <c r="J2647" s="1">
        <v>33668234.818872601</v>
      </c>
      <c r="K2647" s="1">
        <v>37708422.997137398</v>
      </c>
      <c r="L2647" s="1">
        <v>39313354.248011298</v>
      </c>
      <c r="M2647" s="1"/>
      <c r="N2647" s="1">
        <v>10789248.73</v>
      </c>
      <c r="O2647" s="1">
        <v>15779158.029999999</v>
      </c>
      <c r="P2647" s="1">
        <v>30092585.420000002</v>
      </c>
      <c r="Q2647" s="1">
        <v>28709107.59</v>
      </c>
      <c r="R2647" s="1">
        <v>30799762.719999999</v>
      </c>
      <c r="S2647" s="1">
        <v>55483458.670000002</v>
      </c>
      <c r="T2647" s="1">
        <v>48540613.4975354</v>
      </c>
      <c r="U2647" s="1">
        <v>61646579.141869999</v>
      </c>
      <c r="V2647" s="1">
        <v>69044168.638894394</v>
      </c>
      <c r="W2647" s="1">
        <v>71982799.722660094</v>
      </c>
    </row>
    <row r="2648" spans="1:23" x14ac:dyDescent="0.25">
      <c r="A2648" s="1" t="s">
        <v>48</v>
      </c>
      <c r="B2648" s="1" t="s">
        <v>50</v>
      </c>
      <c r="C2648" s="1">
        <v>9047.99</v>
      </c>
      <c r="D2648" s="1">
        <v>0</v>
      </c>
      <c r="E2648" s="1">
        <v>35933.47</v>
      </c>
      <c r="F2648" s="1">
        <v>30914</v>
      </c>
      <c r="G2648" s="1">
        <v>0</v>
      </c>
      <c r="H2648" s="1">
        <v>558</v>
      </c>
      <c r="I2648" s="1">
        <v>0</v>
      </c>
      <c r="J2648" s="1">
        <v>0</v>
      </c>
      <c r="K2648" s="1">
        <v>0</v>
      </c>
      <c r="L2648" s="1">
        <v>0</v>
      </c>
      <c r="M2648" s="1"/>
      <c r="N2648" s="1">
        <v>30</v>
      </c>
      <c r="O2648" s="1">
        <v>0</v>
      </c>
      <c r="P2648" s="1">
        <v>4.0599999999999996</v>
      </c>
      <c r="Q2648" s="1">
        <v>427.48</v>
      </c>
      <c r="R2648" s="1">
        <v>1065.58</v>
      </c>
      <c r="S2648" s="1">
        <v>12301.31</v>
      </c>
      <c r="T2648" s="1">
        <v>174506.88946918401</v>
      </c>
      <c r="U2648" s="1">
        <v>60527.611135097497</v>
      </c>
      <c r="V2648" s="1">
        <v>225411.476892901</v>
      </c>
      <c r="W2648" s="1">
        <v>235005.35260598801</v>
      </c>
    </row>
    <row r="2649" spans="1:23" x14ac:dyDescent="0.25">
      <c r="A2649" s="1" t="s">
        <v>49</v>
      </c>
      <c r="B2649" s="1" t="s">
        <v>50</v>
      </c>
      <c r="C2649" s="1">
        <v>3234.56</v>
      </c>
      <c r="D2649" s="1">
        <v>63922.85</v>
      </c>
      <c r="E2649" s="1">
        <v>75530</v>
      </c>
      <c r="F2649" s="1">
        <v>25122.7</v>
      </c>
      <c r="G2649" s="1">
        <v>766685.45</v>
      </c>
      <c r="H2649" s="1">
        <v>733692.17</v>
      </c>
      <c r="I2649" s="1">
        <v>971657.28866679105</v>
      </c>
      <c r="J2649" s="1">
        <v>1234004.75660682</v>
      </c>
      <c r="K2649" s="1">
        <v>1382085.3273996401</v>
      </c>
      <c r="L2649" s="1">
        <v>1440909.1062006401</v>
      </c>
      <c r="M2649" s="1"/>
      <c r="N2649" s="1">
        <v>12430.48</v>
      </c>
      <c r="O2649" s="1">
        <v>68026.67</v>
      </c>
      <c r="P2649" s="1">
        <v>56105.61</v>
      </c>
      <c r="Q2649" s="1">
        <v>43235.19</v>
      </c>
      <c r="R2649" s="1">
        <v>67841.240000000005</v>
      </c>
      <c r="S2649" s="1">
        <v>51912.09</v>
      </c>
      <c r="T2649" s="1">
        <v>104864.046212809</v>
      </c>
      <c r="U2649" s="1">
        <v>133177.338690267</v>
      </c>
      <c r="V2649" s="1">
        <v>149158.61933309899</v>
      </c>
      <c r="W2649" s="1">
        <v>155507.05054495501</v>
      </c>
    </row>
    <row r="2650" spans="1:23" x14ac:dyDescent="0.25">
      <c r="A2650" s="1" t="s">
        <v>50</v>
      </c>
      <c r="B2650" s="1" t="s">
        <v>50</v>
      </c>
      <c r="C2650" s="1">
        <v>0</v>
      </c>
      <c r="D2650" s="1">
        <v>0</v>
      </c>
      <c r="E2650" s="1">
        <v>0</v>
      </c>
      <c r="F2650" s="1">
        <v>0</v>
      </c>
      <c r="G2650" s="1">
        <v>0</v>
      </c>
      <c r="H2650" s="1">
        <v>0</v>
      </c>
      <c r="I2650" s="1">
        <v>0</v>
      </c>
      <c r="J2650" s="1">
        <v>0</v>
      </c>
      <c r="K2650" s="1">
        <v>0</v>
      </c>
      <c r="L2650" s="1">
        <v>0</v>
      </c>
      <c r="M2650" s="1"/>
      <c r="N2650" s="1">
        <v>0</v>
      </c>
      <c r="O2650" s="1">
        <v>0</v>
      </c>
      <c r="P2650" s="1">
        <v>0</v>
      </c>
      <c r="Q2650" s="1">
        <v>0</v>
      </c>
      <c r="R2650" s="1">
        <v>0</v>
      </c>
      <c r="S2650" s="1">
        <v>0</v>
      </c>
      <c r="T2650" s="1">
        <v>0</v>
      </c>
      <c r="U2650" s="1">
        <v>0</v>
      </c>
      <c r="V2650" s="1">
        <v>0</v>
      </c>
      <c r="W2650" s="1">
        <v>0</v>
      </c>
    </row>
    <row r="2651" spans="1:23" x14ac:dyDescent="0.25">
      <c r="A2651" s="1" t="s">
        <v>51</v>
      </c>
      <c r="B2651" s="1" t="s">
        <v>50</v>
      </c>
      <c r="C2651" s="1">
        <v>252982.49</v>
      </c>
      <c r="D2651" s="1">
        <v>118373.89</v>
      </c>
      <c r="E2651" s="1">
        <v>287284.65999999997</v>
      </c>
      <c r="F2651" s="1">
        <v>107947.51</v>
      </c>
      <c r="G2651" s="1">
        <v>121379.16</v>
      </c>
      <c r="H2651" s="1">
        <v>72588.789999999994</v>
      </c>
      <c r="I2651" s="1">
        <v>71891.818181818206</v>
      </c>
      <c r="J2651" s="1">
        <v>510758.181818182</v>
      </c>
      <c r="K2651" s="1">
        <v>411855.97568168398</v>
      </c>
      <c r="L2651" s="1">
        <v>2604228.3525892799</v>
      </c>
      <c r="M2651" s="1"/>
      <c r="N2651" s="1">
        <v>211908.03</v>
      </c>
      <c r="O2651" s="1">
        <v>479696.98</v>
      </c>
      <c r="P2651" s="1">
        <v>838676.81</v>
      </c>
      <c r="Q2651" s="1">
        <v>979638.81</v>
      </c>
      <c r="R2651" s="1">
        <v>1575784.69</v>
      </c>
      <c r="S2651" s="1">
        <v>972837.75</v>
      </c>
      <c r="T2651" s="1">
        <v>1578603.4</v>
      </c>
      <c r="U2651" s="1">
        <v>589763.9</v>
      </c>
      <c r="V2651" s="1">
        <v>2540410.7983131302</v>
      </c>
      <c r="W2651" s="1">
        <v>1406956.74486598</v>
      </c>
    </row>
    <row r="2652" spans="1:23" x14ac:dyDescent="0.25">
      <c r="A2652" s="1" t="s">
        <v>52</v>
      </c>
      <c r="B2652" s="1" t="s">
        <v>50</v>
      </c>
      <c r="C2652" s="1">
        <v>60327.4</v>
      </c>
      <c r="D2652" s="1">
        <v>34816.400000000001</v>
      </c>
      <c r="E2652" s="1">
        <v>2692691.19</v>
      </c>
      <c r="F2652" s="1">
        <v>153633.79999999999</v>
      </c>
      <c r="G2652" s="1">
        <v>70384.5</v>
      </c>
      <c r="H2652" s="1">
        <v>74616.52</v>
      </c>
      <c r="I2652" s="1">
        <v>65279.4858985514</v>
      </c>
      <c r="J2652" s="1">
        <v>82904.947091160298</v>
      </c>
      <c r="K2652" s="1">
        <v>92853.540742099503</v>
      </c>
      <c r="L2652" s="1">
        <v>96805.537072007195</v>
      </c>
      <c r="M2652" s="1"/>
      <c r="N2652" s="1">
        <v>853194.3</v>
      </c>
      <c r="O2652" s="1">
        <v>917891</v>
      </c>
      <c r="P2652" s="1">
        <v>920944.86</v>
      </c>
      <c r="Q2652" s="1">
        <v>382574.36</v>
      </c>
      <c r="R2652" s="1">
        <v>871418.08</v>
      </c>
      <c r="S2652" s="1">
        <v>1134945.1499999999</v>
      </c>
      <c r="T2652" s="1">
        <v>992925.37249196705</v>
      </c>
      <c r="U2652" s="1">
        <v>1261015.2230648</v>
      </c>
      <c r="V2652" s="1">
        <v>1412337.0498325699</v>
      </c>
      <c r="W2652" s="1">
        <v>1472448.39069176</v>
      </c>
    </row>
    <row r="2653" spans="1:23" x14ac:dyDescent="0.25">
      <c r="A2653" s="1" t="s">
        <v>53</v>
      </c>
      <c r="B2653" s="1" t="s">
        <v>50</v>
      </c>
      <c r="C2653" s="1">
        <v>270000</v>
      </c>
      <c r="D2653" s="1">
        <v>23754.94</v>
      </c>
      <c r="E2653" s="1">
        <v>7146</v>
      </c>
      <c r="F2653" s="1">
        <v>23255</v>
      </c>
      <c r="G2653" s="1">
        <v>1163514.57</v>
      </c>
      <c r="H2653" s="1">
        <v>853018.41</v>
      </c>
      <c r="I2653" s="1">
        <v>746277.14166782005</v>
      </c>
      <c r="J2653" s="1">
        <v>947771.96991813101</v>
      </c>
      <c r="K2653" s="1">
        <v>1061504.6063083101</v>
      </c>
      <c r="L2653" s="1">
        <v>1106683.9529953899</v>
      </c>
      <c r="M2653" s="1"/>
      <c r="N2653" s="1">
        <v>0</v>
      </c>
      <c r="O2653" s="1">
        <v>0</v>
      </c>
      <c r="P2653" s="1">
        <v>58.66</v>
      </c>
      <c r="Q2653" s="1">
        <v>41.37</v>
      </c>
      <c r="R2653" s="1">
        <v>4536</v>
      </c>
      <c r="S2653" s="1">
        <v>0</v>
      </c>
      <c r="T2653" s="1">
        <v>0</v>
      </c>
      <c r="U2653" s="1">
        <v>0</v>
      </c>
      <c r="V2653" s="1">
        <v>0</v>
      </c>
      <c r="W2653" s="1">
        <v>0</v>
      </c>
    </row>
    <row r="2654" spans="1:23" x14ac:dyDescent="0.25">
      <c r="A2654" s="1" t="s">
        <v>0</v>
      </c>
      <c r="B2654" s="1" t="s">
        <v>59</v>
      </c>
      <c r="C2654" s="1">
        <v>487400000</v>
      </c>
      <c r="D2654" s="1">
        <v>972100000</v>
      </c>
      <c r="E2654" s="1">
        <v>1161000000</v>
      </c>
      <c r="F2654" s="1">
        <v>1101800000</v>
      </c>
      <c r="G2654" s="1">
        <v>1652500000</v>
      </c>
      <c r="H2654" s="1">
        <v>1243200000</v>
      </c>
      <c r="I2654" s="1">
        <v>1109000000</v>
      </c>
      <c r="J2654" s="1">
        <v>1194200000</v>
      </c>
      <c r="K2654" s="1">
        <v>1590400000</v>
      </c>
      <c r="L2654" s="1">
        <v>1362400000</v>
      </c>
      <c r="M2654" s="1"/>
      <c r="N2654" s="1">
        <v>5126400000</v>
      </c>
      <c r="O2654" s="1">
        <v>7926600000</v>
      </c>
      <c r="P2654" s="1">
        <v>10834700000</v>
      </c>
      <c r="Q2654" s="1">
        <v>16089000000</v>
      </c>
      <c r="R2654" s="1">
        <v>18431900000</v>
      </c>
      <c r="S2654" s="1">
        <v>20032400000</v>
      </c>
      <c r="T2654" s="1">
        <v>11150700000</v>
      </c>
      <c r="U2654" s="1">
        <v>14943800000</v>
      </c>
      <c r="V2654" s="1">
        <v>14912500000</v>
      </c>
      <c r="W2654" s="1">
        <v>10201400000</v>
      </c>
    </row>
    <row r="2655" spans="1:23" x14ac:dyDescent="0.25">
      <c r="A2655" s="1" t="s">
        <v>1</v>
      </c>
      <c r="B2655" s="1" t="s">
        <v>59</v>
      </c>
      <c r="C2655" s="1">
        <v>491900000</v>
      </c>
      <c r="D2655" s="1">
        <v>594300000</v>
      </c>
      <c r="E2655" s="1">
        <v>928000000</v>
      </c>
      <c r="F2655" s="1">
        <v>1550300000</v>
      </c>
      <c r="G2655" s="1">
        <v>1280200000</v>
      </c>
      <c r="H2655" s="1">
        <v>2116800000</v>
      </c>
      <c r="I2655" s="1">
        <v>1422900000</v>
      </c>
      <c r="J2655" s="1">
        <v>1291800000</v>
      </c>
      <c r="K2655" s="1">
        <v>1500900000</v>
      </c>
      <c r="L2655" s="1">
        <v>1489400000</v>
      </c>
      <c r="M2655" s="1"/>
      <c r="N2655" s="1">
        <v>4506300000</v>
      </c>
      <c r="O2655" s="1">
        <v>4796900000</v>
      </c>
      <c r="P2655" s="1">
        <v>8846400000</v>
      </c>
      <c r="Q2655" s="1">
        <v>12174400000</v>
      </c>
      <c r="R2655" s="1">
        <v>12925900000</v>
      </c>
      <c r="S2655" s="1">
        <v>19497700000</v>
      </c>
      <c r="T2655" s="1">
        <v>9703300000</v>
      </c>
      <c r="U2655" s="1">
        <v>12281200000</v>
      </c>
      <c r="V2655" s="1">
        <v>13833000000</v>
      </c>
      <c r="W2655" s="1">
        <v>10030200000</v>
      </c>
    </row>
    <row r="2656" spans="1:23" x14ac:dyDescent="0.25">
      <c r="A2656" s="1" t="s">
        <v>3</v>
      </c>
      <c r="B2656" s="1" t="s">
        <v>59</v>
      </c>
      <c r="C2656" s="1">
        <v>30100000</v>
      </c>
      <c r="D2656" s="1">
        <v>45100000</v>
      </c>
      <c r="E2656" s="1">
        <v>70900000</v>
      </c>
      <c r="F2656" s="1">
        <v>115600000</v>
      </c>
      <c r="G2656" s="1">
        <v>289300000</v>
      </c>
      <c r="H2656" s="1">
        <v>846300000</v>
      </c>
      <c r="I2656" s="1">
        <v>398300000</v>
      </c>
      <c r="J2656" s="1">
        <v>465600000</v>
      </c>
      <c r="K2656" s="1">
        <v>620700000</v>
      </c>
      <c r="L2656" s="1">
        <v>575200000</v>
      </c>
      <c r="M2656" s="1"/>
      <c r="N2656" s="1">
        <v>700000</v>
      </c>
      <c r="O2656" s="1">
        <v>1400000</v>
      </c>
      <c r="P2656" s="1">
        <v>500000</v>
      </c>
      <c r="Q2656" s="1">
        <v>600000</v>
      </c>
      <c r="R2656" s="1">
        <v>5000000</v>
      </c>
      <c r="S2656" s="1">
        <v>32800000</v>
      </c>
      <c r="T2656" s="1">
        <v>500000</v>
      </c>
      <c r="U2656" s="1">
        <v>100000</v>
      </c>
      <c r="V2656" s="1">
        <v>1800000</v>
      </c>
      <c r="W2656" s="1">
        <v>2800000</v>
      </c>
    </row>
    <row r="2657" spans="1:23" x14ac:dyDescent="0.25">
      <c r="A2657" s="1" t="s">
        <v>4</v>
      </c>
      <c r="B2657" s="1" t="s">
        <v>59</v>
      </c>
      <c r="C2657" s="1">
        <v>26000000</v>
      </c>
      <c r="D2657" s="1">
        <v>53900000</v>
      </c>
      <c r="E2657" s="1">
        <v>67300000</v>
      </c>
      <c r="F2657" s="1">
        <v>26800000</v>
      </c>
      <c r="G2657" s="1">
        <v>53800000</v>
      </c>
      <c r="H2657" s="1">
        <v>62100000</v>
      </c>
      <c r="I2657" s="1">
        <v>93300000</v>
      </c>
      <c r="J2657" s="1">
        <v>47200000</v>
      </c>
      <c r="K2657" s="1">
        <v>43800000</v>
      </c>
      <c r="L2657" s="1">
        <v>48100000</v>
      </c>
      <c r="M2657" s="1"/>
      <c r="N2657" s="1">
        <v>14200000</v>
      </c>
      <c r="O2657" s="1">
        <v>74300000</v>
      </c>
      <c r="P2657" s="1">
        <v>179700000</v>
      </c>
      <c r="Q2657" s="1">
        <v>253500000</v>
      </c>
      <c r="R2657" s="1">
        <v>189000000</v>
      </c>
      <c r="S2657" s="1">
        <v>219800000</v>
      </c>
      <c r="T2657" s="1">
        <v>132800000</v>
      </c>
      <c r="U2657" s="1">
        <v>170300000</v>
      </c>
      <c r="V2657" s="1">
        <v>294300000</v>
      </c>
      <c r="W2657" s="1">
        <v>217000000</v>
      </c>
    </row>
    <row r="2658" spans="1:23" x14ac:dyDescent="0.25">
      <c r="A2658" s="1" t="s">
        <v>5</v>
      </c>
      <c r="B2658" s="1" t="s">
        <v>59</v>
      </c>
      <c r="C2658" s="1">
        <v>10900000</v>
      </c>
      <c r="D2658" s="1">
        <v>22000000</v>
      </c>
      <c r="E2658" s="1">
        <v>25100000</v>
      </c>
      <c r="F2658" s="1">
        <v>17900000</v>
      </c>
      <c r="G2658" s="1">
        <v>33000000</v>
      </c>
      <c r="H2658" s="1">
        <v>24600000</v>
      </c>
      <c r="I2658" s="1">
        <v>26000000</v>
      </c>
      <c r="J2658" s="1">
        <v>46700000</v>
      </c>
      <c r="K2658" s="1">
        <v>33500000</v>
      </c>
      <c r="L2658" s="1">
        <v>47100000</v>
      </c>
      <c r="M2658" s="1"/>
      <c r="N2658" s="1">
        <v>900000</v>
      </c>
      <c r="O2658" s="1">
        <v>400000</v>
      </c>
      <c r="P2658" s="1">
        <v>2300000</v>
      </c>
      <c r="Q2658" s="1">
        <v>800000</v>
      </c>
      <c r="R2658" s="1">
        <v>1500000</v>
      </c>
      <c r="S2658" s="1">
        <v>500000</v>
      </c>
      <c r="T2658" s="1">
        <v>2300000</v>
      </c>
      <c r="U2658" s="1">
        <v>2400000</v>
      </c>
      <c r="V2658" s="1">
        <v>3700000</v>
      </c>
      <c r="W2658" s="1">
        <v>2500000</v>
      </c>
    </row>
    <row r="2659" spans="1:23" x14ac:dyDescent="0.25">
      <c r="A2659" s="1" t="s">
        <v>6</v>
      </c>
      <c r="B2659" s="1" t="s">
        <v>59</v>
      </c>
      <c r="C2659" s="1">
        <v>2900000</v>
      </c>
      <c r="D2659" s="1">
        <v>17300000</v>
      </c>
      <c r="E2659" s="1">
        <v>7500000</v>
      </c>
      <c r="F2659" s="1">
        <v>6600000</v>
      </c>
      <c r="G2659" s="1">
        <v>7000000</v>
      </c>
      <c r="H2659" s="1">
        <v>7300000</v>
      </c>
      <c r="I2659" s="1">
        <v>8600000</v>
      </c>
      <c r="J2659" s="1">
        <v>14400000</v>
      </c>
      <c r="K2659" s="1">
        <v>32800000</v>
      </c>
      <c r="L2659" s="1">
        <v>19900000</v>
      </c>
      <c r="M2659" s="1"/>
      <c r="N2659" s="1">
        <v>6600000</v>
      </c>
      <c r="O2659" s="1">
        <v>3100000</v>
      </c>
      <c r="P2659" s="1">
        <v>4800000</v>
      </c>
      <c r="Q2659" s="1">
        <v>1900000</v>
      </c>
      <c r="R2659" s="1">
        <v>1000000</v>
      </c>
      <c r="S2659" s="1">
        <v>3000000</v>
      </c>
      <c r="T2659" s="1">
        <v>4200000</v>
      </c>
      <c r="U2659" s="1">
        <v>3500000</v>
      </c>
      <c r="V2659" s="1">
        <v>9700000</v>
      </c>
      <c r="W2659" s="1">
        <v>5000000</v>
      </c>
    </row>
    <row r="2660" spans="1:23" x14ac:dyDescent="0.25">
      <c r="A2660" s="1" t="s">
        <v>7</v>
      </c>
      <c r="B2660" s="1" t="s">
        <v>59</v>
      </c>
      <c r="C2660" s="1">
        <v>90800000</v>
      </c>
      <c r="D2660" s="1">
        <v>99600000</v>
      </c>
      <c r="E2660" s="1">
        <v>117200000</v>
      </c>
      <c r="F2660" s="1">
        <v>120000000</v>
      </c>
      <c r="G2660" s="1">
        <v>133000000</v>
      </c>
      <c r="H2660" s="1">
        <v>125100000</v>
      </c>
      <c r="I2660" s="1">
        <v>153700000</v>
      </c>
      <c r="J2660" s="1">
        <v>132400000</v>
      </c>
      <c r="K2660" s="1">
        <v>220800000</v>
      </c>
      <c r="L2660" s="1">
        <v>249100000</v>
      </c>
      <c r="M2660" s="1"/>
      <c r="N2660" s="1">
        <v>225900000</v>
      </c>
      <c r="O2660" s="1">
        <v>335400000</v>
      </c>
      <c r="P2660" s="1">
        <v>171100000</v>
      </c>
      <c r="Q2660" s="1">
        <v>292100000</v>
      </c>
      <c r="R2660" s="1">
        <v>314700000</v>
      </c>
      <c r="S2660" s="1">
        <v>641900000</v>
      </c>
      <c r="T2660" s="1">
        <v>267600000</v>
      </c>
      <c r="U2660" s="1">
        <v>311800000</v>
      </c>
      <c r="V2660" s="1">
        <v>342900000</v>
      </c>
      <c r="W2660" s="1">
        <v>320200000</v>
      </c>
    </row>
    <row r="2661" spans="1:23" x14ac:dyDescent="0.25">
      <c r="A2661" s="1" t="s">
        <v>8</v>
      </c>
      <c r="B2661" s="1" t="s">
        <v>59</v>
      </c>
      <c r="C2661" s="1">
        <v>9200000</v>
      </c>
      <c r="D2661" s="1">
        <v>50900000</v>
      </c>
      <c r="E2661" s="1">
        <v>9700000</v>
      </c>
      <c r="F2661" s="1">
        <v>13500000</v>
      </c>
      <c r="G2661" s="1">
        <v>5700000</v>
      </c>
      <c r="H2661" s="1">
        <v>12400000</v>
      </c>
      <c r="I2661" s="1">
        <v>6500000</v>
      </c>
      <c r="J2661" s="1">
        <v>9900000</v>
      </c>
      <c r="K2661" s="1">
        <v>11400000</v>
      </c>
      <c r="L2661" s="1">
        <v>7800000</v>
      </c>
      <c r="M2661" s="1"/>
      <c r="N2661" s="1">
        <v>5900000</v>
      </c>
      <c r="O2661" s="1">
        <v>3900000</v>
      </c>
      <c r="P2661" s="1">
        <v>2600000</v>
      </c>
      <c r="Q2661" s="1">
        <v>900000</v>
      </c>
      <c r="R2661" s="1">
        <v>2200000</v>
      </c>
      <c r="S2661" s="1">
        <v>300000</v>
      </c>
      <c r="T2661" s="1">
        <v>700000</v>
      </c>
      <c r="U2661" s="1">
        <v>1400000</v>
      </c>
      <c r="V2661" s="1">
        <v>1600000</v>
      </c>
      <c r="W2661" s="1">
        <v>4200000</v>
      </c>
    </row>
    <row r="2662" spans="1:23" x14ac:dyDescent="0.25">
      <c r="A2662" s="1" t="s">
        <v>9</v>
      </c>
      <c r="B2662" s="1" t="s">
        <v>59</v>
      </c>
      <c r="C2662" s="1">
        <v>64400000</v>
      </c>
      <c r="D2662" s="1">
        <v>40200000</v>
      </c>
      <c r="E2662" s="1">
        <v>53700000</v>
      </c>
      <c r="F2662" s="1">
        <v>60300000</v>
      </c>
      <c r="G2662" s="1">
        <v>71100000</v>
      </c>
      <c r="H2662" s="1">
        <v>62600000</v>
      </c>
      <c r="I2662" s="1">
        <v>62700000</v>
      </c>
      <c r="J2662" s="1">
        <v>88300000</v>
      </c>
      <c r="K2662" s="1">
        <v>35300000</v>
      </c>
      <c r="L2662" s="1">
        <v>35900000</v>
      </c>
      <c r="M2662" s="1"/>
      <c r="N2662" s="1">
        <v>24400000</v>
      </c>
      <c r="O2662" s="1">
        <v>827800000</v>
      </c>
      <c r="P2662" s="1">
        <v>1580000000</v>
      </c>
      <c r="Q2662" s="1">
        <v>2021300000</v>
      </c>
      <c r="R2662" s="1">
        <v>2240000000</v>
      </c>
      <c r="S2662" s="1">
        <v>3470900000</v>
      </c>
      <c r="T2662" s="1">
        <v>2059900000</v>
      </c>
      <c r="U2662" s="1">
        <v>2109900000</v>
      </c>
      <c r="V2662" s="1">
        <v>3248300000</v>
      </c>
      <c r="W2662" s="1">
        <v>2714500000</v>
      </c>
    </row>
    <row r="2663" spans="1:23" x14ac:dyDescent="0.25">
      <c r="A2663" s="1" t="s">
        <v>10</v>
      </c>
      <c r="B2663" s="1" t="s">
        <v>59</v>
      </c>
      <c r="C2663" s="1">
        <v>600000</v>
      </c>
      <c r="D2663" s="1">
        <v>600000</v>
      </c>
      <c r="E2663" s="1">
        <v>300000</v>
      </c>
      <c r="F2663" s="1">
        <v>0</v>
      </c>
      <c r="G2663" s="1">
        <v>200000</v>
      </c>
      <c r="H2663" s="1">
        <v>500000</v>
      </c>
      <c r="I2663" s="1">
        <v>1900000</v>
      </c>
      <c r="J2663" s="1">
        <v>1200000</v>
      </c>
      <c r="K2663" s="1">
        <v>1300000</v>
      </c>
      <c r="L2663" s="1">
        <v>1000000</v>
      </c>
      <c r="M2663" s="1"/>
      <c r="N2663" s="1">
        <v>4100000</v>
      </c>
      <c r="O2663" s="1">
        <v>16600000</v>
      </c>
      <c r="P2663" s="1">
        <v>1500000</v>
      </c>
      <c r="Q2663" s="1">
        <v>1600000</v>
      </c>
      <c r="R2663" s="1">
        <v>500000</v>
      </c>
      <c r="S2663" s="1">
        <v>1000000</v>
      </c>
      <c r="T2663" s="1">
        <v>1100000</v>
      </c>
      <c r="U2663" s="1">
        <v>1800000</v>
      </c>
      <c r="V2663" s="1">
        <v>1900000</v>
      </c>
      <c r="W2663" s="1">
        <v>1900000</v>
      </c>
    </row>
    <row r="2664" spans="1:23" x14ac:dyDescent="0.25">
      <c r="A2664" s="1" t="s">
        <v>11</v>
      </c>
      <c r="B2664" s="1" t="s">
        <v>59</v>
      </c>
      <c r="C2664" s="1">
        <v>30600000</v>
      </c>
      <c r="D2664" s="1">
        <v>66700000</v>
      </c>
      <c r="E2664" s="1">
        <v>64400000</v>
      </c>
      <c r="F2664" s="1">
        <v>70700000</v>
      </c>
      <c r="G2664" s="1">
        <v>112900000</v>
      </c>
      <c r="H2664" s="1">
        <v>130400000</v>
      </c>
      <c r="I2664" s="1">
        <v>79900000</v>
      </c>
      <c r="J2664" s="1">
        <v>93500000</v>
      </c>
      <c r="K2664" s="1">
        <v>166200000</v>
      </c>
      <c r="L2664" s="1">
        <v>198900000</v>
      </c>
      <c r="M2664" s="1"/>
      <c r="N2664" s="1">
        <v>183200000</v>
      </c>
      <c r="O2664" s="1">
        <v>132100000</v>
      </c>
      <c r="P2664" s="1">
        <v>269000000</v>
      </c>
      <c r="Q2664" s="1">
        <v>86000000</v>
      </c>
      <c r="R2664" s="1">
        <v>208500000</v>
      </c>
      <c r="S2664" s="1">
        <v>270600000</v>
      </c>
      <c r="T2664" s="1">
        <v>339100000</v>
      </c>
      <c r="U2664" s="1">
        <v>546300000</v>
      </c>
      <c r="V2664" s="1">
        <v>623100000</v>
      </c>
      <c r="W2664" s="1">
        <v>42300000</v>
      </c>
    </row>
    <row r="2665" spans="1:23" x14ac:dyDescent="0.25">
      <c r="A2665" s="1" t="s">
        <v>12</v>
      </c>
      <c r="B2665" s="1" t="s">
        <v>59</v>
      </c>
      <c r="C2665" s="1">
        <v>78700000</v>
      </c>
      <c r="D2665" s="1">
        <v>65000000</v>
      </c>
      <c r="E2665" s="1">
        <v>103900000</v>
      </c>
      <c r="F2665" s="1">
        <v>138000000</v>
      </c>
      <c r="G2665" s="1">
        <v>140100000</v>
      </c>
      <c r="H2665" s="1">
        <v>184500000</v>
      </c>
      <c r="I2665" s="1">
        <v>277100000</v>
      </c>
      <c r="J2665" s="1">
        <v>254600000</v>
      </c>
      <c r="K2665" s="1">
        <v>226700000</v>
      </c>
      <c r="L2665" s="1">
        <v>237000000</v>
      </c>
      <c r="M2665" s="1"/>
      <c r="N2665" s="1">
        <v>457100000</v>
      </c>
      <c r="O2665" s="1">
        <v>898400000</v>
      </c>
      <c r="P2665" s="1">
        <v>1696600000</v>
      </c>
      <c r="Q2665" s="1">
        <v>3184500000</v>
      </c>
      <c r="R2665" s="1">
        <v>3182300000</v>
      </c>
      <c r="S2665" s="1">
        <v>5199100000</v>
      </c>
      <c r="T2665" s="1">
        <v>3188600000</v>
      </c>
      <c r="U2665" s="1">
        <v>3391600000</v>
      </c>
      <c r="V2665" s="1">
        <v>2458600000</v>
      </c>
      <c r="W2665" s="1">
        <v>1514800000</v>
      </c>
    </row>
    <row r="2666" spans="1:23" x14ac:dyDescent="0.25">
      <c r="A2666" s="1" t="s">
        <v>13</v>
      </c>
      <c r="B2666" s="1" t="s">
        <v>59</v>
      </c>
      <c r="C2666" s="1">
        <v>102900000</v>
      </c>
      <c r="D2666" s="1">
        <v>118000000</v>
      </c>
      <c r="E2666" s="1">
        <v>124000000</v>
      </c>
      <c r="F2666" s="1">
        <v>147400000</v>
      </c>
      <c r="G2666" s="1">
        <v>161600000</v>
      </c>
      <c r="H2666" s="1">
        <v>253900000</v>
      </c>
      <c r="I2666" s="1">
        <v>206200000</v>
      </c>
      <c r="J2666" s="1">
        <v>162600000</v>
      </c>
      <c r="K2666" s="1">
        <v>130200000</v>
      </c>
      <c r="L2666" s="1">
        <v>188500000</v>
      </c>
      <c r="M2666" s="1"/>
      <c r="N2666" s="1">
        <v>514300000</v>
      </c>
      <c r="O2666" s="1">
        <v>761600000</v>
      </c>
      <c r="P2666" s="1">
        <v>1281800000</v>
      </c>
      <c r="Q2666" s="1">
        <v>755900000</v>
      </c>
      <c r="R2666" s="1">
        <v>638800000</v>
      </c>
      <c r="S2666" s="1">
        <v>1159200000</v>
      </c>
      <c r="T2666" s="1">
        <v>778800000</v>
      </c>
      <c r="U2666" s="1">
        <v>1215100000</v>
      </c>
      <c r="V2666" s="1">
        <v>1309200000</v>
      </c>
      <c r="W2666" s="1">
        <v>1138800000</v>
      </c>
    </row>
    <row r="2667" spans="1:23" x14ac:dyDescent="0.25">
      <c r="A2667" s="1" t="s">
        <v>14</v>
      </c>
      <c r="B2667" s="1" t="s">
        <v>59</v>
      </c>
      <c r="C2667" s="1">
        <v>34400000</v>
      </c>
      <c r="D2667" s="1">
        <v>43300000</v>
      </c>
      <c r="E2667" s="1">
        <v>47800000</v>
      </c>
      <c r="F2667" s="1">
        <v>47800000</v>
      </c>
      <c r="G2667" s="1">
        <v>59100000</v>
      </c>
      <c r="H2667" s="1">
        <v>140900000</v>
      </c>
      <c r="I2667" s="1">
        <v>196700000</v>
      </c>
      <c r="J2667" s="1">
        <v>124400000</v>
      </c>
      <c r="K2667" s="1">
        <v>132700000</v>
      </c>
      <c r="L2667" s="1">
        <v>122800000</v>
      </c>
      <c r="M2667" s="1"/>
      <c r="N2667" s="1">
        <v>600000</v>
      </c>
      <c r="O2667" s="1">
        <v>1000000</v>
      </c>
      <c r="P2667" s="1">
        <v>1000000</v>
      </c>
      <c r="Q2667" s="1">
        <v>3400000</v>
      </c>
      <c r="R2667" s="1">
        <v>4800000</v>
      </c>
      <c r="S2667" s="1">
        <v>7000000</v>
      </c>
      <c r="T2667" s="1">
        <v>2900000</v>
      </c>
      <c r="U2667" s="1">
        <v>3000000</v>
      </c>
      <c r="V2667" s="1">
        <v>4100000</v>
      </c>
      <c r="W2667" s="1">
        <v>12200000</v>
      </c>
    </row>
    <row r="2668" spans="1:23" x14ac:dyDescent="0.25">
      <c r="A2668" s="1" t="s">
        <v>15</v>
      </c>
      <c r="B2668" s="1" t="s">
        <v>59</v>
      </c>
      <c r="C2668" s="1">
        <v>2660200000</v>
      </c>
      <c r="D2668" s="1">
        <v>3104500000</v>
      </c>
      <c r="E2668" s="1">
        <v>3168900000</v>
      </c>
      <c r="F2668" s="1">
        <v>4103700000</v>
      </c>
      <c r="G2668" s="1">
        <v>5347100000</v>
      </c>
      <c r="H2668" s="1">
        <v>6030900000</v>
      </c>
      <c r="I2668" s="1">
        <v>5257500000</v>
      </c>
      <c r="J2668" s="1">
        <v>6836700000</v>
      </c>
      <c r="K2668" s="1">
        <v>6183000000</v>
      </c>
      <c r="L2668" s="1">
        <v>5485100000</v>
      </c>
      <c r="M2668" s="1"/>
      <c r="N2668" s="1">
        <v>1219200000</v>
      </c>
      <c r="O2668" s="1">
        <v>1438700000</v>
      </c>
      <c r="P2668" s="1">
        <v>2221000000</v>
      </c>
      <c r="Q2668" s="1">
        <v>2573500000</v>
      </c>
      <c r="R2668" s="1">
        <v>2545100000</v>
      </c>
      <c r="S2668" s="1">
        <v>2484300000</v>
      </c>
      <c r="T2668" s="1">
        <v>2169400000</v>
      </c>
      <c r="U2668" s="1">
        <v>2345800000</v>
      </c>
      <c r="V2668" s="1">
        <v>2162200000</v>
      </c>
      <c r="W2668" s="1">
        <v>3104800000</v>
      </c>
    </row>
    <row r="2669" spans="1:23" x14ac:dyDescent="0.25">
      <c r="A2669" s="1" t="s">
        <v>16</v>
      </c>
      <c r="B2669" s="1" t="s">
        <v>59</v>
      </c>
      <c r="C2669" s="1">
        <v>336400000</v>
      </c>
      <c r="D2669" s="1">
        <v>215300000</v>
      </c>
      <c r="E2669" s="1">
        <v>249100000</v>
      </c>
      <c r="F2669" s="1">
        <v>551600000</v>
      </c>
      <c r="G2669" s="1">
        <v>236400000</v>
      </c>
      <c r="H2669" s="1">
        <v>184400000</v>
      </c>
      <c r="I2669" s="1">
        <v>306000000</v>
      </c>
      <c r="J2669" s="1">
        <v>271800000</v>
      </c>
      <c r="K2669" s="1">
        <v>286500000</v>
      </c>
      <c r="L2669" s="1">
        <v>229700000</v>
      </c>
      <c r="M2669" s="1"/>
      <c r="N2669" s="1">
        <v>962900000</v>
      </c>
      <c r="O2669" s="1">
        <v>1259000000</v>
      </c>
      <c r="P2669" s="1">
        <v>1675300000</v>
      </c>
      <c r="Q2669" s="1">
        <v>1825300000</v>
      </c>
      <c r="R2669" s="1">
        <v>1861900000</v>
      </c>
      <c r="S2669" s="1">
        <v>3495100000</v>
      </c>
      <c r="T2669" s="1">
        <v>2587000000</v>
      </c>
      <c r="U2669" s="1">
        <v>2291600000</v>
      </c>
      <c r="V2669" s="1">
        <v>1223400000</v>
      </c>
      <c r="W2669" s="1">
        <v>1746500000</v>
      </c>
    </row>
    <row r="2670" spans="1:23" x14ac:dyDescent="0.25">
      <c r="A2670" s="1" t="s">
        <v>17</v>
      </c>
      <c r="B2670" s="1" t="s">
        <v>59</v>
      </c>
      <c r="C2670" s="1">
        <v>87000000</v>
      </c>
      <c r="D2670" s="1">
        <v>54000000</v>
      </c>
      <c r="E2670" s="1">
        <v>31100000</v>
      </c>
      <c r="F2670" s="1">
        <v>8800000</v>
      </c>
      <c r="G2670" s="1">
        <v>6100000</v>
      </c>
      <c r="H2670" s="1">
        <v>14800000</v>
      </c>
      <c r="I2670" s="1">
        <v>6700000</v>
      </c>
      <c r="J2670" s="1">
        <v>2500000</v>
      </c>
      <c r="K2670" s="1">
        <v>4200000</v>
      </c>
      <c r="L2670" s="1">
        <v>5900000</v>
      </c>
      <c r="M2670" s="1"/>
      <c r="N2670" s="1">
        <v>200000</v>
      </c>
      <c r="O2670" s="1">
        <v>400000</v>
      </c>
      <c r="P2670" s="1">
        <v>1200000</v>
      </c>
      <c r="Q2670" s="1">
        <v>900000</v>
      </c>
      <c r="R2670" s="1">
        <v>400000</v>
      </c>
      <c r="S2670" s="1">
        <v>100000</v>
      </c>
      <c r="T2670" s="1">
        <v>500000</v>
      </c>
      <c r="U2670" s="1">
        <v>100000</v>
      </c>
      <c r="V2670" s="1">
        <v>0</v>
      </c>
      <c r="W2670" s="1">
        <v>100000</v>
      </c>
    </row>
    <row r="2671" spans="1:23" x14ac:dyDescent="0.25">
      <c r="A2671" s="1" t="s">
        <v>18</v>
      </c>
      <c r="B2671" s="1" t="s">
        <v>59</v>
      </c>
      <c r="C2671" s="1">
        <v>409100000</v>
      </c>
      <c r="D2671" s="1">
        <v>459100000</v>
      </c>
      <c r="E2671" s="1">
        <v>514900000</v>
      </c>
      <c r="F2671" s="1">
        <v>137300000</v>
      </c>
      <c r="G2671" s="1">
        <v>167700000</v>
      </c>
      <c r="H2671" s="1">
        <v>301700000</v>
      </c>
      <c r="I2671" s="1">
        <v>276000000</v>
      </c>
      <c r="J2671" s="1">
        <v>764600000</v>
      </c>
      <c r="K2671" s="1">
        <v>690000000</v>
      </c>
      <c r="L2671" s="1">
        <v>1287400000</v>
      </c>
      <c r="M2671" s="1"/>
      <c r="N2671" s="1">
        <v>33800000</v>
      </c>
      <c r="O2671" s="1">
        <v>45400000</v>
      </c>
      <c r="P2671" s="1">
        <v>66800000</v>
      </c>
      <c r="Q2671" s="1">
        <v>85400000</v>
      </c>
      <c r="R2671" s="1">
        <v>93100000</v>
      </c>
      <c r="S2671" s="1">
        <v>159000000</v>
      </c>
      <c r="T2671" s="1">
        <v>119400000</v>
      </c>
      <c r="U2671" s="1">
        <v>134000000</v>
      </c>
      <c r="V2671" s="1">
        <v>149400000</v>
      </c>
      <c r="W2671" s="1">
        <v>189400000</v>
      </c>
    </row>
    <row r="2672" spans="1:23" x14ac:dyDescent="0.25">
      <c r="A2672" s="1" t="s">
        <v>19</v>
      </c>
      <c r="B2672" s="1" t="s">
        <v>59</v>
      </c>
      <c r="C2672" s="1">
        <v>63000000</v>
      </c>
      <c r="D2672" s="1">
        <v>93000000</v>
      </c>
      <c r="E2672" s="1">
        <v>98200000</v>
      </c>
      <c r="F2672" s="1">
        <v>135200000</v>
      </c>
      <c r="G2672" s="1">
        <v>477600000</v>
      </c>
      <c r="H2672" s="1">
        <v>283900000</v>
      </c>
      <c r="I2672" s="1">
        <v>170800000</v>
      </c>
      <c r="J2672" s="1">
        <v>242800000</v>
      </c>
      <c r="K2672" s="1">
        <v>204100000</v>
      </c>
      <c r="L2672" s="1">
        <v>318900000</v>
      </c>
      <c r="M2672" s="1"/>
      <c r="N2672" s="1">
        <v>2074400000</v>
      </c>
      <c r="O2672" s="1">
        <v>2619900000</v>
      </c>
      <c r="P2672" s="1">
        <v>2955200000</v>
      </c>
      <c r="Q2672" s="1">
        <v>1416400000</v>
      </c>
      <c r="R2672" s="1">
        <v>2243400000</v>
      </c>
      <c r="S2672" s="1">
        <v>2372200000</v>
      </c>
      <c r="T2672" s="1">
        <v>1283500000</v>
      </c>
      <c r="U2672" s="1">
        <v>2276500000</v>
      </c>
      <c r="V2672" s="1">
        <v>4659000000</v>
      </c>
      <c r="W2672" s="1">
        <v>1934600000</v>
      </c>
    </row>
    <row r="2673" spans="1:23" x14ac:dyDescent="0.25">
      <c r="A2673" s="1" t="s">
        <v>20</v>
      </c>
      <c r="B2673" s="1" t="s">
        <v>59</v>
      </c>
      <c r="C2673" s="1">
        <v>26600000</v>
      </c>
      <c r="D2673" s="1">
        <v>23100000</v>
      </c>
      <c r="E2673" s="1">
        <v>30500000</v>
      </c>
      <c r="F2673" s="1">
        <v>21200000</v>
      </c>
      <c r="G2673" s="1">
        <v>20000000</v>
      </c>
      <c r="H2673" s="1">
        <v>28700000</v>
      </c>
      <c r="I2673" s="1">
        <v>33800000</v>
      </c>
      <c r="J2673" s="1">
        <v>29400000</v>
      </c>
      <c r="K2673" s="1">
        <v>29400000</v>
      </c>
      <c r="L2673" s="1">
        <v>27200000</v>
      </c>
      <c r="M2673" s="1"/>
      <c r="N2673" s="1">
        <v>0</v>
      </c>
      <c r="O2673" s="1">
        <v>500000</v>
      </c>
      <c r="P2673" s="1">
        <v>300000</v>
      </c>
      <c r="Q2673" s="1">
        <v>200000</v>
      </c>
      <c r="R2673" s="1">
        <v>100000</v>
      </c>
      <c r="S2673" s="1">
        <v>600000</v>
      </c>
      <c r="T2673" s="1">
        <v>1300000</v>
      </c>
      <c r="U2673" s="1">
        <v>4100000</v>
      </c>
      <c r="V2673" s="1">
        <v>0</v>
      </c>
      <c r="W2673" s="1">
        <v>200000</v>
      </c>
    </row>
    <row r="2674" spans="1:23" x14ac:dyDescent="0.25">
      <c r="A2674" s="1" t="s">
        <v>21</v>
      </c>
      <c r="B2674" s="1" t="s">
        <v>59</v>
      </c>
      <c r="C2674" s="1">
        <v>209300000</v>
      </c>
      <c r="D2674" s="1">
        <v>306400000</v>
      </c>
      <c r="E2674" s="1">
        <v>337600000</v>
      </c>
      <c r="F2674" s="1">
        <v>289600000</v>
      </c>
      <c r="G2674" s="1">
        <v>415900000</v>
      </c>
      <c r="H2674" s="1">
        <v>608700000</v>
      </c>
      <c r="I2674" s="1">
        <v>634300000</v>
      </c>
      <c r="J2674" s="1">
        <v>982700000</v>
      </c>
      <c r="K2674" s="1">
        <v>1192600000</v>
      </c>
      <c r="L2674" s="1">
        <v>1309500000</v>
      </c>
      <c r="M2674" s="1"/>
      <c r="N2674" s="1">
        <v>93400000</v>
      </c>
      <c r="O2674" s="1">
        <v>159800000</v>
      </c>
      <c r="P2674" s="1">
        <v>173400000</v>
      </c>
      <c r="Q2674" s="1">
        <v>209600000</v>
      </c>
      <c r="R2674" s="1">
        <v>212000000</v>
      </c>
      <c r="S2674" s="1">
        <v>241300000</v>
      </c>
      <c r="T2674" s="1">
        <v>144400000</v>
      </c>
      <c r="U2674" s="1">
        <v>282900000</v>
      </c>
      <c r="V2674" s="1">
        <v>801300000</v>
      </c>
      <c r="W2674" s="1">
        <v>304900000</v>
      </c>
    </row>
    <row r="2675" spans="1:23" x14ac:dyDescent="0.25">
      <c r="A2675" s="1" t="s">
        <v>22</v>
      </c>
      <c r="B2675" s="1" t="s">
        <v>59</v>
      </c>
      <c r="C2675" s="1">
        <v>35600000</v>
      </c>
      <c r="D2675" s="1">
        <v>58600000</v>
      </c>
      <c r="E2675" s="1">
        <v>124900000</v>
      </c>
      <c r="F2675" s="1">
        <v>64800000</v>
      </c>
      <c r="G2675" s="1">
        <v>73700000</v>
      </c>
      <c r="H2675" s="1">
        <v>101800000</v>
      </c>
      <c r="I2675" s="1">
        <v>94700000</v>
      </c>
      <c r="J2675" s="1">
        <v>85200000</v>
      </c>
      <c r="K2675" s="1">
        <v>255300000</v>
      </c>
      <c r="L2675" s="1">
        <v>160100000</v>
      </c>
      <c r="M2675" s="1"/>
      <c r="N2675" s="1">
        <v>87100000</v>
      </c>
      <c r="O2675" s="1">
        <v>79600000</v>
      </c>
      <c r="P2675" s="1">
        <v>89500000</v>
      </c>
      <c r="Q2675" s="1">
        <v>115300000</v>
      </c>
      <c r="R2675" s="1">
        <v>139100000</v>
      </c>
      <c r="S2675" s="1">
        <v>139800000</v>
      </c>
      <c r="T2675" s="1">
        <v>94600000</v>
      </c>
      <c r="U2675" s="1">
        <v>113600000</v>
      </c>
      <c r="V2675" s="1">
        <v>121900000</v>
      </c>
      <c r="W2675" s="1">
        <v>145400000</v>
      </c>
    </row>
    <row r="2676" spans="1:23" x14ac:dyDescent="0.25">
      <c r="A2676" s="1" t="s">
        <v>23</v>
      </c>
      <c r="B2676" s="1" t="s">
        <v>59</v>
      </c>
      <c r="C2676" s="1">
        <v>1200000</v>
      </c>
      <c r="D2676" s="1">
        <v>1200000</v>
      </c>
      <c r="E2676" s="1">
        <v>2200000</v>
      </c>
      <c r="F2676" s="1">
        <v>5700000</v>
      </c>
      <c r="G2676" s="1">
        <v>6800000</v>
      </c>
      <c r="H2676" s="1">
        <v>2100000</v>
      </c>
      <c r="I2676" s="1">
        <v>1600000</v>
      </c>
      <c r="J2676" s="1">
        <v>4300000</v>
      </c>
      <c r="K2676" s="1">
        <v>11900000</v>
      </c>
      <c r="L2676" s="1">
        <v>23200000</v>
      </c>
      <c r="M2676" s="1"/>
      <c r="N2676" s="1">
        <v>2100000</v>
      </c>
      <c r="O2676" s="1">
        <v>28200000</v>
      </c>
      <c r="P2676" s="1">
        <v>200000</v>
      </c>
      <c r="Q2676" s="1">
        <v>500000</v>
      </c>
      <c r="R2676" s="1">
        <v>0</v>
      </c>
      <c r="S2676" s="1">
        <v>100000</v>
      </c>
      <c r="T2676" s="1">
        <v>0</v>
      </c>
      <c r="U2676" s="1">
        <v>800000</v>
      </c>
      <c r="V2676" s="1">
        <v>200000</v>
      </c>
      <c r="W2676" s="1">
        <v>100000</v>
      </c>
    </row>
    <row r="2677" spans="1:23" x14ac:dyDescent="0.25">
      <c r="A2677" s="1" t="s">
        <v>24</v>
      </c>
      <c r="B2677" s="1" t="s">
        <v>59</v>
      </c>
      <c r="C2677" s="1">
        <v>196800000</v>
      </c>
      <c r="D2677" s="1">
        <v>393800000</v>
      </c>
      <c r="E2677" s="1">
        <v>632400000</v>
      </c>
      <c r="F2677" s="1">
        <v>525900000</v>
      </c>
      <c r="G2677" s="1">
        <v>584200000</v>
      </c>
      <c r="H2677" s="1">
        <v>474300000</v>
      </c>
      <c r="I2677" s="1">
        <v>654300000</v>
      </c>
      <c r="J2677" s="1">
        <v>362800000</v>
      </c>
      <c r="K2677" s="1">
        <v>464300000</v>
      </c>
      <c r="L2677" s="1">
        <v>580700000</v>
      </c>
      <c r="M2677" s="1"/>
      <c r="N2677" s="1">
        <v>266300000</v>
      </c>
      <c r="O2677" s="1">
        <v>374400000</v>
      </c>
      <c r="P2677" s="1">
        <v>368100000</v>
      </c>
      <c r="Q2677" s="1">
        <v>374700000</v>
      </c>
      <c r="R2677" s="1">
        <v>342400000</v>
      </c>
      <c r="S2677" s="1">
        <v>360400000</v>
      </c>
      <c r="T2677" s="1">
        <v>292800000</v>
      </c>
      <c r="U2677" s="1">
        <v>325000000</v>
      </c>
      <c r="V2677" s="1">
        <v>397000000</v>
      </c>
      <c r="W2677" s="1">
        <v>404600000</v>
      </c>
    </row>
    <row r="2678" spans="1:23" x14ac:dyDescent="0.25">
      <c r="A2678" s="1" t="s">
        <v>25</v>
      </c>
      <c r="B2678" s="1" t="s">
        <v>59</v>
      </c>
      <c r="C2678" s="1">
        <v>4900000</v>
      </c>
      <c r="D2678" s="1">
        <v>5500000</v>
      </c>
      <c r="E2678" s="1">
        <v>3800000</v>
      </c>
      <c r="F2678" s="1">
        <v>3800000</v>
      </c>
      <c r="G2678" s="1">
        <v>7400000</v>
      </c>
      <c r="H2678" s="1">
        <v>1300000</v>
      </c>
      <c r="I2678" s="1">
        <v>16600000</v>
      </c>
      <c r="J2678" s="1">
        <v>11300000</v>
      </c>
      <c r="K2678" s="1">
        <v>13100000</v>
      </c>
      <c r="L2678" s="1">
        <v>16500000</v>
      </c>
      <c r="M2678" s="1"/>
      <c r="N2678" s="1">
        <v>419600000</v>
      </c>
      <c r="O2678" s="1">
        <v>493100000</v>
      </c>
      <c r="P2678" s="1">
        <v>421200000</v>
      </c>
      <c r="Q2678" s="1">
        <v>428400000</v>
      </c>
      <c r="R2678" s="1">
        <v>462000000</v>
      </c>
      <c r="S2678" s="1">
        <v>393300000</v>
      </c>
      <c r="T2678" s="1">
        <v>315900000</v>
      </c>
      <c r="U2678" s="1">
        <v>311900000</v>
      </c>
      <c r="V2678" s="1">
        <v>394900000</v>
      </c>
      <c r="W2678" s="1">
        <v>321000000</v>
      </c>
    </row>
    <row r="2679" spans="1:23" x14ac:dyDescent="0.25">
      <c r="A2679" s="1" t="s">
        <v>26</v>
      </c>
      <c r="B2679" s="1" t="s">
        <v>59</v>
      </c>
      <c r="C2679" s="1">
        <v>33300000</v>
      </c>
      <c r="D2679" s="1">
        <v>60500000</v>
      </c>
      <c r="E2679" s="1">
        <v>75000000</v>
      </c>
      <c r="F2679" s="1">
        <v>67900000</v>
      </c>
      <c r="G2679" s="1">
        <v>75800000</v>
      </c>
      <c r="H2679" s="1">
        <v>156700000</v>
      </c>
      <c r="I2679" s="1">
        <v>94900000</v>
      </c>
      <c r="J2679" s="1">
        <v>190100000</v>
      </c>
      <c r="K2679" s="1">
        <v>194700000</v>
      </c>
      <c r="L2679" s="1">
        <v>247800000</v>
      </c>
      <c r="M2679" s="1"/>
      <c r="N2679" s="1">
        <v>62000000</v>
      </c>
      <c r="O2679" s="1">
        <v>89400000</v>
      </c>
      <c r="P2679" s="1">
        <v>97100000</v>
      </c>
      <c r="Q2679" s="1">
        <v>144300000</v>
      </c>
      <c r="R2679" s="1">
        <v>118300000</v>
      </c>
      <c r="S2679" s="1">
        <v>147500000</v>
      </c>
      <c r="T2679" s="1">
        <v>85000000</v>
      </c>
      <c r="U2679" s="1">
        <v>184500000</v>
      </c>
      <c r="V2679" s="1">
        <v>161400000</v>
      </c>
      <c r="W2679" s="1">
        <v>146200000</v>
      </c>
    </row>
    <row r="2680" spans="1:23" x14ac:dyDescent="0.25">
      <c r="A2680" s="1" t="s">
        <v>27</v>
      </c>
      <c r="B2680" s="1" t="s">
        <v>59</v>
      </c>
      <c r="C2680" s="1">
        <v>100000</v>
      </c>
      <c r="D2680" s="1">
        <v>39000000</v>
      </c>
      <c r="E2680" s="1">
        <v>83900000</v>
      </c>
      <c r="F2680" s="1">
        <v>435100000</v>
      </c>
      <c r="G2680" s="1">
        <v>510400000</v>
      </c>
      <c r="H2680" s="1">
        <v>721200000</v>
      </c>
      <c r="I2680" s="1">
        <v>666000000</v>
      </c>
      <c r="J2680" s="1">
        <v>665300000</v>
      </c>
      <c r="K2680" s="1">
        <v>287000000</v>
      </c>
      <c r="L2680" s="1">
        <v>547800000</v>
      </c>
      <c r="M2680" s="1"/>
      <c r="N2680" s="1">
        <v>0</v>
      </c>
      <c r="O2680" s="1">
        <v>345900000</v>
      </c>
      <c r="P2680" s="1">
        <v>1657100000</v>
      </c>
      <c r="Q2680" s="1">
        <v>2629400000</v>
      </c>
      <c r="R2680" s="1">
        <v>3540300000</v>
      </c>
      <c r="S2680" s="1">
        <v>4349900000</v>
      </c>
      <c r="T2680" s="1">
        <v>1981500000</v>
      </c>
      <c r="U2680" s="1">
        <v>2186800000</v>
      </c>
      <c r="V2680" s="1">
        <v>666400000</v>
      </c>
      <c r="W2680" s="1">
        <v>2554100000</v>
      </c>
    </row>
    <row r="2681" spans="1:23" x14ac:dyDescent="0.25">
      <c r="A2681" s="1" t="s">
        <v>28</v>
      </c>
      <c r="B2681" s="1" t="s">
        <v>59</v>
      </c>
      <c r="C2681" s="1">
        <v>46300000</v>
      </c>
      <c r="D2681" s="1">
        <v>35600000</v>
      </c>
      <c r="E2681" s="1">
        <v>28100000</v>
      </c>
      <c r="F2681" s="1">
        <v>44700000</v>
      </c>
      <c r="G2681" s="1">
        <v>31900000</v>
      </c>
      <c r="H2681" s="1">
        <v>70900000</v>
      </c>
      <c r="I2681" s="1">
        <v>166000000</v>
      </c>
      <c r="J2681" s="1">
        <v>116000000</v>
      </c>
      <c r="K2681" s="1">
        <v>56100000</v>
      </c>
      <c r="L2681" s="1">
        <v>64200000</v>
      </c>
      <c r="M2681" s="1"/>
      <c r="N2681" s="1">
        <v>401100000</v>
      </c>
      <c r="O2681" s="1">
        <v>494000000</v>
      </c>
      <c r="P2681" s="1">
        <v>342600000</v>
      </c>
      <c r="Q2681" s="1">
        <v>298100000</v>
      </c>
      <c r="R2681" s="1">
        <v>357700000</v>
      </c>
      <c r="S2681" s="1">
        <v>342100000</v>
      </c>
      <c r="T2681" s="1">
        <v>266700000</v>
      </c>
      <c r="U2681" s="1">
        <v>113200000</v>
      </c>
      <c r="V2681" s="1">
        <v>90700000</v>
      </c>
      <c r="W2681" s="1">
        <v>114200000</v>
      </c>
    </row>
    <row r="2682" spans="1:23" x14ac:dyDescent="0.25">
      <c r="A2682" s="1" t="s">
        <v>29</v>
      </c>
      <c r="B2682" s="1" t="s">
        <v>59</v>
      </c>
      <c r="C2682" s="1">
        <v>16700000</v>
      </c>
      <c r="D2682" s="1">
        <v>21600000</v>
      </c>
      <c r="E2682" s="1">
        <v>27900000</v>
      </c>
      <c r="F2682" s="1">
        <v>45700000</v>
      </c>
      <c r="G2682" s="1">
        <v>51600000</v>
      </c>
      <c r="H2682" s="1">
        <v>45200000</v>
      </c>
      <c r="I2682" s="1">
        <v>40300000</v>
      </c>
      <c r="J2682" s="1">
        <v>37100000</v>
      </c>
      <c r="K2682" s="1">
        <v>66200000</v>
      </c>
      <c r="L2682" s="1">
        <v>63900000</v>
      </c>
      <c r="M2682" s="1"/>
      <c r="N2682" s="1">
        <v>82800000</v>
      </c>
      <c r="O2682" s="1">
        <v>64900000</v>
      </c>
      <c r="P2682" s="1">
        <v>123400000</v>
      </c>
      <c r="Q2682" s="1">
        <v>64000000</v>
      </c>
      <c r="R2682" s="1">
        <v>63600000</v>
      </c>
      <c r="S2682" s="1">
        <v>69000000</v>
      </c>
      <c r="T2682" s="1">
        <v>69500000</v>
      </c>
      <c r="U2682" s="1">
        <v>76000000</v>
      </c>
      <c r="V2682" s="1">
        <v>68500000</v>
      </c>
      <c r="W2682" s="1">
        <v>69200000</v>
      </c>
    </row>
    <row r="2683" spans="1:23" x14ac:dyDescent="0.25">
      <c r="A2683" s="1" t="s">
        <v>30</v>
      </c>
      <c r="B2683" s="1" t="s">
        <v>59</v>
      </c>
      <c r="C2683" s="1">
        <v>31200000</v>
      </c>
      <c r="D2683" s="1">
        <v>43100000</v>
      </c>
      <c r="E2683" s="1">
        <v>32300000</v>
      </c>
      <c r="F2683" s="1">
        <v>43300000</v>
      </c>
      <c r="G2683" s="1">
        <v>31900000</v>
      </c>
      <c r="H2683" s="1">
        <v>30900000</v>
      </c>
      <c r="I2683" s="1">
        <v>36800000</v>
      </c>
      <c r="J2683" s="1">
        <v>37300000</v>
      </c>
      <c r="K2683" s="1">
        <v>55000000</v>
      </c>
      <c r="L2683" s="1">
        <v>59700000</v>
      </c>
      <c r="M2683" s="1"/>
      <c r="N2683" s="1">
        <v>2700000</v>
      </c>
      <c r="O2683" s="1">
        <v>3800000</v>
      </c>
      <c r="P2683" s="1">
        <v>3900000</v>
      </c>
      <c r="Q2683" s="1">
        <v>8200000</v>
      </c>
      <c r="R2683" s="1">
        <v>10000000</v>
      </c>
      <c r="S2683" s="1">
        <v>5100000</v>
      </c>
      <c r="T2683" s="1">
        <v>3700000</v>
      </c>
      <c r="U2683" s="1">
        <v>6500000</v>
      </c>
      <c r="V2683" s="1">
        <v>4200000</v>
      </c>
      <c r="W2683" s="1">
        <v>3700000</v>
      </c>
    </row>
    <row r="2684" spans="1:23" x14ac:dyDescent="0.25">
      <c r="A2684" s="1" t="s">
        <v>31</v>
      </c>
      <c r="B2684" s="1" t="s">
        <v>59</v>
      </c>
      <c r="C2684" s="1">
        <v>35000000</v>
      </c>
      <c r="D2684" s="1">
        <v>77500000</v>
      </c>
      <c r="E2684" s="1">
        <v>85800000</v>
      </c>
      <c r="F2684" s="1">
        <v>90300000</v>
      </c>
      <c r="G2684" s="1">
        <v>102500000</v>
      </c>
      <c r="H2684" s="1">
        <v>106600000</v>
      </c>
      <c r="I2684" s="1">
        <v>56100000</v>
      </c>
      <c r="J2684" s="1">
        <v>83500000</v>
      </c>
      <c r="K2684" s="1">
        <v>243000000</v>
      </c>
      <c r="L2684" s="1">
        <v>276600000</v>
      </c>
      <c r="M2684" s="1"/>
      <c r="N2684" s="1">
        <v>900000</v>
      </c>
      <c r="O2684" s="1">
        <v>7500000</v>
      </c>
      <c r="P2684" s="1">
        <v>900000</v>
      </c>
      <c r="Q2684" s="1">
        <v>53700000</v>
      </c>
      <c r="R2684" s="1">
        <v>600000</v>
      </c>
      <c r="S2684" s="1">
        <v>48300000</v>
      </c>
      <c r="T2684" s="1">
        <v>36600000</v>
      </c>
      <c r="U2684" s="1">
        <v>54800000</v>
      </c>
      <c r="V2684" s="1">
        <v>1100000</v>
      </c>
      <c r="W2684" s="1">
        <v>700000</v>
      </c>
    </row>
    <row r="2685" spans="1:23" x14ac:dyDescent="0.25">
      <c r="A2685" s="1" t="s">
        <v>32</v>
      </c>
      <c r="B2685" s="1" t="s">
        <v>59</v>
      </c>
      <c r="C2685" s="1">
        <v>32000000</v>
      </c>
      <c r="D2685" s="1">
        <v>28500000</v>
      </c>
      <c r="E2685" s="1">
        <v>31000000</v>
      </c>
      <c r="F2685" s="1">
        <v>35700000</v>
      </c>
      <c r="G2685" s="1">
        <v>49900000</v>
      </c>
      <c r="H2685" s="1">
        <v>51400000</v>
      </c>
      <c r="I2685" s="1">
        <v>69900000</v>
      </c>
      <c r="J2685" s="1">
        <v>40100000</v>
      </c>
      <c r="K2685" s="1">
        <v>45800000</v>
      </c>
      <c r="L2685" s="1">
        <v>96000000</v>
      </c>
      <c r="M2685" s="1"/>
      <c r="N2685" s="1">
        <v>316100000</v>
      </c>
      <c r="O2685" s="1">
        <v>285000000</v>
      </c>
      <c r="P2685" s="1">
        <v>233400000</v>
      </c>
      <c r="Q2685" s="1">
        <v>229500000</v>
      </c>
      <c r="R2685" s="1">
        <v>196500000</v>
      </c>
      <c r="S2685" s="1">
        <v>183800000</v>
      </c>
      <c r="T2685" s="1">
        <v>177500000</v>
      </c>
      <c r="U2685" s="1">
        <v>206300000</v>
      </c>
      <c r="V2685" s="1">
        <v>260600000</v>
      </c>
      <c r="W2685" s="1">
        <v>270600000</v>
      </c>
    </row>
    <row r="2686" spans="1:23" x14ac:dyDescent="0.25">
      <c r="A2686" s="1" t="s">
        <v>33</v>
      </c>
      <c r="B2686" s="1" t="s">
        <v>59</v>
      </c>
      <c r="C2686" s="1">
        <v>465100000</v>
      </c>
      <c r="D2686" s="1">
        <v>523300000</v>
      </c>
      <c r="E2686" s="1">
        <v>527600000</v>
      </c>
      <c r="F2686" s="1">
        <v>875700000</v>
      </c>
      <c r="G2686" s="1">
        <v>1343100000</v>
      </c>
      <c r="H2686" s="1">
        <v>1518700000</v>
      </c>
      <c r="I2686" s="1">
        <v>1606100000</v>
      </c>
      <c r="J2686" s="1">
        <v>1947300000</v>
      </c>
      <c r="K2686" s="1">
        <v>2862700000</v>
      </c>
      <c r="L2686" s="1">
        <v>2257800000</v>
      </c>
      <c r="M2686" s="1"/>
      <c r="N2686" s="1">
        <v>415200000</v>
      </c>
      <c r="O2686" s="1">
        <v>553000000</v>
      </c>
      <c r="P2686" s="1">
        <v>474400000</v>
      </c>
      <c r="Q2686" s="1">
        <v>559100000</v>
      </c>
      <c r="R2686" s="1">
        <v>663900000</v>
      </c>
      <c r="S2686" s="1">
        <v>950800000</v>
      </c>
      <c r="T2686" s="1">
        <v>519900000</v>
      </c>
      <c r="U2686" s="1">
        <v>752300000</v>
      </c>
      <c r="V2686" s="1">
        <v>1064600000</v>
      </c>
      <c r="W2686" s="1">
        <v>995300000</v>
      </c>
    </row>
    <row r="2687" spans="1:23" x14ac:dyDescent="0.25">
      <c r="A2687" s="1" t="s">
        <v>34</v>
      </c>
      <c r="B2687" s="1" t="s">
        <v>59</v>
      </c>
      <c r="C2687" s="1">
        <v>62500000</v>
      </c>
      <c r="D2687" s="1">
        <v>76200000</v>
      </c>
      <c r="E2687" s="1">
        <v>62200000</v>
      </c>
      <c r="F2687" s="1">
        <v>64800000</v>
      </c>
      <c r="G2687" s="1">
        <v>114900000</v>
      </c>
      <c r="H2687" s="1">
        <v>213400000</v>
      </c>
      <c r="I2687" s="1">
        <v>190000000</v>
      </c>
      <c r="J2687" s="1">
        <v>225100000</v>
      </c>
      <c r="K2687" s="1">
        <v>453000000</v>
      </c>
      <c r="L2687" s="1">
        <v>391900000</v>
      </c>
      <c r="M2687" s="1"/>
      <c r="N2687" s="1">
        <v>9300000</v>
      </c>
      <c r="O2687" s="1">
        <v>11000000</v>
      </c>
      <c r="P2687" s="1">
        <v>13100000</v>
      </c>
      <c r="Q2687" s="1">
        <v>17700000</v>
      </c>
      <c r="R2687" s="1">
        <v>5500000</v>
      </c>
      <c r="S2687" s="1">
        <v>17800000</v>
      </c>
      <c r="T2687" s="1">
        <v>39500000</v>
      </c>
      <c r="U2687" s="1">
        <v>66400000</v>
      </c>
      <c r="V2687" s="1">
        <v>36200000</v>
      </c>
      <c r="W2687" s="1">
        <v>39500000</v>
      </c>
    </row>
    <row r="2688" spans="1:23" x14ac:dyDescent="0.25">
      <c r="A2688" s="1" t="s">
        <v>35</v>
      </c>
      <c r="B2688" s="1" t="s">
        <v>59</v>
      </c>
      <c r="C2688" s="1">
        <v>28000000</v>
      </c>
      <c r="D2688" s="1">
        <v>72800000</v>
      </c>
      <c r="E2688" s="1">
        <v>113700000</v>
      </c>
      <c r="F2688" s="1">
        <v>126800000</v>
      </c>
      <c r="G2688" s="1">
        <v>127900000</v>
      </c>
      <c r="H2688" s="1">
        <v>280300000</v>
      </c>
      <c r="I2688" s="1">
        <v>202300000</v>
      </c>
      <c r="J2688" s="1">
        <v>109800000</v>
      </c>
      <c r="K2688" s="1">
        <v>137300000</v>
      </c>
      <c r="L2688" s="1">
        <v>194800000</v>
      </c>
      <c r="M2688" s="1"/>
      <c r="N2688" s="1">
        <v>127800000</v>
      </c>
      <c r="O2688" s="1">
        <v>250600000</v>
      </c>
      <c r="P2688" s="1">
        <v>133400000</v>
      </c>
      <c r="Q2688" s="1">
        <v>118800000</v>
      </c>
      <c r="R2688" s="1">
        <v>222800000</v>
      </c>
      <c r="S2688" s="1">
        <v>302300000</v>
      </c>
      <c r="T2688" s="1">
        <v>329300000</v>
      </c>
      <c r="U2688" s="1">
        <v>195400000</v>
      </c>
      <c r="V2688" s="1">
        <v>439900000</v>
      </c>
      <c r="W2688" s="1">
        <v>233100000</v>
      </c>
    </row>
    <row r="2689" spans="1:23" x14ac:dyDescent="0.25">
      <c r="A2689" s="1" t="s">
        <v>36</v>
      </c>
      <c r="B2689" s="1" t="s">
        <v>59</v>
      </c>
      <c r="C2689" s="1">
        <v>33600000</v>
      </c>
      <c r="D2689" s="1">
        <v>34700000</v>
      </c>
      <c r="E2689" s="1">
        <v>81000000</v>
      </c>
      <c r="F2689" s="1">
        <v>129200000</v>
      </c>
      <c r="G2689" s="1">
        <v>69300000</v>
      </c>
      <c r="H2689" s="1">
        <v>50100000</v>
      </c>
      <c r="I2689" s="1">
        <v>58100000</v>
      </c>
      <c r="J2689" s="1">
        <v>50100000</v>
      </c>
      <c r="K2689" s="1">
        <v>45000000</v>
      </c>
      <c r="L2689" s="1">
        <v>36600000</v>
      </c>
      <c r="M2689" s="1"/>
      <c r="N2689" s="1">
        <v>4100000</v>
      </c>
      <c r="O2689" s="1">
        <v>28000000</v>
      </c>
      <c r="P2689" s="1">
        <v>66300000</v>
      </c>
      <c r="Q2689" s="1">
        <v>125000000</v>
      </c>
      <c r="R2689" s="1">
        <v>9600000</v>
      </c>
      <c r="S2689" s="1">
        <v>45100000</v>
      </c>
      <c r="T2689" s="1">
        <v>107600000</v>
      </c>
      <c r="U2689" s="1">
        <v>27100000</v>
      </c>
      <c r="V2689" s="1">
        <v>293200000</v>
      </c>
      <c r="W2689" s="1">
        <v>83300000</v>
      </c>
    </row>
    <row r="2690" spans="1:23" x14ac:dyDescent="0.25">
      <c r="A2690" s="1" t="s">
        <v>37</v>
      </c>
      <c r="B2690" s="1" t="s">
        <v>59</v>
      </c>
      <c r="C2690" s="1">
        <v>1029000000</v>
      </c>
      <c r="D2690" s="1">
        <v>1552300000</v>
      </c>
      <c r="E2690" s="1">
        <v>1615000000</v>
      </c>
      <c r="F2690" s="1">
        <v>2230800000</v>
      </c>
      <c r="G2690" s="1">
        <v>2786700000</v>
      </c>
      <c r="H2690" s="1">
        <v>4102100000</v>
      </c>
      <c r="I2690" s="1">
        <v>3658000000</v>
      </c>
      <c r="J2690" s="1">
        <v>4039700000</v>
      </c>
      <c r="K2690" s="1">
        <v>4814800000</v>
      </c>
      <c r="L2690" s="1">
        <v>5114100000</v>
      </c>
      <c r="M2690" s="1"/>
      <c r="N2690" s="1">
        <v>10948600000</v>
      </c>
      <c r="O2690" s="1">
        <v>17112200000</v>
      </c>
      <c r="P2690" s="1">
        <v>25109300000</v>
      </c>
      <c r="Q2690" s="1">
        <v>28959300000</v>
      </c>
      <c r="R2690" s="1">
        <v>33740500000</v>
      </c>
      <c r="S2690" s="1">
        <v>39217200000</v>
      </c>
      <c r="T2690" s="1">
        <v>19737300000</v>
      </c>
      <c r="U2690" s="1">
        <v>31357500000</v>
      </c>
      <c r="V2690" s="1">
        <v>34348200000</v>
      </c>
      <c r="W2690" s="1">
        <v>19523400000</v>
      </c>
    </row>
    <row r="2691" spans="1:23" x14ac:dyDescent="0.25">
      <c r="A2691" s="1" t="s">
        <v>38</v>
      </c>
      <c r="B2691" s="1" t="s">
        <v>59</v>
      </c>
      <c r="C2691" s="1">
        <v>8000000</v>
      </c>
      <c r="D2691" s="1">
        <v>11300000</v>
      </c>
      <c r="E2691" s="1">
        <v>10500000</v>
      </c>
      <c r="F2691" s="1">
        <v>11700000</v>
      </c>
      <c r="G2691" s="1">
        <v>16100000</v>
      </c>
      <c r="H2691" s="1">
        <v>20400000</v>
      </c>
      <c r="I2691" s="1">
        <v>34000000</v>
      </c>
      <c r="J2691" s="1">
        <v>30700000</v>
      </c>
      <c r="K2691" s="1">
        <v>119500000</v>
      </c>
      <c r="L2691" s="1">
        <v>30100000</v>
      </c>
      <c r="M2691" s="1"/>
      <c r="N2691" s="1">
        <v>2900000</v>
      </c>
      <c r="O2691" s="1">
        <v>5800000</v>
      </c>
      <c r="P2691" s="1">
        <v>6700000</v>
      </c>
      <c r="Q2691" s="1">
        <v>9200000</v>
      </c>
      <c r="R2691" s="1">
        <v>13100000</v>
      </c>
      <c r="S2691" s="1">
        <v>14500000</v>
      </c>
      <c r="T2691" s="1">
        <v>19700000</v>
      </c>
      <c r="U2691" s="1">
        <v>22300000</v>
      </c>
      <c r="V2691" s="1">
        <v>32100000</v>
      </c>
      <c r="W2691" s="1">
        <v>34200000</v>
      </c>
    </row>
    <row r="2692" spans="1:23" x14ac:dyDescent="0.25">
      <c r="A2692" s="1" t="s">
        <v>39</v>
      </c>
      <c r="B2692" s="1" t="s">
        <v>59</v>
      </c>
      <c r="C2692" s="1">
        <v>1500000</v>
      </c>
      <c r="D2692" s="1">
        <v>3600000</v>
      </c>
      <c r="E2692" s="1">
        <v>10100000</v>
      </c>
      <c r="F2692" s="1">
        <v>3700000</v>
      </c>
      <c r="G2692" s="1">
        <v>8500000</v>
      </c>
      <c r="H2692" s="1">
        <v>3500000</v>
      </c>
      <c r="I2692" s="1">
        <v>4000000</v>
      </c>
      <c r="J2692" s="1">
        <v>1400000</v>
      </c>
      <c r="K2692" s="1">
        <v>6000000</v>
      </c>
      <c r="L2692" s="1">
        <v>800000</v>
      </c>
      <c r="M2692" s="1"/>
      <c r="N2692" s="1">
        <v>0</v>
      </c>
      <c r="O2692" s="1">
        <v>0</v>
      </c>
      <c r="P2692" s="1">
        <v>200000</v>
      </c>
      <c r="Q2692" s="1">
        <v>0</v>
      </c>
      <c r="R2692" s="1">
        <v>500000</v>
      </c>
      <c r="S2692" s="1">
        <v>0</v>
      </c>
      <c r="T2692" s="1">
        <v>200000</v>
      </c>
      <c r="U2692" s="1">
        <v>200000</v>
      </c>
      <c r="V2692" s="1">
        <v>900000</v>
      </c>
      <c r="W2692" s="1">
        <v>500000</v>
      </c>
    </row>
    <row r="2693" spans="1:23" x14ac:dyDescent="0.25">
      <c r="A2693" s="1" t="s">
        <v>40</v>
      </c>
      <c r="B2693" s="1" t="s">
        <v>59</v>
      </c>
      <c r="C2693" s="1">
        <v>101900000</v>
      </c>
      <c r="D2693" s="1">
        <v>89400000</v>
      </c>
      <c r="E2693" s="1">
        <v>157900000</v>
      </c>
      <c r="F2693" s="1">
        <v>96700000</v>
      </c>
      <c r="G2693" s="1">
        <v>153000000</v>
      </c>
      <c r="H2693" s="1">
        <v>137200000</v>
      </c>
      <c r="I2693" s="1">
        <v>176000000</v>
      </c>
      <c r="J2693" s="1">
        <v>217800000</v>
      </c>
      <c r="K2693" s="1">
        <v>262400000</v>
      </c>
      <c r="L2693" s="1">
        <v>149600000</v>
      </c>
      <c r="M2693" s="1"/>
      <c r="N2693" s="1">
        <v>5000000</v>
      </c>
      <c r="O2693" s="1">
        <v>3400000</v>
      </c>
      <c r="P2693" s="1">
        <v>4000000</v>
      </c>
      <c r="Q2693" s="1">
        <v>22200000</v>
      </c>
      <c r="R2693" s="1">
        <v>21300000</v>
      </c>
      <c r="S2693" s="1">
        <v>18600000</v>
      </c>
      <c r="T2693" s="1">
        <v>7500000</v>
      </c>
      <c r="U2693" s="1">
        <v>5500000</v>
      </c>
      <c r="V2693" s="1">
        <v>7300000</v>
      </c>
      <c r="W2693" s="1">
        <v>17700000</v>
      </c>
    </row>
    <row r="2694" spans="1:23" x14ac:dyDescent="0.25">
      <c r="A2694" s="1" t="s">
        <v>41</v>
      </c>
      <c r="B2694" s="1" t="s">
        <v>59</v>
      </c>
      <c r="C2694" s="1">
        <v>7200000</v>
      </c>
      <c r="D2694" s="1">
        <v>10700000</v>
      </c>
      <c r="E2694" s="1">
        <v>21100000</v>
      </c>
      <c r="F2694" s="1">
        <v>9400000</v>
      </c>
      <c r="G2694" s="1">
        <v>9300000</v>
      </c>
      <c r="H2694" s="1">
        <v>25100000</v>
      </c>
      <c r="I2694" s="1">
        <v>34000000</v>
      </c>
      <c r="J2694" s="1">
        <v>10700000</v>
      </c>
      <c r="K2694" s="1">
        <v>13700000</v>
      </c>
      <c r="L2694" s="1">
        <v>15000000</v>
      </c>
      <c r="M2694" s="1"/>
      <c r="N2694" s="1">
        <v>14000000</v>
      </c>
      <c r="O2694" s="1">
        <v>6000000</v>
      </c>
      <c r="P2694" s="1">
        <v>6000000</v>
      </c>
      <c r="Q2694" s="1">
        <v>10200000</v>
      </c>
      <c r="R2694" s="1">
        <v>10400000</v>
      </c>
      <c r="S2694" s="1">
        <v>5600000</v>
      </c>
      <c r="T2694" s="1">
        <v>6400000</v>
      </c>
      <c r="U2694" s="1">
        <v>4800000</v>
      </c>
      <c r="V2694" s="1">
        <v>6500000</v>
      </c>
      <c r="W2694" s="1">
        <v>4600000</v>
      </c>
    </row>
    <row r="2695" spans="1:23" x14ac:dyDescent="0.25">
      <c r="A2695" s="1" t="s">
        <v>42</v>
      </c>
      <c r="B2695" s="1" t="s">
        <v>59</v>
      </c>
      <c r="C2695" s="1">
        <v>28400000</v>
      </c>
      <c r="D2695" s="1">
        <v>40600000</v>
      </c>
      <c r="E2695" s="1">
        <v>37800000</v>
      </c>
      <c r="F2695" s="1">
        <v>39300000</v>
      </c>
      <c r="G2695" s="1">
        <v>55400000</v>
      </c>
      <c r="H2695" s="1">
        <v>59400000</v>
      </c>
      <c r="I2695" s="1">
        <v>42700000</v>
      </c>
      <c r="J2695" s="1">
        <v>61000000</v>
      </c>
      <c r="K2695" s="1">
        <v>103600000</v>
      </c>
      <c r="L2695" s="1">
        <v>101600000</v>
      </c>
      <c r="M2695" s="1"/>
      <c r="N2695" s="1">
        <v>6800000</v>
      </c>
      <c r="O2695" s="1">
        <v>11000000</v>
      </c>
      <c r="P2695" s="1">
        <v>9900000</v>
      </c>
      <c r="Q2695" s="1">
        <v>43900000</v>
      </c>
      <c r="R2695" s="1">
        <v>60300000</v>
      </c>
      <c r="S2695" s="1">
        <v>57800000</v>
      </c>
      <c r="T2695" s="1">
        <v>28600000</v>
      </c>
      <c r="U2695" s="1">
        <v>29700000</v>
      </c>
      <c r="V2695" s="1">
        <v>26600000</v>
      </c>
      <c r="W2695" s="1">
        <v>18700000</v>
      </c>
    </row>
    <row r="2696" spans="1:23" x14ac:dyDescent="0.25">
      <c r="A2696" s="1" t="s">
        <v>43</v>
      </c>
      <c r="B2696" s="1" t="s">
        <v>59</v>
      </c>
      <c r="C2696" s="1">
        <v>7100000</v>
      </c>
      <c r="D2696" s="1">
        <v>9200000</v>
      </c>
      <c r="E2696" s="1">
        <v>8900000</v>
      </c>
      <c r="F2696" s="1">
        <v>20000000</v>
      </c>
      <c r="G2696" s="1">
        <v>20800000</v>
      </c>
      <c r="H2696" s="1">
        <v>64600000</v>
      </c>
      <c r="I2696" s="1">
        <v>4100000</v>
      </c>
      <c r="J2696" s="1">
        <v>1300000</v>
      </c>
      <c r="K2696" s="1">
        <v>5100000</v>
      </c>
      <c r="L2696" s="1">
        <v>15300000</v>
      </c>
      <c r="M2696" s="1"/>
      <c r="N2696" s="1">
        <v>0</v>
      </c>
      <c r="O2696" s="1">
        <v>700000</v>
      </c>
      <c r="P2696" s="1">
        <v>300000</v>
      </c>
      <c r="Q2696" s="1">
        <v>400000</v>
      </c>
      <c r="R2696" s="1">
        <v>0</v>
      </c>
      <c r="S2696" s="1">
        <v>100000</v>
      </c>
      <c r="T2696" s="1">
        <v>100000</v>
      </c>
      <c r="U2696" s="1">
        <v>100000</v>
      </c>
      <c r="V2696" s="1">
        <v>1100000</v>
      </c>
      <c r="W2696" s="1">
        <v>1100000</v>
      </c>
    </row>
    <row r="2697" spans="1:23" x14ac:dyDescent="0.25">
      <c r="A2697" s="1" t="s">
        <v>44</v>
      </c>
      <c r="B2697" s="1" t="s">
        <v>59</v>
      </c>
      <c r="C2697" s="1">
        <v>2821300000</v>
      </c>
      <c r="D2697" s="1">
        <v>3172200000</v>
      </c>
      <c r="E2697" s="1">
        <v>3881700000</v>
      </c>
      <c r="F2697" s="1">
        <v>4461800000</v>
      </c>
      <c r="G2697" s="1">
        <v>5518100000</v>
      </c>
      <c r="H2697" s="1">
        <v>6494800000</v>
      </c>
      <c r="I2697" s="1">
        <v>4460700000</v>
      </c>
      <c r="J2697" s="1">
        <v>5626700000</v>
      </c>
      <c r="K2697" s="1">
        <v>7294000000</v>
      </c>
      <c r="L2697" s="1">
        <v>7553300000</v>
      </c>
      <c r="M2697" s="1"/>
      <c r="N2697" s="1">
        <v>4830600000</v>
      </c>
      <c r="O2697" s="1">
        <v>6168000000</v>
      </c>
      <c r="P2697" s="1">
        <v>6071100000</v>
      </c>
      <c r="Q2697" s="1">
        <v>7751000000</v>
      </c>
      <c r="R2697" s="1">
        <v>9291100000</v>
      </c>
      <c r="S2697" s="1">
        <v>10201700000</v>
      </c>
      <c r="T2697" s="1">
        <v>6043800000</v>
      </c>
      <c r="U2697" s="1">
        <v>8393600000</v>
      </c>
      <c r="V2697" s="1">
        <v>9713100000</v>
      </c>
      <c r="W2697" s="1">
        <v>8861200000</v>
      </c>
    </row>
    <row r="2698" spans="1:23" x14ac:dyDescent="0.25">
      <c r="A2698" s="1" t="s">
        <v>45</v>
      </c>
      <c r="B2698" s="1" t="s">
        <v>59</v>
      </c>
      <c r="C2698" s="1">
        <v>26200000</v>
      </c>
      <c r="D2698" s="1">
        <v>68200000</v>
      </c>
      <c r="E2698" s="1">
        <v>103100000</v>
      </c>
      <c r="F2698" s="1">
        <v>77000000</v>
      </c>
      <c r="G2698" s="1">
        <v>67000000</v>
      </c>
      <c r="H2698" s="1">
        <v>143200000</v>
      </c>
      <c r="I2698" s="1">
        <v>78800000</v>
      </c>
      <c r="J2698" s="1">
        <v>115600000</v>
      </c>
      <c r="K2698" s="1">
        <v>80500000</v>
      </c>
      <c r="L2698" s="1">
        <v>98000000</v>
      </c>
      <c r="M2698" s="1"/>
      <c r="N2698" s="1">
        <v>3100000</v>
      </c>
      <c r="O2698" s="1">
        <v>3800000</v>
      </c>
      <c r="P2698" s="1">
        <v>13900000</v>
      </c>
      <c r="Q2698" s="1">
        <v>6500000</v>
      </c>
      <c r="R2698" s="1">
        <v>8000000</v>
      </c>
      <c r="S2698" s="1">
        <v>5400000</v>
      </c>
      <c r="T2698" s="1">
        <v>10700000</v>
      </c>
      <c r="U2698" s="1">
        <v>8900000</v>
      </c>
      <c r="V2698" s="1">
        <v>11200000</v>
      </c>
      <c r="W2698" s="1">
        <v>7000000</v>
      </c>
    </row>
    <row r="2699" spans="1:23" x14ac:dyDescent="0.25">
      <c r="A2699" s="1" t="s">
        <v>46</v>
      </c>
      <c r="B2699" s="1" t="s">
        <v>59</v>
      </c>
      <c r="C2699" s="1">
        <v>8200000</v>
      </c>
      <c r="D2699" s="1">
        <v>12300000</v>
      </c>
      <c r="E2699" s="1">
        <v>11900000</v>
      </c>
      <c r="F2699" s="1">
        <v>12100000</v>
      </c>
      <c r="G2699" s="1">
        <v>29100000</v>
      </c>
      <c r="H2699" s="1">
        <v>12100000</v>
      </c>
      <c r="I2699" s="1">
        <v>14600000</v>
      </c>
      <c r="J2699" s="1">
        <v>22100000</v>
      </c>
      <c r="K2699" s="1">
        <v>20100000</v>
      </c>
      <c r="L2699" s="1">
        <v>40100000</v>
      </c>
      <c r="M2699" s="1"/>
      <c r="N2699" s="1">
        <v>173600000</v>
      </c>
      <c r="O2699" s="1">
        <v>209100000</v>
      </c>
      <c r="P2699" s="1">
        <v>207300000</v>
      </c>
      <c r="Q2699" s="1">
        <v>164600000</v>
      </c>
      <c r="R2699" s="1">
        <v>154400000</v>
      </c>
      <c r="S2699" s="1">
        <v>142100000</v>
      </c>
      <c r="T2699" s="1">
        <v>115700000</v>
      </c>
      <c r="U2699" s="1">
        <v>126000000</v>
      </c>
      <c r="V2699" s="1">
        <v>93200000</v>
      </c>
      <c r="W2699" s="1">
        <v>69700000</v>
      </c>
    </row>
    <row r="2700" spans="1:23" x14ac:dyDescent="0.25">
      <c r="A2700" s="1" t="s">
        <v>47</v>
      </c>
      <c r="B2700" s="1" t="s">
        <v>59</v>
      </c>
      <c r="C2700" s="1">
        <v>66100000</v>
      </c>
      <c r="D2700" s="1">
        <v>127700000</v>
      </c>
      <c r="E2700" s="1">
        <v>96500000</v>
      </c>
      <c r="F2700" s="1">
        <v>160800000</v>
      </c>
      <c r="G2700" s="1">
        <v>173800000</v>
      </c>
      <c r="H2700" s="1">
        <v>169400000</v>
      </c>
      <c r="I2700" s="1">
        <v>158200000</v>
      </c>
      <c r="J2700" s="1">
        <v>163700000</v>
      </c>
      <c r="K2700" s="1">
        <v>257800000</v>
      </c>
      <c r="L2700" s="1">
        <v>238900000</v>
      </c>
      <c r="M2700" s="1"/>
      <c r="N2700" s="1">
        <v>26100000</v>
      </c>
      <c r="O2700" s="1">
        <v>25900000</v>
      </c>
      <c r="P2700" s="1">
        <v>35400000</v>
      </c>
      <c r="Q2700" s="1">
        <v>36200000</v>
      </c>
      <c r="R2700" s="1">
        <v>47900000</v>
      </c>
      <c r="S2700" s="1">
        <v>57500000</v>
      </c>
      <c r="T2700" s="1">
        <v>51200000</v>
      </c>
      <c r="U2700" s="1">
        <v>44000000</v>
      </c>
      <c r="V2700" s="1">
        <v>59900000</v>
      </c>
      <c r="W2700" s="1">
        <v>118300000</v>
      </c>
    </row>
    <row r="2701" spans="1:23" x14ac:dyDescent="0.25">
      <c r="A2701" s="1" t="s">
        <v>48</v>
      </c>
      <c r="B2701" s="1" t="s">
        <v>59</v>
      </c>
      <c r="C2701" s="1">
        <v>15100000</v>
      </c>
      <c r="D2701" s="1">
        <v>23700000</v>
      </c>
      <c r="E2701" s="1">
        <v>27900000</v>
      </c>
      <c r="F2701" s="1">
        <v>108400000</v>
      </c>
      <c r="G2701" s="1">
        <v>287600000</v>
      </c>
      <c r="H2701" s="1">
        <v>117300000</v>
      </c>
      <c r="I2701" s="1">
        <v>125000000</v>
      </c>
      <c r="J2701" s="1">
        <v>169600000</v>
      </c>
      <c r="K2701" s="1">
        <v>214100000</v>
      </c>
      <c r="L2701" s="1">
        <v>322100000</v>
      </c>
      <c r="M2701" s="1"/>
      <c r="N2701" s="1">
        <v>5900000</v>
      </c>
      <c r="O2701" s="1">
        <v>1800000</v>
      </c>
      <c r="P2701" s="1">
        <v>7100000</v>
      </c>
      <c r="Q2701" s="1">
        <v>3900000</v>
      </c>
      <c r="R2701" s="1">
        <v>5700000</v>
      </c>
      <c r="S2701" s="1">
        <v>12000000</v>
      </c>
      <c r="T2701" s="1">
        <v>7000000</v>
      </c>
      <c r="U2701" s="1">
        <v>9600000</v>
      </c>
      <c r="V2701" s="1">
        <v>31800000</v>
      </c>
      <c r="W2701" s="1">
        <v>53100000</v>
      </c>
    </row>
    <row r="2702" spans="1:23" x14ac:dyDescent="0.25">
      <c r="A2702" s="1" t="s">
        <v>49</v>
      </c>
      <c r="B2702" s="1" t="s">
        <v>59</v>
      </c>
      <c r="C2702" s="1">
        <v>170500000</v>
      </c>
      <c r="D2702" s="1">
        <v>258100000</v>
      </c>
      <c r="E2702" s="1">
        <v>260800000</v>
      </c>
      <c r="F2702" s="1">
        <v>362800000</v>
      </c>
      <c r="G2702" s="1">
        <v>403000000</v>
      </c>
      <c r="H2702" s="1">
        <v>502700000</v>
      </c>
      <c r="I2702" s="1">
        <v>502000000</v>
      </c>
      <c r="J2702" s="1">
        <v>571300000</v>
      </c>
      <c r="K2702" s="1">
        <v>586100000</v>
      </c>
      <c r="L2702" s="1">
        <v>593700000</v>
      </c>
      <c r="M2702" s="1"/>
      <c r="N2702" s="1">
        <v>106500000</v>
      </c>
      <c r="O2702" s="1">
        <v>224700000</v>
      </c>
      <c r="P2702" s="1">
        <v>242500000</v>
      </c>
      <c r="Q2702" s="1">
        <v>524300000</v>
      </c>
      <c r="R2702" s="1">
        <v>477900000</v>
      </c>
      <c r="S2702" s="1">
        <v>672000000</v>
      </c>
      <c r="T2702" s="1">
        <v>338100000</v>
      </c>
      <c r="U2702" s="1">
        <v>417900000</v>
      </c>
      <c r="V2702" s="1">
        <v>365300000</v>
      </c>
      <c r="W2702" s="1">
        <v>759300000</v>
      </c>
    </row>
    <row r="2703" spans="1:23" x14ac:dyDescent="0.25">
      <c r="A2703" s="1" t="s">
        <v>50</v>
      </c>
      <c r="B2703" s="1" t="s">
        <v>59</v>
      </c>
      <c r="C2703" s="1">
        <v>42800000</v>
      </c>
      <c r="D2703" s="1">
        <v>63900000</v>
      </c>
      <c r="E2703" s="1">
        <v>62500000</v>
      </c>
      <c r="F2703" s="1">
        <v>53400000</v>
      </c>
      <c r="G2703" s="1">
        <v>80400000</v>
      </c>
      <c r="H2703" s="1">
        <v>88300000</v>
      </c>
      <c r="I2703" s="1">
        <v>119000000</v>
      </c>
      <c r="J2703" s="1">
        <v>94400000</v>
      </c>
      <c r="K2703" s="1">
        <v>93900000</v>
      </c>
      <c r="L2703" s="1">
        <v>100300000</v>
      </c>
      <c r="M2703" s="1"/>
      <c r="N2703" s="1">
        <v>38300000</v>
      </c>
      <c r="O2703" s="1">
        <v>29400000</v>
      </c>
      <c r="P2703" s="1">
        <v>28900000</v>
      </c>
      <c r="Q2703" s="1">
        <v>23800000</v>
      </c>
      <c r="R2703" s="1">
        <v>28200000</v>
      </c>
      <c r="S2703" s="1">
        <v>54200000</v>
      </c>
      <c r="T2703" s="1">
        <v>32900000</v>
      </c>
      <c r="U2703" s="1">
        <v>60500000</v>
      </c>
      <c r="V2703" s="1">
        <v>48400000</v>
      </c>
      <c r="W2703" s="1">
        <v>36700000</v>
      </c>
    </row>
    <row r="2704" spans="1:23" x14ac:dyDescent="0.25">
      <c r="A2704" s="1" t="s">
        <v>51</v>
      </c>
      <c r="B2704" s="1" t="s">
        <v>59</v>
      </c>
      <c r="C2704" s="1">
        <v>19400000</v>
      </c>
      <c r="D2704" s="1">
        <v>26300000</v>
      </c>
      <c r="E2704" s="1">
        <v>29000000</v>
      </c>
      <c r="F2704" s="1">
        <v>51700000</v>
      </c>
      <c r="G2704" s="1">
        <v>69500000</v>
      </c>
      <c r="H2704" s="1">
        <v>78600000</v>
      </c>
      <c r="I2704" s="1">
        <v>58700000</v>
      </c>
      <c r="J2704" s="1">
        <v>56600000</v>
      </c>
      <c r="K2704" s="1">
        <v>129000000</v>
      </c>
      <c r="L2704" s="1">
        <v>147600000</v>
      </c>
      <c r="M2704" s="1"/>
      <c r="N2704" s="1">
        <v>13000000</v>
      </c>
      <c r="O2704" s="1">
        <v>32700000</v>
      </c>
      <c r="P2704" s="1">
        <v>32000000</v>
      </c>
      <c r="Q2704" s="1">
        <v>28700000</v>
      </c>
      <c r="R2704" s="1">
        <v>49100000</v>
      </c>
      <c r="S2704" s="1">
        <v>52000000</v>
      </c>
      <c r="T2704" s="1">
        <v>8600000</v>
      </c>
      <c r="U2704" s="1">
        <v>29600000</v>
      </c>
      <c r="V2704" s="1">
        <v>47500000</v>
      </c>
      <c r="W2704" s="1">
        <v>63200000</v>
      </c>
    </row>
    <row r="2705" spans="1:23" x14ac:dyDescent="0.25">
      <c r="A2705" s="1" t="s">
        <v>52</v>
      </c>
      <c r="B2705" s="1" t="s">
        <v>59</v>
      </c>
      <c r="C2705" s="1">
        <v>41800000</v>
      </c>
      <c r="D2705" s="1">
        <v>47300000</v>
      </c>
      <c r="E2705" s="1">
        <v>44900000</v>
      </c>
      <c r="F2705" s="1">
        <v>47700000</v>
      </c>
      <c r="G2705" s="1">
        <v>105200000</v>
      </c>
      <c r="H2705" s="1">
        <v>93000000</v>
      </c>
      <c r="I2705" s="1">
        <v>85400000</v>
      </c>
      <c r="J2705" s="1">
        <v>67400000</v>
      </c>
      <c r="K2705" s="1">
        <v>60000000</v>
      </c>
      <c r="L2705" s="1">
        <v>51500000</v>
      </c>
      <c r="M2705" s="1"/>
      <c r="N2705" s="1">
        <v>60500000</v>
      </c>
      <c r="O2705" s="1">
        <v>80500000</v>
      </c>
      <c r="P2705" s="1">
        <v>98000000</v>
      </c>
      <c r="Q2705" s="1">
        <v>107200000</v>
      </c>
      <c r="R2705" s="1">
        <v>75200000</v>
      </c>
      <c r="S2705" s="1">
        <v>114100000</v>
      </c>
      <c r="T2705" s="1">
        <v>23700000</v>
      </c>
      <c r="U2705" s="1">
        <v>60100000</v>
      </c>
      <c r="V2705" s="1">
        <v>52300000</v>
      </c>
      <c r="W2705" s="1">
        <v>53300000</v>
      </c>
    </row>
    <row r="2706" spans="1:23" x14ac:dyDescent="0.25">
      <c r="A2706" s="1" t="s">
        <v>53</v>
      </c>
      <c r="B2706" s="1" t="s">
        <v>59</v>
      </c>
      <c r="C2706" s="1">
        <v>7400000</v>
      </c>
      <c r="D2706" s="1">
        <v>30000000</v>
      </c>
      <c r="E2706" s="1">
        <v>14800000</v>
      </c>
      <c r="F2706" s="1">
        <v>25000000</v>
      </c>
      <c r="G2706" s="1">
        <v>19700000</v>
      </c>
      <c r="H2706" s="1">
        <v>23500000</v>
      </c>
      <c r="I2706" s="1">
        <v>31600000</v>
      </c>
      <c r="J2706" s="1">
        <v>10400000</v>
      </c>
      <c r="K2706" s="1">
        <v>12500000</v>
      </c>
      <c r="L2706" s="1">
        <v>8400000</v>
      </c>
      <c r="M2706" s="1"/>
      <c r="N2706" s="1">
        <v>2000000</v>
      </c>
      <c r="O2706" s="1">
        <v>8900000</v>
      </c>
      <c r="P2706" s="1">
        <v>5700000</v>
      </c>
      <c r="Q2706" s="1">
        <v>4400000</v>
      </c>
      <c r="R2706" s="1">
        <v>3200000</v>
      </c>
      <c r="S2706" s="1">
        <v>9100000</v>
      </c>
      <c r="T2706" s="1">
        <v>3600000</v>
      </c>
      <c r="U2706" s="1">
        <v>5700000</v>
      </c>
      <c r="V2706" s="1">
        <v>6100000</v>
      </c>
      <c r="W2706" s="1">
        <v>4100000</v>
      </c>
    </row>
    <row r="2707" spans="1:23" x14ac:dyDescent="0.25">
      <c r="A2707" s="1" t="s">
        <v>0</v>
      </c>
      <c r="B2707" s="1" t="s">
        <v>51</v>
      </c>
      <c r="C2707" s="1">
        <v>0</v>
      </c>
      <c r="D2707" s="1">
        <v>6424.5240809466604</v>
      </c>
      <c r="E2707" s="1">
        <v>13991.056050719601</v>
      </c>
      <c r="F2707" s="1">
        <v>21856.348990334402</v>
      </c>
      <c r="G2707" s="1">
        <v>51329.4097731562</v>
      </c>
      <c r="H2707" s="1">
        <v>0</v>
      </c>
      <c r="I2707" s="1">
        <v>0</v>
      </c>
      <c r="J2707" s="1">
        <v>0</v>
      </c>
      <c r="K2707" s="1">
        <v>0</v>
      </c>
      <c r="L2707" s="1">
        <v>38820.458796033199</v>
      </c>
      <c r="M2707" s="1"/>
      <c r="N2707" s="1">
        <v>0</v>
      </c>
      <c r="O2707" s="1">
        <v>0</v>
      </c>
      <c r="P2707" s="1">
        <v>0</v>
      </c>
      <c r="Q2707" s="1">
        <v>0</v>
      </c>
      <c r="R2707" s="1">
        <v>0</v>
      </c>
      <c r="S2707" s="1">
        <v>0</v>
      </c>
      <c r="T2707" s="1">
        <v>111.98132512413</v>
      </c>
      <c r="U2707" s="1">
        <v>472.94491675307899</v>
      </c>
      <c r="V2707" s="1">
        <v>0</v>
      </c>
      <c r="W2707" s="1">
        <v>0</v>
      </c>
    </row>
    <row r="2708" spans="1:23" x14ac:dyDescent="0.25">
      <c r="A2708" s="1" t="s">
        <v>1</v>
      </c>
      <c r="B2708" s="1" t="s">
        <v>51</v>
      </c>
      <c r="C2708" s="1">
        <v>1120340.8137640101</v>
      </c>
      <c r="D2708" s="1">
        <v>399455.55986211699</v>
      </c>
      <c r="E2708" s="1">
        <v>568282.07498446805</v>
      </c>
      <c r="F2708" s="1">
        <v>394087.26531659201</v>
      </c>
      <c r="G2708" s="1">
        <v>562375.98967587901</v>
      </c>
      <c r="H2708" s="1">
        <v>1337899.42680653</v>
      </c>
      <c r="I2708" s="1">
        <v>1929874.2194354101</v>
      </c>
      <c r="J2708" s="1">
        <v>3032695.9259547899</v>
      </c>
      <c r="K2708" s="1">
        <v>2514256.4998967201</v>
      </c>
      <c r="L2708" s="1">
        <v>24800128.128191601</v>
      </c>
      <c r="M2708" s="1"/>
      <c r="N2708" s="1">
        <v>4485.2187401573001</v>
      </c>
      <c r="O2708" s="1">
        <v>111806.152032456</v>
      </c>
      <c r="P2708" s="1">
        <v>8282.0962433043496</v>
      </c>
      <c r="Q2708" s="1">
        <v>18960.741054468101</v>
      </c>
      <c r="R2708" s="1">
        <v>70195.619751085804</v>
      </c>
      <c r="S2708" s="1">
        <v>58044.8911310525</v>
      </c>
      <c r="T2708" s="1">
        <v>112221.697411184</v>
      </c>
      <c r="U2708" s="1">
        <v>42770.853395755999</v>
      </c>
      <c r="V2708" s="1">
        <v>23133.1909298377</v>
      </c>
      <c r="W2708" s="1">
        <v>2926335.4858408198</v>
      </c>
    </row>
    <row r="2709" spans="1:23" x14ac:dyDescent="0.25">
      <c r="A2709" s="1" t="s">
        <v>3</v>
      </c>
      <c r="B2709" s="1" t="s">
        <v>51</v>
      </c>
      <c r="C2709" s="1">
        <v>1452.1986872238299</v>
      </c>
      <c r="D2709" s="1">
        <v>1897.3777859402701</v>
      </c>
      <c r="E2709" s="1">
        <v>1202.0694568231199</v>
      </c>
      <c r="F2709" s="1">
        <v>0</v>
      </c>
      <c r="G2709" s="1">
        <v>0</v>
      </c>
      <c r="H2709" s="1">
        <v>0</v>
      </c>
      <c r="I2709" s="1">
        <v>0</v>
      </c>
      <c r="J2709" s="1">
        <v>0</v>
      </c>
      <c r="K2709" s="1">
        <v>297626.124868732</v>
      </c>
      <c r="L2709" s="1">
        <v>8557.6137146487999</v>
      </c>
      <c r="M2709" s="1"/>
      <c r="N2709" s="1">
        <v>0</v>
      </c>
      <c r="O2709" s="1">
        <v>0</v>
      </c>
      <c r="P2709" s="1">
        <v>0</v>
      </c>
      <c r="Q2709" s="1">
        <v>369.78527885471698</v>
      </c>
      <c r="R2709" s="1">
        <v>0</v>
      </c>
      <c r="S2709" s="1">
        <v>0</v>
      </c>
      <c r="T2709" s="1">
        <v>0</v>
      </c>
      <c r="U2709" s="1">
        <v>0</v>
      </c>
      <c r="V2709" s="1">
        <v>580420.85732545704</v>
      </c>
      <c r="W2709" s="1">
        <v>3906.0066112835798</v>
      </c>
    </row>
    <row r="2710" spans="1:23" x14ac:dyDescent="0.25">
      <c r="A2710" s="1" t="s">
        <v>4</v>
      </c>
      <c r="B2710" s="1" t="s">
        <v>51</v>
      </c>
      <c r="C2710" s="1">
        <v>3594465.72990685</v>
      </c>
      <c r="D2710" s="1">
        <v>2944009.8812647802</v>
      </c>
      <c r="E2710" s="1">
        <v>42117285.559775501</v>
      </c>
      <c r="F2710" s="1">
        <v>5774951.5538651999</v>
      </c>
      <c r="G2710" s="1">
        <v>19195498.107862901</v>
      </c>
      <c r="H2710" s="1">
        <v>8527080.3714491501</v>
      </c>
      <c r="I2710" s="1">
        <v>9842316.5512016099</v>
      </c>
      <c r="J2710" s="1">
        <v>16795235.112938099</v>
      </c>
      <c r="K2710" s="1">
        <v>29374726.942107499</v>
      </c>
      <c r="L2710" s="1">
        <v>63629756.333204597</v>
      </c>
      <c r="M2710" s="1"/>
      <c r="N2710" s="1">
        <v>6537658.5253638001</v>
      </c>
      <c r="O2710" s="1">
        <v>9426502.0575474799</v>
      </c>
      <c r="P2710" s="1">
        <v>11528828.038452299</v>
      </c>
      <c r="Q2710" s="1">
        <v>18921893.4293455</v>
      </c>
      <c r="R2710" s="1">
        <v>23100659.409597199</v>
      </c>
      <c r="S2710" s="1">
        <v>26672203.254981</v>
      </c>
      <c r="T2710" s="1">
        <v>32464692.416276898</v>
      </c>
      <c r="U2710" s="1">
        <v>17986356.436563</v>
      </c>
      <c r="V2710" s="1">
        <v>42103952.385605901</v>
      </c>
      <c r="W2710" s="1">
        <v>28587950.5459131</v>
      </c>
    </row>
    <row r="2711" spans="1:23" x14ac:dyDescent="0.25">
      <c r="A2711" s="1" t="s">
        <v>5</v>
      </c>
      <c r="B2711" s="1" t="s">
        <v>51</v>
      </c>
      <c r="C2711" s="1">
        <v>0</v>
      </c>
      <c r="D2711" s="1">
        <v>0</v>
      </c>
      <c r="E2711" s="1">
        <v>0</v>
      </c>
      <c r="F2711" s="1">
        <v>0</v>
      </c>
      <c r="G2711" s="1">
        <v>5587.71489175226</v>
      </c>
      <c r="H2711" s="1">
        <v>0</v>
      </c>
      <c r="I2711" s="1">
        <v>0</v>
      </c>
      <c r="J2711" s="1">
        <v>0</v>
      </c>
      <c r="K2711" s="1">
        <v>127192.002915643</v>
      </c>
      <c r="L2711" s="1">
        <v>834733.54008350195</v>
      </c>
      <c r="M2711" s="1"/>
      <c r="N2711" s="1">
        <v>0</v>
      </c>
      <c r="O2711" s="1">
        <v>0</v>
      </c>
      <c r="P2711" s="1">
        <v>0</v>
      </c>
      <c r="Q2711" s="1">
        <v>0</v>
      </c>
      <c r="R2711" s="1">
        <v>0</v>
      </c>
      <c r="S2711" s="1">
        <v>2037.2656899206399</v>
      </c>
      <c r="T2711" s="1">
        <v>1493.84589863012</v>
      </c>
      <c r="U2711" s="1">
        <v>8917.9865979954993</v>
      </c>
      <c r="V2711" s="1">
        <v>695377.83879242395</v>
      </c>
      <c r="W2711" s="1">
        <v>4604.8093112865099</v>
      </c>
    </row>
    <row r="2712" spans="1:23" x14ac:dyDescent="0.25">
      <c r="A2712" s="1" t="s">
        <v>6</v>
      </c>
      <c r="B2712" s="1" t="s">
        <v>51</v>
      </c>
      <c r="C2712" s="1">
        <v>2322263.5674183299</v>
      </c>
      <c r="D2712" s="1">
        <v>2286344.58329097</v>
      </c>
      <c r="E2712" s="1">
        <v>15460.804932622401</v>
      </c>
      <c r="F2712" s="1">
        <v>64036.230548037303</v>
      </c>
      <c r="G2712" s="1">
        <v>1953919.03970113</v>
      </c>
      <c r="H2712" s="1">
        <v>3079132.9473226098</v>
      </c>
      <c r="I2712" s="1">
        <v>6618607.6402958501</v>
      </c>
      <c r="J2712" s="1">
        <v>28012147.747062199</v>
      </c>
      <c r="K2712" s="1">
        <v>28105584.146893799</v>
      </c>
      <c r="L2712" s="1">
        <v>27310028.1436124</v>
      </c>
      <c r="M2712" s="1"/>
      <c r="N2712" s="1">
        <v>1764.79646272931</v>
      </c>
      <c r="O2712" s="1">
        <v>5772.1034279935402</v>
      </c>
      <c r="P2712" s="1">
        <v>0</v>
      </c>
      <c r="Q2712" s="1">
        <v>4538.5703662697797</v>
      </c>
      <c r="R2712" s="1">
        <v>47242.581997540998</v>
      </c>
      <c r="S2712" s="1">
        <v>55609.265601985499</v>
      </c>
      <c r="T2712" s="1">
        <v>8536.6421091399206</v>
      </c>
      <c r="U2712" s="1">
        <v>4485.2170285426801</v>
      </c>
      <c r="V2712" s="1">
        <v>54825.155584244501</v>
      </c>
      <c r="W2712" s="1">
        <v>29284.741260273699</v>
      </c>
    </row>
    <row r="2713" spans="1:23" x14ac:dyDescent="0.25">
      <c r="A2713" s="1" t="s">
        <v>7</v>
      </c>
      <c r="B2713" s="1" t="s">
        <v>51</v>
      </c>
      <c r="C2713" s="1">
        <v>0</v>
      </c>
      <c r="D2713" s="1">
        <v>0</v>
      </c>
      <c r="E2713" s="1">
        <v>3606.2334628670101</v>
      </c>
      <c r="F2713" s="1">
        <v>0</v>
      </c>
      <c r="G2713" s="1">
        <v>4926.2266950387202</v>
      </c>
      <c r="H2713" s="1">
        <v>8497.3847428917306</v>
      </c>
      <c r="I2713" s="1">
        <v>596.69734714062702</v>
      </c>
      <c r="J2713" s="1">
        <v>5357.3622495397303</v>
      </c>
      <c r="K2713" s="1">
        <v>222.06675050424701</v>
      </c>
      <c r="L2713" s="1">
        <v>5713.7276744071596</v>
      </c>
      <c r="M2713" s="1"/>
      <c r="N2713" s="1">
        <v>0</v>
      </c>
      <c r="O2713" s="1">
        <v>0</v>
      </c>
      <c r="P2713" s="1">
        <v>0</v>
      </c>
      <c r="Q2713" s="1">
        <v>14562.1440204103</v>
      </c>
      <c r="R2713" s="1">
        <v>16772.153018998299</v>
      </c>
      <c r="S2713" s="1">
        <v>411927.38444333</v>
      </c>
      <c r="T2713" s="1">
        <v>2470.3223561453901</v>
      </c>
      <c r="U2713" s="1">
        <v>21781.164540984701</v>
      </c>
      <c r="V2713" s="1">
        <v>146769.138345288</v>
      </c>
      <c r="W2713" s="1">
        <v>54442.068699604701</v>
      </c>
    </row>
    <row r="2714" spans="1:23" x14ac:dyDescent="0.25">
      <c r="A2714" s="1" t="s">
        <v>8</v>
      </c>
      <c r="B2714" s="1" t="s">
        <v>51</v>
      </c>
      <c r="C2714" s="1">
        <v>0</v>
      </c>
      <c r="D2714" s="1">
        <v>0</v>
      </c>
      <c r="E2714" s="1">
        <v>0</v>
      </c>
      <c r="F2714" s="1">
        <v>0</v>
      </c>
      <c r="G2714" s="1">
        <v>0</v>
      </c>
      <c r="H2714" s="1">
        <v>0</v>
      </c>
      <c r="I2714" s="1">
        <v>0</v>
      </c>
      <c r="J2714" s="1">
        <v>0</v>
      </c>
      <c r="K2714" s="1">
        <v>0</v>
      </c>
      <c r="L2714" s="1">
        <v>0</v>
      </c>
      <c r="M2714" s="1"/>
      <c r="N2714" s="1">
        <v>0</v>
      </c>
      <c r="O2714" s="1">
        <v>0</v>
      </c>
      <c r="P2714" s="1">
        <v>0</v>
      </c>
      <c r="Q2714" s="1">
        <v>0</v>
      </c>
      <c r="R2714" s="1">
        <v>0</v>
      </c>
      <c r="S2714" s="1">
        <v>6353.71669488919</v>
      </c>
      <c r="T2714" s="1">
        <v>0</v>
      </c>
      <c r="U2714" s="1">
        <v>0</v>
      </c>
      <c r="V2714" s="1">
        <v>0</v>
      </c>
      <c r="W2714" s="1">
        <v>0</v>
      </c>
    </row>
    <row r="2715" spans="1:23" x14ac:dyDescent="0.25">
      <c r="A2715" s="1" t="s">
        <v>9</v>
      </c>
      <c r="B2715" s="1" t="s">
        <v>51</v>
      </c>
      <c r="C2715" s="1">
        <v>0</v>
      </c>
      <c r="D2715" s="1">
        <v>0</v>
      </c>
      <c r="E2715" s="1">
        <v>0</v>
      </c>
      <c r="F2715" s="1">
        <v>0</v>
      </c>
      <c r="G2715" s="1">
        <v>11451.3237864658</v>
      </c>
      <c r="H2715" s="1">
        <v>0</v>
      </c>
      <c r="I2715" s="1">
        <v>0</v>
      </c>
      <c r="J2715" s="1">
        <v>0</v>
      </c>
      <c r="K2715" s="1">
        <v>0</v>
      </c>
      <c r="L2715" s="1">
        <v>0</v>
      </c>
      <c r="M2715" s="1"/>
      <c r="N2715" s="1">
        <v>0</v>
      </c>
      <c r="O2715" s="1">
        <v>0</v>
      </c>
      <c r="P2715" s="1">
        <v>0</v>
      </c>
      <c r="Q2715" s="1">
        <v>0</v>
      </c>
      <c r="R2715" s="1">
        <v>0</v>
      </c>
      <c r="S2715" s="1">
        <v>0</v>
      </c>
      <c r="T2715" s="1">
        <v>0</v>
      </c>
      <c r="U2715" s="1">
        <v>0</v>
      </c>
      <c r="V2715" s="1">
        <v>0</v>
      </c>
      <c r="W2715" s="1">
        <v>0</v>
      </c>
    </row>
    <row r="2716" spans="1:23" x14ac:dyDescent="0.25">
      <c r="A2716" s="1" t="s">
        <v>10</v>
      </c>
      <c r="B2716" s="1" t="s">
        <v>51</v>
      </c>
      <c r="C2716" s="1">
        <v>0</v>
      </c>
      <c r="D2716" s="1">
        <v>0</v>
      </c>
      <c r="E2716" s="1">
        <v>0</v>
      </c>
      <c r="F2716" s="1">
        <v>0</v>
      </c>
      <c r="G2716" s="1">
        <v>0</v>
      </c>
      <c r="H2716" s="1">
        <v>0</v>
      </c>
      <c r="I2716" s="1">
        <v>0</v>
      </c>
      <c r="J2716" s="1">
        <v>0</v>
      </c>
      <c r="K2716" s="1">
        <v>0</v>
      </c>
      <c r="L2716" s="1">
        <v>0</v>
      </c>
      <c r="M2716" s="1"/>
      <c r="N2716" s="1">
        <v>0</v>
      </c>
      <c r="O2716" s="1">
        <v>0</v>
      </c>
      <c r="P2716" s="1">
        <v>420.58510309092401</v>
      </c>
      <c r="Q2716" s="1">
        <v>0</v>
      </c>
      <c r="R2716" s="1">
        <v>0</v>
      </c>
      <c r="S2716" s="1">
        <v>0</v>
      </c>
      <c r="T2716" s="1">
        <v>0</v>
      </c>
      <c r="U2716" s="1">
        <v>0</v>
      </c>
      <c r="V2716" s="1">
        <v>0</v>
      </c>
      <c r="W2716" s="1">
        <v>0</v>
      </c>
    </row>
    <row r="2717" spans="1:23" x14ac:dyDescent="0.25">
      <c r="A2717" s="1" t="s">
        <v>11</v>
      </c>
      <c r="B2717" s="1" t="s">
        <v>51</v>
      </c>
      <c r="C2717" s="1">
        <v>36794409.222313099</v>
      </c>
      <c r="D2717" s="1">
        <v>105808558.756357</v>
      </c>
      <c r="E2717" s="1">
        <v>99025627.397353902</v>
      </c>
      <c r="F2717" s="1">
        <v>140961936.11992499</v>
      </c>
      <c r="G2717" s="1">
        <v>245352208.29565701</v>
      </c>
      <c r="H2717" s="1">
        <v>281047649.19069302</v>
      </c>
      <c r="I2717" s="1">
        <v>297264734.00710601</v>
      </c>
      <c r="J2717" s="1">
        <v>333500576.36579502</v>
      </c>
      <c r="K2717" s="1">
        <v>405535280.94724</v>
      </c>
      <c r="L2717" s="1">
        <v>725137785.45914602</v>
      </c>
      <c r="M2717" s="1"/>
      <c r="N2717" s="1">
        <v>11991289.0200921</v>
      </c>
      <c r="O2717" s="1">
        <v>14113275.2292381</v>
      </c>
      <c r="P2717" s="1">
        <v>21860432.620744001</v>
      </c>
      <c r="Q2717" s="1">
        <v>31394882.427863698</v>
      </c>
      <c r="R2717" s="1">
        <v>129286890.282574</v>
      </c>
      <c r="S2717" s="1">
        <v>530228118.23786998</v>
      </c>
      <c r="T2717" s="1">
        <v>478806224.09817398</v>
      </c>
      <c r="U2717" s="1">
        <v>1264158779.4470601</v>
      </c>
      <c r="V2717" s="1">
        <v>1333291585.8882301</v>
      </c>
      <c r="W2717" s="1">
        <v>1266068158.99158</v>
      </c>
    </row>
    <row r="2718" spans="1:23" x14ac:dyDescent="0.25">
      <c r="A2718" s="1" t="s">
        <v>12</v>
      </c>
      <c r="B2718" s="1" t="s">
        <v>51</v>
      </c>
      <c r="C2718" s="1">
        <v>207350.979134397</v>
      </c>
      <c r="D2718" s="1">
        <v>9865.2879993093793</v>
      </c>
      <c r="E2718" s="1">
        <v>0</v>
      </c>
      <c r="F2718" s="1">
        <v>0</v>
      </c>
      <c r="G2718" s="1">
        <v>24.359637198734699</v>
      </c>
      <c r="H2718" s="1">
        <v>74286.707906126307</v>
      </c>
      <c r="I2718" s="1">
        <v>296193.80662796198</v>
      </c>
      <c r="J2718" s="1">
        <v>1182948.5112262899</v>
      </c>
      <c r="K2718" s="1">
        <v>1239362.4237842599</v>
      </c>
      <c r="L2718" s="1">
        <v>444007.57033092098</v>
      </c>
      <c r="M2718" s="1"/>
      <c r="N2718" s="1">
        <v>0</v>
      </c>
      <c r="O2718" s="1">
        <v>0</v>
      </c>
      <c r="P2718" s="1">
        <v>0</v>
      </c>
      <c r="Q2718" s="1">
        <v>0</v>
      </c>
      <c r="R2718" s="1">
        <v>93912.789372444095</v>
      </c>
      <c r="S2718" s="1">
        <v>34618.726390020704</v>
      </c>
      <c r="T2718" s="1">
        <v>1142.6147552137199</v>
      </c>
      <c r="U2718" s="1">
        <v>3127.66255809618</v>
      </c>
      <c r="V2718" s="1">
        <v>147399.426533144</v>
      </c>
      <c r="W2718" s="1">
        <v>4067608.2866594102</v>
      </c>
    </row>
    <row r="2719" spans="1:23" x14ac:dyDescent="0.25">
      <c r="A2719" s="1" t="s">
        <v>13</v>
      </c>
      <c r="B2719" s="1" t="s">
        <v>51</v>
      </c>
      <c r="C2719" s="1">
        <v>2007.0686649198601</v>
      </c>
      <c r="D2719" s="1">
        <v>1995.2393040136301</v>
      </c>
      <c r="E2719" s="1">
        <v>0</v>
      </c>
      <c r="F2719" s="1">
        <v>230461.21814562299</v>
      </c>
      <c r="G2719" s="1">
        <v>2745.1437304727901</v>
      </c>
      <c r="H2719" s="1">
        <v>5077.6126092603999</v>
      </c>
      <c r="I2719" s="1">
        <v>4181.53848334135</v>
      </c>
      <c r="J2719" s="1">
        <v>3993.84059684559</v>
      </c>
      <c r="K2719" s="1">
        <v>985.55819534794102</v>
      </c>
      <c r="L2719" s="1">
        <v>1908.84473508255</v>
      </c>
      <c r="M2719" s="1"/>
      <c r="N2719" s="1">
        <v>76699.800504462401</v>
      </c>
      <c r="O2719" s="1">
        <v>89206.078946944297</v>
      </c>
      <c r="P2719" s="1">
        <v>392115.49768016598</v>
      </c>
      <c r="Q2719" s="1">
        <v>143627.45787039099</v>
      </c>
      <c r="R2719" s="1">
        <v>181945.05100531899</v>
      </c>
      <c r="S2719" s="1">
        <v>209673.27052563999</v>
      </c>
      <c r="T2719" s="1">
        <v>77137.472025463401</v>
      </c>
      <c r="U2719" s="1">
        <v>712409.90401800897</v>
      </c>
      <c r="V2719" s="1">
        <v>300502.45009162399</v>
      </c>
      <c r="W2719" s="1">
        <v>72342.903120255694</v>
      </c>
    </row>
    <row r="2720" spans="1:23" x14ac:dyDescent="0.25">
      <c r="A2720" s="1" t="s">
        <v>14</v>
      </c>
      <c r="B2720" s="1" t="s">
        <v>51</v>
      </c>
      <c r="C2720" s="1">
        <v>0</v>
      </c>
      <c r="D2720" s="1">
        <v>0</v>
      </c>
      <c r="E2720" s="1">
        <v>0</v>
      </c>
      <c r="F2720" s="1">
        <v>0</v>
      </c>
      <c r="G2720" s="1">
        <v>0</v>
      </c>
      <c r="H2720" s="1">
        <v>0</v>
      </c>
      <c r="I2720" s="1">
        <v>0</v>
      </c>
      <c r="J2720" s="1">
        <v>0</v>
      </c>
      <c r="K2720" s="1">
        <v>0</v>
      </c>
      <c r="L2720" s="1">
        <v>0</v>
      </c>
      <c r="M2720" s="1"/>
      <c r="N2720" s="1">
        <v>1844.9608979100699</v>
      </c>
      <c r="O2720" s="1">
        <v>0</v>
      </c>
      <c r="P2720" s="1">
        <v>0</v>
      </c>
      <c r="Q2720" s="1">
        <v>0</v>
      </c>
      <c r="R2720" s="1">
        <v>0</v>
      </c>
      <c r="S2720" s="1">
        <v>0</v>
      </c>
      <c r="T2720" s="1">
        <v>21469.3332001854</v>
      </c>
      <c r="U2720" s="1">
        <v>0</v>
      </c>
      <c r="V2720" s="1">
        <v>0</v>
      </c>
      <c r="W2720" s="1">
        <v>3041.3068909570702</v>
      </c>
    </row>
    <row r="2721" spans="1:23" x14ac:dyDescent="0.25">
      <c r="A2721" s="1" t="s">
        <v>15</v>
      </c>
      <c r="B2721" s="1" t="s">
        <v>51</v>
      </c>
      <c r="C2721" s="1">
        <v>880961.600135808</v>
      </c>
      <c r="D2721" s="1">
        <v>736985.50541757699</v>
      </c>
      <c r="E2721" s="1">
        <v>97007.885483108694</v>
      </c>
      <c r="F2721" s="1">
        <v>552095.29631670099</v>
      </c>
      <c r="G2721" s="1">
        <v>231580698.79373801</v>
      </c>
      <c r="H2721" s="1">
        <v>371827636.12533802</v>
      </c>
      <c r="I2721" s="1">
        <v>106354011.27643</v>
      </c>
      <c r="J2721" s="1">
        <v>48755227.676215298</v>
      </c>
      <c r="K2721" s="1">
        <v>6778512.6555291396</v>
      </c>
      <c r="L2721" s="1">
        <v>8499520.8136503994</v>
      </c>
      <c r="M2721" s="1"/>
      <c r="N2721" s="1">
        <v>1854694.9419881201</v>
      </c>
      <c r="O2721" s="1">
        <v>3814881.1793138301</v>
      </c>
      <c r="P2721" s="1">
        <v>6245007.0231444202</v>
      </c>
      <c r="Q2721" s="1">
        <v>6648802.1035598097</v>
      </c>
      <c r="R2721" s="1">
        <v>9429949.5721447598</v>
      </c>
      <c r="S2721" s="1">
        <v>14046509.1335887</v>
      </c>
      <c r="T2721" s="1">
        <v>15547259.5338686</v>
      </c>
      <c r="U2721" s="1">
        <v>15014442.142403999</v>
      </c>
      <c r="V2721" s="1">
        <v>29261128.398997702</v>
      </c>
      <c r="W2721" s="1">
        <v>93788916.0859043</v>
      </c>
    </row>
    <row r="2722" spans="1:23" x14ac:dyDescent="0.25">
      <c r="A2722" s="1" t="s">
        <v>16</v>
      </c>
      <c r="B2722" s="1" t="s">
        <v>51</v>
      </c>
      <c r="C2722" s="1">
        <v>0</v>
      </c>
      <c r="D2722" s="1">
        <v>0</v>
      </c>
      <c r="E2722" s="1">
        <v>0</v>
      </c>
      <c r="F2722" s="1">
        <v>0</v>
      </c>
      <c r="G2722" s="1">
        <v>0</v>
      </c>
      <c r="H2722" s="1">
        <v>0</v>
      </c>
      <c r="I2722" s="1">
        <v>0</v>
      </c>
      <c r="J2722" s="1">
        <v>0</v>
      </c>
      <c r="K2722" s="1">
        <v>0</v>
      </c>
      <c r="L2722" s="1">
        <v>0</v>
      </c>
      <c r="M2722" s="1"/>
      <c r="N2722" s="1">
        <v>0</v>
      </c>
      <c r="O2722" s="1">
        <v>0</v>
      </c>
      <c r="P2722" s="1">
        <v>0</v>
      </c>
      <c r="Q2722" s="1">
        <v>0</v>
      </c>
      <c r="R2722" s="1">
        <v>0</v>
      </c>
      <c r="S2722" s="1">
        <v>0</v>
      </c>
      <c r="T2722" s="1">
        <v>0</v>
      </c>
      <c r="U2722" s="1">
        <v>0</v>
      </c>
      <c r="V2722" s="1">
        <v>0</v>
      </c>
      <c r="W2722" s="1">
        <v>0</v>
      </c>
    </row>
    <row r="2723" spans="1:23" x14ac:dyDescent="0.25">
      <c r="A2723" s="1" t="s">
        <v>17</v>
      </c>
      <c r="B2723" s="1" t="s">
        <v>51</v>
      </c>
      <c r="C2723" s="1">
        <v>392.350233433965</v>
      </c>
      <c r="D2723" s="1">
        <v>15936.8039217281</v>
      </c>
      <c r="E2723" s="1">
        <v>0</v>
      </c>
      <c r="F2723" s="1">
        <v>0</v>
      </c>
      <c r="G2723" s="1">
        <v>98.6945966479379</v>
      </c>
      <c r="H2723" s="1">
        <v>0</v>
      </c>
      <c r="I2723" s="1">
        <v>6857.7141949180595</v>
      </c>
      <c r="J2723" s="1">
        <v>0</v>
      </c>
      <c r="K2723" s="1">
        <v>0</v>
      </c>
      <c r="L2723" s="1">
        <v>0</v>
      </c>
      <c r="M2723" s="1"/>
      <c r="N2723" s="1">
        <v>5839.1226127741802</v>
      </c>
      <c r="O2723" s="1">
        <v>1115.7200321928999</v>
      </c>
      <c r="P2723" s="1">
        <v>4457.6597385116402</v>
      </c>
      <c r="Q2723" s="1">
        <v>3906.4805903552101</v>
      </c>
      <c r="R2723" s="1">
        <v>19015.120180289399</v>
      </c>
      <c r="S2723" s="1">
        <v>21922.975038104301</v>
      </c>
      <c r="T2723" s="1">
        <v>1094.8042108366001</v>
      </c>
      <c r="U2723" s="1">
        <v>7986.70669575172</v>
      </c>
      <c r="V2723" s="1">
        <v>29883.266248405998</v>
      </c>
      <c r="W2723" s="1">
        <v>90680.809564830299</v>
      </c>
    </row>
    <row r="2724" spans="1:23" x14ac:dyDescent="0.25">
      <c r="A2724" s="1" t="s">
        <v>18</v>
      </c>
      <c r="B2724" s="1" t="s">
        <v>51</v>
      </c>
      <c r="C2724" s="1">
        <v>6926.8008694014397</v>
      </c>
      <c r="D2724" s="1">
        <v>19710.469385193999</v>
      </c>
      <c r="E2724" s="1">
        <v>77221.645201415493</v>
      </c>
      <c r="F2724" s="1">
        <v>169336.093974599</v>
      </c>
      <c r="G2724" s="1">
        <v>31199.822924391501</v>
      </c>
      <c r="H2724" s="1">
        <v>4503.5508807940896</v>
      </c>
      <c r="I2724" s="1">
        <v>9810.7319113176909</v>
      </c>
      <c r="J2724" s="1">
        <v>46775.557660109502</v>
      </c>
      <c r="K2724" s="1">
        <v>46373.134195662002</v>
      </c>
      <c r="L2724" s="1">
        <v>14553.899735151699</v>
      </c>
      <c r="M2724" s="1"/>
      <c r="N2724" s="1">
        <v>127097.158833742</v>
      </c>
      <c r="O2724" s="1">
        <v>45456.205369275303</v>
      </c>
      <c r="P2724" s="1">
        <v>25035.694212823299</v>
      </c>
      <c r="Q2724" s="1">
        <v>149167.38956315099</v>
      </c>
      <c r="R2724" s="1">
        <v>120304.96006338501</v>
      </c>
      <c r="S2724" s="1">
        <v>203939.28002649001</v>
      </c>
      <c r="T2724" s="1">
        <v>41097.400474783601</v>
      </c>
      <c r="U2724" s="1">
        <v>89621.877032641496</v>
      </c>
      <c r="V2724" s="1">
        <v>223140.427539942</v>
      </c>
      <c r="W2724" s="1">
        <v>227787.340741931</v>
      </c>
    </row>
    <row r="2725" spans="1:23" x14ac:dyDescent="0.25">
      <c r="A2725" s="1" t="s">
        <v>19</v>
      </c>
      <c r="B2725" s="1" t="s">
        <v>51</v>
      </c>
      <c r="C2725" s="1">
        <v>0</v>
      </c>
      <c r="D2725" s="1">
        <v>0</v>
      </c>
      <c r="E2725" s="1">
        <v>0</v>
      </c>
      <c r="F2725" s="1">
        <v>0</v>
      </c>
      <c r="G2725" s="1">
        <v>0</v>
      </c>
      <c r="H2725" s="1">
        <v>591.34289602408603</v>
      </c>
      <c r="I2725" s="1">
        <v>2458.2725813495499</v>
      </c>
      <c r="J2725" s="1">
        <v>560785.04226336104</v>
      </c>
      <c r="K2725" s="1">
        <v>2950.7859171339801</v>
      </c>
      <c r="L2725" s="1">
        <v>0</v>
      </c>
      <c r="M2725" s="1"/>
      <c r="N2725" s="1">
        <v>109473.76938899299</v>
      </c>
      <c r="O2725" s="1">
        <v>1126.4112504960599</v>
      </c>
      <c r="P2725" s="1">
        <v>57.424176071771903</v>
      </c>
      <c r="Q2725" s="1">
        <v>0</v>
      </c>
      <c r="R2725" s="1">
        <v>193514.77850855599</v>
      </c>
      <c r="S2725" s="1">
        <v>71338.456579137695</v>
      </c>
      <c r="T2725" s="1">
        <v>6530.8003847255604</v>
      </c>
      <c r="U2725" s="1">
        <v>1583.8563601544099</v>
      </c>
      <c r="V2725" s="1">
        <v>0</v>
      </c>
      <c r="W2725" s="1">
        <v>4649.0951477956896</v>
      </c>
    </row>
    <row r="2726" spans="1:23" x14ac:dyDescent="0.25">
      <c r="A2726" s="1" t="s">
        <v>20</v>
      </c>
      <c r="B2726" s="1" t="s">
        <v>51</v>
      </c>
      <c r="C2726" s="1">
        <v>3049.42393076705</v>
      </c>
      <c r="D2726" s="1">
        <v>0</v>
      </c>
      <c r="E2726" s="1">
        <v>77809.393617288602</v>
      </c>
      <c r="F2726" s="1">
        <v>9089.4657705835198</v>
      </c>
      <c r="G2726" s="1">
        <v>0</v>
      </c>
      <c r="H2726" s="1">
        <v>2898.93690283674</v>
      </c>
      <c r="I2726" s="1">
        <v>110.97659063392599</v>
      </c>
      <c r="J2726" s="1">
        <v>849.471696594023</v>
      </c>
      <c r="K2726" s="1">
        <v>0</v>
      </c>
      <c r="L2726" s="1">
        <v>1021.78404328491</v>
      </c>
      <c r="M2726" s="1"/>
      <c r="N2726" s="1">
        <v>0</v>
      </c>
      <c r="O2726" s="1">
        <v>0</v>
      </c>
      <c r="P2726" s="1">
        <v>77411.368147964007</v>
      </c>
      <c r="Q2726" s="1">
        <v>0</v>
      </c>
      <c r="R2726" s="1">
        <v>194.99328181640601</v>
      </c>
      <c r="S2726" s="1">
        <v>0</v>
      </c>
      <c r="T2726" s="1">
        <v>0</v>
      </c>
      <c r="U2726" s="1">
        <v>0</v>
      </c>
      <c r="V2726" s="1">
        <v>1063.4155479061999</v>
      </c>
      <c r="W2726" s="1">
        <v>4994.75537194755</v>
      </c>
    </row>
    <row r="2727" spans="1:23" x14ac:dyDescent="0.25">
      <c r="A2727" s="1" t="s">
        <v>21</v>
      </c>
      <c r="B2727" s="1" t="s">
        <v>51</v>
      </c>
      <c r="C2727" s="1">
        <v>2587.4645418963401</v>
      </c>
      <c r="D2727" s="1">
        <v>9128.9105641520691</v>
      </c>
      <c r="E2727" s="1">
        <v>12705.997297321501</v>
      </c>
      <c r="F2727" s="1">
        <v>445375.88786313101</v>
      </c>
      <c r="G2727" s="1">
        <v>89520.290753116496</v>
      </c>
      <c r="H2727" s="1">
        <v>77765.548855196699</v>
      </c>
      <c r="I2727" s="1">
        <v>168548.931824445</v>
      </c>
      <c r="J2727" s="1">
        <v>210087.386410045</v>
      </c>
      <c r="K2727" s="1">
        <v>528808.57626978995</v>
      </c>
      <c r="L2727" s="1">
        <v>368520.30449468602</v>
      </c>
      <c r="M2727" s="1"/>
      <c r="N2727" s="1">
        <v>42895.461723069697</v>
      </c>
      <c r="O2727" s="1">
        <v>104000.695730775</v>
      </c>
      <c r="P2727" s="1">
        <v>1843850.9702928399</v>
      </c>
      <c r="Q2727" s="1">
        <v>261336.77341769199</v>
      </c>
      <c r="R2727" s="1">
        <v>122045.224362409</v>
      </c>
      <c r="S2727" s="1">
        <v>369129.38836636802</v>
      </c>
      <c r="T2727" s="1">
        <v>118258.68947767701</v>
      </c>
      <c r="U2727" s="1">
        <v>966589.94715884596</v>
      </c>
      <c r="V2727" s="1">
        <v>514445.94142090902</v>
      </c>
      <c r="W2727" s="1">
        <v>427423.93262297602</v>
      </c>
    </row>
    <row r="2728" spans="1:23" x14ac:dyDescent="0.25">
      <c r="A2728" s="1" t="s">
        <v>22</v>
      </c>
      <c r="B2728" s="1" t="s">
        <v>51</v>
      </c>
      <c r="C2728" s="1">
        <v>0</v>
      </c>
      <c r="D2728" s="1">
        <v>0</v>
      </c>
      <c r="E2728" s="1">
        <v>1803.10407321504</v>
      </c>
      <c r="F2728" s="1">
        <v>0</v>
      </c>
      <c r="G2728" s="1">
        <v>2812.39131968727</v>
      </c>
      <c r="H2728" s="1">
        <v>14252.2356312928</v>
      </c>
      <c r="I2728" s="1">
        <v>2552.6405343326901</v>
      </c>
      <c r="J2728" s="1">
        <v>70701.564566051704</v>
      </c>
      <c r="K2728" s="1">
        <v>51401.015819821798</v>
      </c>
      <c r="L2728" s="1">
        <v>3677.9709160575799</v>
      </c>
      <c r="M2728" s="1"/>
      <c r="N2728" s="1">
        <v>0</v>
      </c>
      <c r="O2728" s="1">
        <v>3103.2537575876499</v>
      </c>
      <c r="P2728" s="1">
        <v>0</v>
      </c>
      <c r="Q2728" s="1">
        <v>0</v>
      </c>
      <c r="R2728" s="1">
        <v>21874.798305284101</v>
      </c>
      <c r="S2728" s="1">
        <v>19699.759157382101</v>
      </c>
      <c r="T2728" s="1">
        <v>121672.913358451</v>
      </c>
      <c r="U2728" s="1">
        <v>4929.5678476966496</v>
      </c>
      <c r="V2728" s="1">
        <v>5169.66243286799</v>
      </c>
      <c r="W2728" s="1">
        <v>1477040.9285818699</v>
      </c>
    </row>
    <row r="2729" spans="1:23" x14ac:dyDescent="0.25">
      <c r="A2729" s="1" t="s">
        <v>23</v>
      </c>
      <c r="B2729" s="1" t="s">
        <v>51</v>
      </c>
      <c r="C2729" s="1">
        <v>0</v>
      </c>
      <c r="D2729" s="1">
        <v>0</v>
      </c>
      <c r="E2729" s="1">
        <v>0</v>
      </c>
      <c r="F2729" s="1">
        <v>0</v>
      </c>
      <c r="G2729" s="1">
        <v>0</v>
      </c>
      <c r="H2729" s="1">
        <v>0</v>
      </c>
      <c r="I2729" s="1">
        <v>0</v>
      </c>
      <c r="J2729" s="1">
        <v>0</v>
      </c>
      <c r="K2729" s="1">
        <v>0</v>
      </c>
      <c r="L2729" s="1">
        <v>0</v>
      </c>
      <c r="M2729" s="1"/>
      <c r="N2729" s="1">
        <v>155.76543002864301</v>
      </c>
      <c r="O2729" s="1">
        <v>0</v>
      </c>
      <c r="P2729" s="1">
        <v>0</v>
      </c>
      <c r="Q2729" s="1">
        <v>0</v>
      </c>
      <c r="R2729" s="1">
        <v>0</v>
      </c>
      <c r="S2729" s="1">
        <v>0</v>
      </c>
      <c r="T2729" s="1">
        <v>0</v>
      </c>
      <c r="U2729" s="1">
        <v>0</v>
      </c>
      <c r="V2729" s="1">
        <v>0</v>
      </c>
      <c r="W2729" s="1">
        <v>0</v>
      </c>
    </row>
    <row r="2730" spans="1:23" x14ac:dyDescent="0.25">
      <c r="A2730" s="1" t="s">
        <v>24</v>
      </c>
      <c r="B2730" s="1" t="s">
        <v>51</v>
      </c>
      <c r="C2730" s="1">
        <v>5596250.1878260402</v>
      </c>
      <c r="D2730" s="1">
        <v>9079832.8379017301</v>
      </c>
      <c r="E2730" s="1">
        <v>13823432.632532099</v>
      </c>
      <c r="F2730" s="1">
        <v>29537150.259898901</v>
      </c>
      <c r="G2730" s="1">
        <v>29455949.797830999</v>
      </c>
      <c r="H2730" s="1">
        <v>26304219.099037401</v>
      </c>
      <c r="I2730" s="1">
        <v>23556033.663331401</v>
      </c>
      <c r="J2730" s="1">
        <v>34058927.677586898</v>
      </c>
      <c r="K2730" s="1">
        <v>81976955.994246796</v>
      </c>
      <c r="L2730" s="1">
        <v>56201993.778331399</v>
      </c>
      <c r="M2730" s="1"/>
      <c r="N2730" s="1">
        <v>23286179.6755822</v>
      </c>
      <c r="O2730" s="1">
        <v>34151142.230708398</v>
      </c>
      <c r="P2730" s="1">
        <v>37584027.713785097</v>
      </c>
      <c r="Q2730" s="1">
        <v>56214178.511631303</v>
      </c>
      <c r="R2730" s="1">
        <v>78182808.989807904</v>
      </c>
      <c r="S2730" s="1">
        <v>78414560.656645507</v>
      </c>
      <c r="T2730" s="1">
        <v>88187824.196636707</v>
      </c>
      <c r="U2730" s="1">
        <v>64813497.753115498</v>
      </c>
      <c r="V2730" s="1">
        <v>135215713.90677401</v>
      </c>
      <c r="W2730" s="1">
        <v>284453925.96586102</v>
      </c>
    </row>
    <row r="2731" spans="1:23" x14ac:dyDescent="0.25">
      <c r="A2731" s="1" t="s">
        <v>25</v>
      </c>
      <c r="B2731" s="1" t="s">
        <v>51</v>
      </c>
      <c r="C2731" s="1">
        <v>155931.901374201</v>
      </c>
      <c r="D2731" s="1">
        <v>2549331.4099755902</v>
      </c>
      <c r="E2731" s="1">
        <v>650146.74575532204</v>
      </c>
      <c r="F2731" s="1">
        <v>4870793.6698432602</v>
      </c>
      <c r="G2731" s="1">
        <v>1032604.951653</v>
      </c>
      <c r="H2731" s="1">
        <v>836626.08940071403</v>
      </c>
      <c r="I2731" s="1">
        <v>404328.85828934098</v>
      </c>
      <c r="J2731" s="1">
        <v>246304.953306132</v>
      </c>
      <c r="K2731" s="1">
        <v>1221623.2381746599</v>
      </c>
      <c r="L2731" s="1">
        <v>2302855.2702683602</v>
      </c>
      <c r="M2731" s="1"/>
      <c r="N2731" s="1">
        <v>0</v>
      </c>
      <c r="O2731" s="1">
        <v>14109.740377702101</v>
      </c>
      <c r="P2731" s="1">
        <v>2299.8390022059998</v>
      </c>
      <c r="Q2731" s="1">
        <v>8548.21125861373</v>
      </c>
      <c r="R2731" s="1">
        <v>10787.2102354746</v>
      </c>
      <c r="S2731" s="1">
        <v>336.45299301536897</v>
      </c>
      <c r="T2731" s="1">
        <v>5992.0422905405403</v>
      </c>
      <c r="U2731" s="1">
        <v>64970.820579306499</v>
      </c>
      <c r="V2731" s="1">
        <v>32528.789297687199</v>
      </c>
      <c r="W2731" s="1">
        <v>40712.387625551302</v>
      </c>
    </row>
    <row r="2732" spans="1:23" x14ac:dyDescent="0.25">
      <c r="A2732" s="1" t="s">
        <v>26</v>
      </c>
      <c r="B2732" s="1" t="s">
        <v>51</v>
      </c>
      <c r="C2732" s="1">
        <v>0</v>
      </c>
      <c r="D2732" s="1">
        <v>0</v>
      </c>
      <c r="E2732" s="1">
        <v>13984.660849906601</v>
      </c>
      <c r="F2732" s="1">
        <v>0</v>
      </c>
      <c r="G2732" s="1">
        <v>376.69618042906899</v>
      </c>
      <c r="H2732" s="1">
        <v>7263.7951622263499</v>
      </c>
      <c r="I2732" s="1">
        <v>0</v>
      </c>
      <c r="J2732" s="1">
        <v>38185.798065226103</v>
      </c>
      <c r="K2732" s="1">
        <v>133912.50759845099</v>
      </c>
      <c r="L2732" s="1">
        <v>1536.4176803585301</v>
      </c>
      <c r="M2732" s="1"/>
      <c r="N2732" s="1">
        <v>0</v>
      </c>
      <c r="O2732" s="1">
        <v>3877.8736630380199</v>
      </c>
      <c r="P2732" s="1">
        <v>0</v>
      </c>
      <c r="Q2732" s="1">
        <v>131.878295627813</v>
      </c>
      <c r="R2732" s="1">
        <v>6039.0663646073299</v>
      </c>
      <c r="S2732" s="1">
        <v>1220.51979029981</v>
      </c>
      <c r="T2732" s="1">
        <v>0</v>
      </c>
      <c r="U2732" s="1">
        <v>1869.5324906692399</v>
      </c>
      <c r="V2732" s="1">
        <v>1657.9941772971599</v>
      </c>
      <c r="W2732" s="1">
        <v>1874.1360017790901</v>
      </c>
    </row>
    <row r="2733" spans="1:23" x14ac:dyDescent="0.25">
      <c r="A2733" s="1" t="s">
        <v>27</v>
      </c>
      <c r="B2733" s="1" t="s">
        <v>51</v>
      </c>
      <c r="C2733" s="1">
        <v>2368.4646177811101</v>
      </c>
      <c r="D2733" s="1">
        <v>7846.48959594792</v>
      </c>
      <c r="E2733" s="1">
        <v>2629.9082096218499</v>
      </c>
      <c r="F2733" s="1">
        <v>4146.24432246777</v>
      </c>
      <c r="G2733" s="1">
        <v>0</v>
      </c>
      <c r="H2733" s="1">
        <v>4325.0676770780701</v>
      </c>
      <c r="I2733" s="1">
        <v>5737.1082537436696</v>
      </c>
      <c r="J2733" s="1">
        <v>39933.348785258502</v>
      </c>
      <c r="K2733" s="1">
        <v>0</v>
      </c>
      <c r="L2733" s="1">
        <v>0</v>
      </c>
      <c r="M2733" s="1"/>
      <c r="N2733" s="1">
        <v>30350.047269375002</v>
      </c>
      <c r="O2733" s="1">
        <v>0</v>
      </c>
      <c r="P2733" s="1">
        <v>0</v>
      </c>
      <c r="Q2733" s="1">
        <v>0</v>
      </c>
      <c r="R2733" s="1">
        <v>105243.643140286</v>
      </c>
      <c r="S2733" s="1">
        <v>3163.88390474384</v>
      </c>
      <c r="T2733" s="1">
        <v>0</v>
      </c>
      <c r="U2733" s="1">
        <v>5737.2628376379198</v>
      </c>
      <c r="V2733" s="1">
        <v>27785.976675056299</v>
      </c>
      <c r="W2733" s="1">
        <v>2315180.9414268001</v>
      </c>
    </row>
    <row r="2734" spans="1:23" x14ac:dyDescent="0.25">
      <c r="A2734" s="1" t="s">
        <v>28</v>
      </c>
      <c r="B2734" s="1" t="s">
        <v>51</v>
      </c>
      <c r="C2734" s="1">
        <v>422.51964452349699</v>
      </c>
      <c r="D2734" s="1">
        <v>50.534902141509299</v>
      </c>
      <c r="E2734" s="1">
        <v>3180.5225654373398</v>
      </c>
      <c r="F2734" s="1">
        <v>0</v>
      </c>
      <c r="G2734" s="1">
        <v>27326.497505044001</v>
      </c>
      <c r="H2734" s="1">
        <v>20649.300216830499</v>
      </c>
      <c r="I2734" s="1">
        <v>2565802.1063820901</v>
      </c>
      <c r="J2734" s="1">
        <v>470170.52033980202</v>
      </c>
      <c r="K2734" s="1">
        <v>367898.44275292201</v>
      </c>
      <c r="L2734" s="1">
        <v>63826.051026154702</v>
      </c>
      <c r="M2734" s="1"/>
      <c r="N2734" s="1">
        <v>0</v>
      </c>
      <c r="O2734" s="1">
        <v>0</v>
      </c>
      <c r="P2734" s="1">
        <v>16177.624833363099</v>
      </c>
      <c r="Q2734" s="1">
        <v>101.809232694964</v>
      </c>
      <c r="R2734" s="1">
        <v>0</v>
      </c>
      <c r="S2734" s="1">
        <v>0</v>
      </c>
      <c r="T2734" s="1">
        <v>1161.1469976713599</v>
      </c>
      <c r="U2734" s="1">
        <v>11409.9516912367</v>
      </c>
      <c r="V2734" s="1">
        <v>1828.60773927224</v>
      </c>
      <c r="W2734" s="1">
        <v>11133.1500079753</v>
      </c>
    </row>
    <row r="2735" spans="1:23" x14ac:dyDescent="0.25">
      <c r="A2735" s="1" t="s">
        <v>29</v>
      </c>
      <c r="B2735" s="1" t="s">
        <v>51</v>
      </c>
      <c r="C2735" s="1">
        <v>20237825.128746498</v>
      </c>
      <c r="D2735" s="1">
        <v>48212334.410929002</v>
      </c>
      <c r="E2735" s="1">
        <v>63356550.781927399</v>
      </c>
      <c r="F2735" s="1">
        <v>55424014.303601898</v>
      </c>
      <c r="G2735" s="1">
        <v>31169288.206532702</v>
      </c>
      <c r="H2735" s="1">
        <v>62293166.029501401</v>
      </c>
      <c r="I2735" s="1">
        <v>70912957.510432899</v>
      </c>
      <c r="J2735" s="1">
        <v>103630177.558042</v>
      </c>
      <c r="K2735" s="1">
        <v>120481423.90317599</v>
      </c>
      <c r="L2735" s="1">
        <v>187347199.74290901</v>
      </c>
      <c r="M2735" s="1"/>
      <c r="N2735" s="1">
        <v>9425829.5676945206</v>
      </c>
      <c r="O2735" s="1">
        <v>7798801.8852269296</v>
      </c>
      <c r="P2735" s="1">
        <v>14388545.133301901</v>
      </c>
      <c r="Q2735" s="1">
        <v>13529435.155301601</v>
      </c>
      <c r="R2735" s="1">
        <v>12198206.0348147</v>
      </c>
      <c r="S2735" s="1">
        <v>16068367.668082001</v>
      </c>
      <c r="T2735" s="1">
        <v>12251274.142458299</v>
      </c>
      <c r="U2735" s="1">
        <v>13364680.628409199</v>
      </c>
      <c r="V2735" s="1">
        <v>22305140.056340098</v>
      </c>
      <c r="W2735" s="1">
        <v>68133498.729973406</v>
      </c>
    </row>
    <row r="2736" spans="1:23" x14ac:dyDescent="0.25">
      <c r="A2736" s="1" t="s">
        <v>30</v>
      </c>
      <c r="B2736" s="1" t="s">
        <v>51</v>
      </c>
      <c r="C2736" s="1">
        <v>371727.15712139901</v>
      </c>
      <c r="D2736" s="1">
        <v>3179.0253504246998</v>
      </c>
      <c r="E2736" s="1">
        <v>9872.9172881260492</v>
      </c>
      <c r="F2736" s="1">
        <v>0</v>
      </c>
      <c r="G2736" s="1">
        <v>524.16942403020801</v>
      </c>
      <c r="H2736" s="1">
        <v>573.48351271768297</v>
      </c>
      <c r="I2736" s="1">
        <v>64010.729059514699</v>
      </c>
      <c r="J2736" s="1">
        <v>77043.126865126207</v>
      </c>
      <c r="K2736" s="1">
        <v>145783.81022131399</v>
      </c>
      <c r="L2736" s="1">
        <v>23055.923478098201</v>
      </c>
      <c r="M2736" s="1"/>
      <c r="N2736" s="1">
        <v>57984.770427001196</v>
      </c>
      <c r="O2736" s="1">
        <v>18682.234580422399</v>
      </c>
      <c r="P2736" s="1">
        <v>2249.3548904391</v>
      </c>
      <c r="Q2736" s="1">
        <v>1676.8962509196499</v>
      </c>
      <c r="R2736" s="1">
        <v>7799.2665732264804</v>
      </c>
      <c r="S2736" s="1">
        <v>7851.4838724785604</v>
      </c>
      <c r="T2736" s="1">
        <v>104720.46739205399</v>
      </c>
      <c r="U2736" s="1">
        <v>12043.8053208561</v>
      </c>
      <c r="V2736" s="1">
        <v>0</v>
      </c>
      <c r="W2736" s="1">
        <v>0</v>
      </c>
    </row>
    <row r="2737" spans="1:23" x14ac:dyDescent="0.25">
      <c r="A2737" s="1" t="s">
        <v>31</v>
      </c>
      <c r="B2737" s="1" t="s">
        <v>51</v>
      </c>
      <c r="C2737" s="1">
        <v>0</v>
      </c>
      <c r="D2737" s="1">
        <v>0</v>
      </c>
      <c r="E2737" s="1">
        <v>0</v>
      </c>
      <c r="F2737" s="1">
        <v>7563.6469873266697</v>
      </c>
      <c r="G2737" s="1">
        <v>0</v>
      </c>
      <c r="H2737" s="1">
        <v>494.09173791358501</v>
      </c>
      <c r="I2737" s="1">
        <v>88477.625587198694</v>
      </c>
      <c r="J2737" s="1">
        <v>1691.3812783380299</v>
      </c>
      <c r="K2737" s="1">
        <v>251343.16413740499</v>
      </c>
      <c r="L2737" s="1">
        <v>18357.0491186203</v>
      </c>
      <c r="M2737" s="1"/>
      <c r="N2737" s="1">
        <v>0</v>
      </c>
      <c r="O2737" s="1">
        <v>0</v>
      </c>
      <c r="P2737" s="1">
        <v>0</v>
      </c>
      <c r="Q2737" s="1">
        <v>0</v>
      </c>
      <c r="R2737" s="1">
        <v>253032.567397287</v>
      </c>
      <c r="S2737" s="1">
        <v>601.72540613850003</v>
      </c>
      <c r="T2737" s="1">
        <v>10980.2134134471</v>
      </c>
      <c r="U2737" s="1">
        <v>7885.1222772333304</v>
      </c>
      <c r="V2737" s="1">
        <v>3269.2906383039599</v>
      </c>
      <c r="W2737" s="1">
        <v>28927.1683685321</v>
      </c>
    </row>
    <row r="2738" spans="1:23" x14ac:dyDescent="0.25">
      <c r="A2738" s="1" t="s">
        <v>32</v>
      </c>
      <c r="B2738" s="1" t="s">
        <v>51</v>
      </c>
      <c r="C2738" s="1">
        <v>3721646.8849867601</v>
      </c>
      <c r="D2738" s="1">
        <v>3817951.0065877601</v>
      </c>
      <c r="E2738" s="1">
        <v>1504162.3392957801</v>
      </c>
      <c r="F2738" s="1">
        <v>673043.08666053601</v>
      </c>
      <c r="G2738" s="1">
        <v>34943.8757640931</v>
      </c>
      <c r="H2738" s="1">
        <v>19059416.404145699</v>
      </c>
      <c r="I2738" s="1">
        <v>28614361.619320799</v>
      </c>
      <c r="J2738" s="1">
        <v>18543338.053709399</v>
      </c>
      <c r="K2738" s="1">
        <v>65257021.959253199</v>
      </c>
      <c r="L2738" s="1">
        <v>47461108.261503302</v>
      </c>
      <c r="M2738" s="1"/>
      <c r="N2738" s="1">
        <v>2102124.31471891</v>
      </c>
      <c r="O2738" s="1">
        <v>2765466.10830476</v>
      </c>
      <c r="P2738" s="1">
        <v>1993263.33600764</v>
      </c>
      <c r="Q2738" s="1">
        <v>2380631.9747778499</v>
      </c>
      <c r="R2738" s="1">
        <v>8010833.2543566404</v>
      </c>
      <c r="S2738" s="1">
        <v>12284268.3839639</v>
      </c>
      <c r="T2738" s="1">
        <v>12188017.462872401</v>
      </c>
      <c r="U2738" s="1">
        <v>11173720.7749091</v>
      </c>
      <c r="V2738" s="1">
        <v>14549147.408141401</v>
      </c>
      <c r="W2738" s="1">
        <v>39475574.008766897</v>
      </c>
    </row>
    <row r="2739" spans="1:23" x14ac:dyDescent="0.25">
      <c r="A2739" s="1" t="s">
        <v>33</v>
      </c>
      <c r="B2739" s="1" t="s">
        <v>51</v>
      </c>
      <c r="C2739" s="1">
        <v>0</v>
      </c>
      <c r="D2739" s="1">
        <v>8271.6961216856598</v>
      </c>
      <c r="E2739" s="1">
        <v>435.61410505042898</v>
      </c>
      <c r="F2739" s="1">
        <v>33693.322965861997</v>
      </c>
      <c r="G2739" s="1">
        <v>0</v>
      </c>
      <c r="H2739" s="1">
        <v>71783.163288532902</v>
      </c>
      <c r="I2739" s="1">
        <v>565409.082791258</v>
      </c>
      <c r="J2739" s="1">
        <v>78643.928103469007</v>
      </c>
      <c r="K2739" s="1">
        <v>744492.29448861303</v>
      </c>
      <c r="L2739" s="1">
        <v>72977.158341902003</v>
      </c>
      <c r="M2739" s="1"/>
      <c r="N2739" s="1">
        <v>20896.582728589899</v>
      </c>
      <c r="O2739" s="1">
        <v>51.383846646636002</v>
      </c>
      <c r="P2739" s="1">
        <v>5029.2119078557598</v>
      </c>
      <c r="Q2739" s="1">
        <v>0</v>
      </c>
      <c r="R2739" s="1">
        <v>4532.6543153591101</v>
      </c>
      <c r="S2739" s="1">
        <v>0</v>
      </c>
      <c r="T2739" s="1">
        <v>103151.059233181</v>
      </c>
      <c r="U2739" s="1">
        <v>1690.8541701762499</v>
      </c>
      <c r="V2739" s="1">
        <v>72816.510260387993</v>
      </c>
      <c r="W2739" s="1">
        <v>6373045.7998765204</v>
      </c>
    </row>
    <row r="2740" spans="1:23" x14ac:dyDescent="0.25">
      <c r="A2740" s="1" t="s">
        <v>34</v>
      </c>
      <c r="B2740" s="1" t="s">
        <v>51</v>
      </c>
      <c r="C2740" s="1">
        <v>598470.78081349598</v>
      </c>
      <c r="D2740" s="1">
        <v>1507087.7136580001</v>
      </c>
      <c r="E2740" s="1">
        <v>817427.24563551706</v>
      </c>
      <c r="F2740" s="1">
        <v>847857.12022855296</v>
      </c>
      <c r="G2740" s="1">
        <v>1066741.07255583</v>
      </c>
      <c r="H2740" s="1">
        <v>732283.09968082595</v>
      </c>
      <c r="I2740" s="1">
        <v>3164350.1905542002</v>
      </c>
      <c r="J2740" s="1">
        <v>5162518.3132053101</v>
      </c>
      <c r="K2740" s="1">
        <v>24638474.644794099</v>
      </c>
      <c r="L2740" s="1">
        <v>20235224.4507786</v>
      </c>
      <c r="M2740" s="1"/>
      <c r="N2740" s="1">
        <v>9473119.3647082709</v>
      </c>
      <c r="O2740" s="1">
        <v>2269998.7061371701</v>
      </c>
      <c r="P2740" s="1">
        <v>10320080.506600101</v>
      </c>
      <c r="Q2740" s="1">
        <v>15845256.956360999</v>
      </c>
      <c r="R2740" s="1">
        <v>58324366.491909698</v>
      </c>
      <c r="S2740" s="1">
        <v>51216955.060871102</v>
      </c>
      <c r="T2740" s="1">
        <v>38044228.605619803</v>
      </c>
      <c r="U2740" s="1">
        <v>16712834.2304784</v>
      </c>
      <c r="V2740" s="1">
        <v>19277659.558583599</v>
      </c>
      <c r="W2740" s="1">
        <v>21094129.613577001</v>
      </c>
    </row>
    <row r="2741" spans="1:23" x14ac:dyDescent="0.25">
      <c r="A2741" s="1" t="s">
        <v>35</v>
      </c>
      <c r="B2741" s="1" t="s">
        <v>51</v>
      </c>
      <c r="C2741" s="1">
        <v>1240499.9689048701</v>
      </c>
      <c r="D2741" s="1">
        <v>4317865.7392005697</v>
      </c>
      <c r="E2741" s="1">
        <v>8830875.7988676</v>
      </c>
      <c r="F2741" s="1">
        <v>11740773.372846499</v>
      </c>
      <c r="G2741" s="1">
        <v>39908245.579457901</v>
      </c>
      <c r="H2741" s="1">
        <v>9354304.2614332996</v>
      </c>
      <c r="I2741" s="1">
        <v>5746759.6006817501</v>
      </c>
      <c r="J2741" s="1">
        <v>19663178.772477701</v>
      </c>
      <c r="K2741" s="1">
        <v>46157807.250131696</v>
      </c>
      <c r="L2741" s="1">
        <v>152259599.93461001</v>
      </c>
      <c r="M2741" s="1"/>
      <c r="N2741" s="1">
        <v>3546895.97575839</v>
      </c>
      <c r="O2741" s="1">
        <v>5730968.6866362002</v>
      </c>
      <c r="P2741" s="1">
        <v>6343648.4736756003</v>
      </c>
      <c r="Q2741" s="1">
        <v>8449615.9544395208</v>
      </c>
      <c r="R2741" s="1">
        <v>12229306.833767699</v>
      </c>
      <c r="S2741" s="1">
        <v>13936423.2265973</v>
      </c>
      <c r="T2741" s="1">
        <v>9145957.5464715995</v>
      </c>
      <c r="U2741" s="1">
        <v>12789897.792032501</v>
      </c>
      <c r="V2741" s="1">
        <v>18998486.721287899</v>
      </c>
      <c r="W2741" s="1">
        <v>24895739.174055401</v>
      </c>
    </row>
    <row r="2742" spans="1:23" x14ac:dyDescent="0.25">
      <c r="A2742" s="1" t="s">
        <v>36</v>
      </c>
      <c r="B2742" s="1" t="s">
        <v>51</v>
      </c>
      <c r="C2742" s="1">
        <v>0</v>
      </c>
      <c r="D2742" s="1">
        <v>60641.882569811103</v>
      </c>
      <c r="E2742" s="1">
        <v>39163.810988592399</v>
      </c>
      <c r="F2742" s="1">
        <v>97478.904348596305</v>
      </c>
      <c r="G2742" s="1">
        <v>36636.247419892003</v>
      </c>
      <c r="H2742" s="1">
        <v>54136.701046259303</v>
      </c>
      <c r="I2742" s="1">
        <v>43562.2992127174</v>
      </c>
      <c r="J2742" s="1">
        <v>720794.49833292502</v>
      </c>
      <c r="K2742" s="1">
        <v>0</v>
      </c>
      <c r="L2742" s="1">
        <v>115150.235121284</v>
      </c>
      <c r="M2742" s="1"/>
      <c r="N2742" s="1">
        <v>129155.43098936</v>
      </c>
      <c r="O2742" s="1">
        <v>87974.700113191298</v>
      </c>
      <c r="P2742" s="1">
        <v>360063.72196781298</v>
      </c>
      <c r="Q2742" s="1">
        <v>28000.7101738905</v>
      </c>
      <c r="R2742" s="1">
        <v>68134.357966844298</v>
      </c>
      <c r="S2742" s="1">
        <v>349615.15692158398</v>
      </c>
      <c r="T2742" s="1">
        <v>247711.58212358499</v>
      </c>
      <c r="U2742" s="1">
        <v>1508072.82646902</v>
      </c>
      <c r="V2742" s="1">
        <v>62092.137878495603</v>
      </c>
      <c r="W2742" s="1">
        <v>130995.709226782</v>
      </c>
    </row>
    <row r="2743" spans="1:23" x14ac:dyDescent="0.25">
      <c r="A2743" s="1" t="s">
        <v>37</v>
      </c>
      <c r="B2743" s="1" t="s">
        <v>51</v>
      </c>
      <c r="C2743" s="1">
        <v>481.18583905833299</v>
      </c>
      <c r="D2743" s="1">
        <v>19204.636986454101</v>
      </c>
      <c r="E2743" s="1">
        <v>21496.790374041499</v>
      </c>
      <c r="F2743" s="1">
        <v>14829.073182145999</v>
      </c>
      <c r="G2743" s="1">
        <v>109250.47363248801</v>
      </c>
      <c r="H2743" s="1">
        <v>434849.04964840499</v>
      </c>
      <c r="I2743" s="1">
        <v>469907.06580713601</v>
      </c>
      <c r="J2743" s="1">
        <v>1011485.14789668</v>
      </c>
      <c r="K2743" s="1">
        <v>784023.50551132299</v>
      </c>
      <c r="L2743" s="1">
        <v>196842.33802259399</v>
      </c>
      <c r="M2743" s="1"/>
      <c r="N2743" s="1">
        <v>179615.42634007501</v>
      </c>
      <c r="O2743" s="1">
        <v>266043.17045149702</v>
      </c>
      <c r="P2743" s="1">
        <v>230303.502985684</v>
      </c>
      <c r="Q2743" s="1">
        <v>238676.805469485</v>
      </c>
      <c r="R2743" s="1">
        <v>278994.94210355403</v>
      </c>
      <c r="S2743" s="1">
        <v>689658.53848858899</v>
      </c>
      <c r="T2743" s="1">
        <v>440209.94569183601</v>
      </c>
      <c r="U2743" s="1">
        <v>670333.34420752805</v>
      </c>
      <c r="V2743" s="1">
        <v>804730.92403774301</v>
      </c>
      <c r="W2743" s="1">
        <v>836314.28439300496</v>
      </c>
    </row>
    <row r="2744" spans="1:23" x14ac:dyDescent="0.25">
      <c r="A2744" s="1" t="s">
        <v>38</v>
      </c>
      <c r="B2744" s="1" t="s">
        <v>51</v>
      </c>
      <c r="C2744" s="1">
        <v>1211.3010101631701</v>
      </c>
      <c r="D2744" s="1">
        <v>370384.69741729897</v>
      </c>
      <c r="E2744" s="1">
        <v>24286.402733164199</v>
      </c>
      <c r="F2744" s="1">
        <v>328.62817784551498</v>
      </c>
      <c r="G2744" s="1">
        <v>2482557.9328504698</v>
      </c>
      <c r="H2744" s="1">
        <v>1660222.0581956899</v>
      </c>
      <c r="I2744" s="1">
        <v>4818421.2665666901</v>
      </c>
      <c r="J2744" s="1">
        <v>3106523.55004984</v>
      </c>
      <c r="K2744" s="1">
        <v>11644328.570049301</v>
      </c>
      <c r="L2744" s="1">
        <v>6971315.3126873402</v>
      </c>
      <c r="M2744" s="1"/>
      <c r="N2744" s="1">
        <v>6608.4121726216999</v>
      </c>
      <c r="O2744" s="1">
        <v>17158.251130117002</v>
      </c>
      <c r="P2744" s="1">
        <v>0</v>
      </c>
      <c r="Q2744" s="1">
        <v>20889.321420854401</v>
      </c>
      <c r="R2744" s="1">
        <v>3595.8909429108799</v>
      </c>
      <c r="S2744" s="1">
        <v>463.212699589029</v>
      </c>
      <c r="T2744" s="1">
        <v>29990.612221403</v>
      </c>
      <c r="U2744" s="1">
        <v>502276.546843371</v>
      </c>
      <c r="V2744" s="1">
        <v>268287.350225956</v>
      </c>
      <c r="W2744" s="1">
        <v>420886.53755048098</v>
      </c>
    </row>
    <row r="2745" spans="1:23" x14ac:dyDescent="0.25">
      <c r="A2745" s="1" t="s">
        <v>39</v>
      </c>
      <c r="B2745" s="1" t="s">
        <v>51</v>
      </c>
      <c r="C2745" s="1">
        <v>0</v>
      </c>
      <c r="D2745" s="1">
        <v>0</v>
      </c>
      <c r="E2745" s="1">
        <v>0</v>
      </c>
      <c r="F2745" s="1">
        <v>0</v>
      </c>
      <c r="G2745" s="1">
        <v>0</v>
      </c>
      <c r="H2745" s="1">
        <v>960.04424787229198</v>
      </c>
      <c r="I2745" s="1">
        <v>210430.41228397199</v>
      </c>
      <c r="J2745" s="1">
        <v>0</v>
      </c>
      <c r="K2745" s="1">
        <v>0</v>
      </c>
      <c r="L2745" s="1">
        <v>0</v>
      </c>
      <c r="M2745" s="1"/>
      <c r="N2745" s="1">
        <v>0</v>
      </c>
      <c r="O2745" s="1">
        <v>0</v>
      </c>
      <c r="P2745" s="1">
        <v>0</v>
      </c>
      <c r="Q2745" s="1">
        <v>0</v>
      </c>
      <c r="R2745" s="1">
        <v>6538.3329939898804</v>
      </c>
      <c r="S2745" s="1">
        <v>36770.337162274402</v>
      </c>
      <c r="T2745" s="1">
        <v>0</v>
      </c>
      <c r="U2745" s="1">
        <v>13056.522536685001</v>
      </c>
      <c r="V2745" s="1">
        <v>0</v>
      </c>
      <c r="W2745" s="1">
        <v>2913.8575422118001</v>
      </c>
    </row>
    <row r="2746" spans="1:23" x14ac:dyDescent="0.25">
      <c r="A2746" s="1" t="s">
        <v>40</v>
      </c>
      <c r="B2746" s="1" t="s">
        <v>51</v>
      </c>
      <c r="C2746" s="1">
        <v>0</v>
      </c>
      <c r="D2746" s="1">
        <v>0</v>
      </c>
      <c r="E2746" s="1">
        <v>47055.364898054802</v>
      </c>
      <c r="F2746" s="1">
        <v>63842.527510254098</v>
      </c>
      <c r="G2746" s="1">
        <v>78579.703369933894</v>
      </c>
      <c r="H2746" s="1">
        <v>22654.0167465128</v>
      </c>
      <c r="I2746" s="1">
        <v>1508.4839883762099</v>
      </c>
      <c r="J2746" s="1">
        <v>97469.144738547795</v>
      </c>
      <c r="K2746" s="1">
        <v>70205.704825163106</v>
      </c>
      <c r="L2746" s="1">
        <v>222879.67048298701</v>
      </c>
      <c r="M2746" s="1"/>
      <c r="N2746" s="1">
        <v>42359.207412876</v>
      </c>
      <c r="O2746" s="1">
        <v>115295.80904408899</v>
      </c>
      <c r="P2746" s="1">
        <v>45086.697376447402</v>
      </c>
      <c r="Q2746" s="1">
        <v>43807.603660033201</v>
      </c>
      <c r="R2746" s="1">
        <v>46607.101995836398</v>
      </c>
      <c r="S2746" s="1">
        <v>63632.726501562298</v>
      </c>
      <c r="T2746" s="1">
        <v>15529.885181211999</v>
      </c>
      <c r="U2746" s="1">
        <v>26573.750122566598</v>
      </c>
      <c r="V2746" s="1">
        <v>92436.819561720506</v>
      </c>
      <c r="W2746" s="1">
        <v>30641.823438753501</v>
      </c>
    </row>
    <row r="2747" spans="1:23" x14ac:dyDescent="0.25">
      <c r="A2747" s="1" t="s">
        <v>41</v>
      </c>
      <c r="B2747" s="1" t="s">
        <v>51</v>
      </c>
      <c r="C2747" s="1">
        <v>10016.476879149001</v>
      </c>
      <c r="D2747" s="1">
        <v>0</v>
      </c>
      <c r="E2747" s="1">
        <v>0</v>
      </c>
      <c r="F2747" s="1">
        <v>0</v>
      </c>
      <c r="G2747" s="1">
        <v>0</v>
      </c>
      <c r="H2747" s="1">
        <v>0</v>
      </c>
      <c r="I2747" s="1">
        <v>357.89950479441097</v>
      </c>
      <c r="J2747" s="1">
        <v>9861.0903196294603</v>
      </c>
      <c r="K2747" s="1">
        <v>250.006916126281</v>
      </c>
      <c r="L2747" s="1">
        <v>1048.1705583514299</v>
      </c>
      <c r="M2747" s="1"/>
      <c r="N2747" s="1">
        <v>0</v>
      </c>
      <c r="O2747" s="1">
        <v>12894.2470805789</v>
      </c>
      <c r="P2747" s="1">
        <v>47499.844684890901</v>
      </c>
      <c r="Q2747" s="1">
        <v>153962.96089666599</v>
      </c>
      <c r="R2747" s="1">
        <v>781592.737419646</v>
      </c>
      <c r="S2747" s="1">
        <v>3481577.5820433102</v>
      </c>
      <c r="T2747" s="1">
        <v>735520.20166852605</v>
      </c>
      <c r="U2747" s="1">
        <v>991100.40857235296</v>
      </c>
      <c r="V2747" s="1">
        <v>0</v>
      </c>
      <c r="W2747" s="1">
        <v>17939.392139284901</v>
      </c>
    </row>
    <row r="2748" spans="1:23" x14ac:dyDescent="0.25">
      <c r="A2748" s="1" t="s">
        <v>42</v>
      </c>
      <c r="B2748" s="1" t="s">
        <v>51</v>
      </c>
      <c r="C2748" s="1">
        <v>6136.8380797644804</v>
      </c>
      <c r="D2748" s="1">
        <v>3533.6828509761099</v>
      </c>
      <c r="E2748" s="1">
        <v>0</v>
      </c>
      <c r="F2748" s="1">
        <v>5269.8085898917398</v>
      </c>
      <c r="G2748" s="1">
        <v>4768.8674362138199</v>
      </c>
      <c r="H2748" s="1">
        <v>13251.467259528699</v>
      </c>
      <c r="I2748" s="1">
        <v>22526.845610378099</v>
      </c>
      <c r="J2748" s="1">
        <v>4435.6666391763101</v>
      </c>
      <c r="K2748" s="1">
        <v>587.64483611152104</v>
      </c>
      <c r="L2748" s="1">
        <v>38805.236578454802</v>
      </c>
      <c r="M2748" s="1"/>
      <c r="N2748" s="1">
        <v>2997.45289475762</v>
      </c>
      <c r="O2748" s="1">
        <v>71948.266944963994</v>
      </c>
      <c r="P2748" s="1">
        <v>27428.9246546678</v>
      </c>
      <c r="Q2748" s="1">
        <v>0</v>
      </c>
      <c r="R2748" s="1">
        <v>2224.1972738258</v>
      </c>
      <c r="S2748" s="1">
        <v>1896.8290477570599</v>
      </c>
      <c r="T2748" s="1">
        <v>4606.0930710234497</v>
      </c>
      <c r="U2748" s="1">
        <v>8365.3806271683698</v>
      </c>
      <c r="V2748" s="1">
        <v>3993.4029222619301</v>
      </c>
      <c r="W2748" s="1">
        <v>47608.335988522602</v>
      </c>
    </row>
    <row r="2749" spans="1:23" x14ac:dyDescent="0.25">
      <c r="A2749" s="1" t="s">
        <v>43</v>
      </c>
      <c r="B2749" s="1" t="s">
        <v>51</v>
      </c>
      <c r="C2749" s="1">
        <v>0</v>
      </c>
      <c r="D2749" s="1">
        <v>0</v>
      </c>
      <c r="E2749" s="1">
        <v>0</v>
      </c>
      <c r="F2749" s="1">
        <v>0</v>
      </c>
      <c r="G2749" s="1">
        <v>0</v>
      </c>
      <c r="H2749" s="1">
        <v>0</v>
      </c>
      <c r="I2749" s="1">
        <v>0</v>
      </c>
      <c r="J2749" s="1">
        <v>0</v>
      </c>
      <c r="K2749" s="1">
        <v>0</v>
      </c>
      <c r="L2749" s="1">
        <v>0</v>
      </c>
      <c r="M2749" s="1"/>
      <c r="N2749" s="1">
        <v>0</v>
      </c>
      <c r="O2749" s="1">
        <v>0</v>
      </c>
      <c r="P2749" s="1">
        <v>0</v>
      </c>
      <c r="Q2749" s="1">
        <v>1147.01508911208</v>
      </c>
      <c r="R2749" s="1">
        <v>0</v>
      </c>
      <c r="S2749" s="1">
        <v>2229.8928523086702</v>
      </c>
      <c r="T2749" s="1">
        <v>0</v>
      </c>
      <c r="U2749" s="1">
        <v>0</v>
      </c>
      <c r="V2749" s="1">
        <v>0</v>
      </c>
      <c r="W2749" s="1">
        <v>0</v>
      </c>
    </row>
    <row r="2750" spans="1:23" x14ac:dyDescent="0.25">
      <c r="A2750" s="1" t="s">
        <v>44</v>
      </c>
      <c r="B2750" s="1" t="s">
        <v>51</v>
      </c>
      <c r="C2750" s="1">
        <v>204650389.28956699</v>
      </c>
      <c r="D2750" s="1">
        <v>384928155.78519702</v>
      </c>
      <c r="E2750" s="1">
        <v>342438802.51347798</v>
      </c>
      <c r="F2750" s="1">
        <v>796803229.96768701</v>
      </c>
      <c r="G2750" s="1">
        <v>551658760.26388299</v>
      </c>
      <c r="H2750" s="1">
        <v>518690720.51055199</v>
      </c>
      <c r="I2750" s="1">
        <v>383938960.73521501</v>
      </c>
      <c r="J2750" s="1">
        <v>658915266.470855</v>
      </c>
      <c r="K2750" s="1">
        <v>869791654.98574603</v>
      </c>
      <c r="L2750" s="1">
        <v>847400475.72568405</v>
      </c>
      <c r="M2750" s="1"/>
      <c r="N2750" s="1">
        <v>748903692.30727303</v>
      </c>
      <c r="O2750" s="1">
        <v>993437166.32080197</v>
      </c>
      <c r="P2750" s="1">
        <v>1220360316.42115</v>
      </c>
      <c r="Q2750" s="1">
        <v>1458276820.2367201</v>
      </c>
      <c r="R2750" s="1">
        <v>1885572371.2929201</v>
      </c>
      <c r="S2750" s="1">
        <v>2094056524.7504201</v>
      </c>
      <c r="T2750" s="1">
        <v>1505807318.50739</v>
      </c>
      <c r="U2750" s="1">
        <v>1830517734.29493</v>
      </c>
      <c r="V2750" s="1">
        <v>2590854704.48913</v>
      </c>
      <c r="W2750" s="1">
        <v>2967207018.8479199</v>
      </c>
    </row>
    <row r="2751" spans="1:23" x14ac:dyDescent="0.25">
      <c r="A2751" s="1" t="s">
        <v>45</v>
      </c>
      <c r="B2751" s="1" t="s">
        <v>51</v>
      </c>
      <c r="C2751" s="1">
        <v>483.72890069197899</v>
      </c>
      <c r="D2751" s="1">
        <v>486.913721710468</v>
      </c>
      <c r="E2751" s="1">
        <v>96.588928025276303</v>
      </c>
      <c r="F2751" s="1">
        <v>173059.780551342</v>
      </c>
      <c r="G2751" s="1">
        <v>72924.0076014269</v>
      </c>
      <c r="H2751" s="1">
        <v>119374.66893979099</v>
      </c>
      <c r="I2751" s="1">
        <v>1549243.8827830099</v>
      </c>
      <c r="J2751" s="1">
        <v>515667.60381420201</v>
      </c>
      <c r="K2751" s="1">
        <v>17875.852065175299</v>
      </c>
      <c r="L2751" s="1">
        <v>4015340.72129355</v>
      </c>
      <c r="M2751" s="1"/>
      <c r="N2751" s="1">
        <v>1871.3118080469901</v>
      </c>
      <c r="O2751" s="1">
        <v>78288.195181217205</v>
      </c>
      <c r="P2751" s="1">
        <v>1894.8002077369399</v>
      </c>
      <c r="Q2751" s="1">
        <v>75795.152517755298</v>
      </c>
      <c r="R2751" s="1">
        <v>34735.232748203503</v>
      </c>
      <c r="S2751" s="1">
        <v>0</v>
      </c>
      <c r="T2751" s="1">
        <v>16328.6895201835</v>
      </c>
      <c r="U2751" s="1">
        <v>0</v>
      </c>
      <c r="V2751" s="1">
        <v>349594.76797370298</v>
      </c>
      <c r="W2751" s="1">
        <v>2336761.5751563702</v>
      </c>
    </row>
    <row r="2752" spans="1:23" x14ac:dyDescent="0.25">
      <c r="A2752" s="1" t="s">
        <v>46</v>
      </c>
      <c r="B2752" s="1" t="s">
        <v>51</v>
      </c>
      <c r="C2752" s="1">
        <v>240259.96859850601</v>
      </c>
      <c r="D2752" s="1">
        <v>480950.61560377001</v>
      </c>
      <c r="E2752" s="1">
        <v>929144.63986824802</v>
      </c>
      <c r="F2752" s="1">
        <v>3063889.1564009702</v>
      </c>
      <c r="G2752" s="1">
        <v>3361649.1493415502</v>
      </c>
      <c r="H2752" s="1">
        <v>3065015.20321623</v>
      </c>
      <c r="I2752" s="1">
        <v>4517538.8990712799</v>
      </c>
      <c r="J2752" s="1">
        <v>5286307.3003706997</v>
      </c>
      <c r="K2752" s="1">
        <v>1925728.1703455299</v>
      </c>
      <c r="L2752" s="1">
        <v>7974549.8202879904</v>
      </c>
      <c r="M2752" s="1"/>
      <c r="N2752" s="1">
        <v>4370638.0217340002</v>
      </c>
      <c r="O2752" s="1">
        <v>5366781.3682265403</v>
      </c>
      <c r="P2752" s="1">
        <v>3758635.00391602</v>
      </c>
      <c r="Q2752" s="1">
        <v>5457293.3420744501</v>
      </c>
      <c r="R2752" s="1">
        <v>8236849.2846023496</v>
      </c>
      <c r="S2752" s="1">
        <v>9500868.8089062702</v>
      </c>
      <c r="T2752" s="1">
        <v>6635488.4280910902</v>
      </c>
      <c r="U2752" s="1">
        <v>12249115.6141172</v>
      </c>
      <c r="V2752" s="1">
        <v>11819406.3301217</v>
      </c>
      <c r="W2752" s="1">
        <v>20112355.595145699</v>
      </c>
    </row>
    <row r="2753" spans="1:23" x14ac:dyDescent="0.25">
      <c r="A2753" s="1" t="s">
        <v>47</v>
      </c>
      <c r="B2753" s="1" t="s">
        <v>51</v>
      </c>
      <c r="C2753" s="1">
        <v>131869915.446256</v>
      </c>
      <c r="D2753" s="1">
        <v>120570955.82915799</v>
      </c>
      <c r="E2753" s="1">
        <v>94285373.921983495</v>
      </c>
      <c r="F2753" s="1">
        <v>234730367.22846401</v>
      </c>
      <c r="G2753" s="1">
        <v>72881615.567480803</v>
      </c>
      <c r="H2753" s="1">
        <v>31614416.909592301</v>
      </c>
      <c r="I2753" s="1">
        <v>33731978.125979103</v>
      </c>
      <c r="J2753" s="1">
        <v>31812979.2262807</v>
      </c>
      <c r="K2753" s="1">
        <v>48272503.858631499</v>
      </c>
      <c r="L2753" s="1">
        <v>99876121.110224307</v>
      </c>
      <c r="M2753" s="1"/>
      <c r="N2753" s="1">
        <v>23530831.515636101</v>
      </c>
      <c r="O2753" s="1">
        <v>30126781.329273801</v>
      </c>
      <c r="P2753" s="1">
        <v>65714254.6752363</v>
      </c>
      <c r="Q2753" s="1">
        <v>53080232.547867902</v>
      </c>
      <c r="R2753" s="1">
        <v>23506567.005137399</v>
      </c>
      <c r="S2753" s="1">
        <v>47223920.8068607</v>
      </c>
      <c r="T2753" s="1">
        <v>33104117.927799702</v>
      </c>
      <c r="U2753" s="1">
        <v>40857611.980391897</v>
      </c>
      <c r="V2753" s="1">
        <v>54649637.495213903</v>
      </c>
      <c r="W2753" s="1">
        <v>70912905.630496994</v>
      </c>
    </row>
    <row r="2754" spans="1:23" x14ac:dyDescent="0.25">
      <c r="A2754" s="1" t="s">
        <v>48</v>
      </c>
      <c r="B2754" s="1" t="s">
        <v>51</v>
      </c>
      <c r="C2754" s="1">
        <v>0</v>
      </c>
      <c r="D2754" s="1">
        <v>0</v>
      </c>
      <c r="E2754" s="1">
        <v>0</v>
      </c>
      <c r="F2754" s="1">
        <v>0</v>
      </c>
      <c r="G2754" s="1">
        <v>0</v>
      </c>
      <c r="H2754" s="1">
        <v>0</v>
      </c>
      <c r="I2754" s="1">
        <v>188.46203159439901</v>
      </c>
      <c r="J2754" s="1">
        <v>0</v>
      </c>
      <c r="K2754" s="1">
        <v>99.353061182962193</v>
      </c>
      <c r="L2754" s="1">
        <v>2832.7976006967001</v>
      </c>
      <c r="M2754" s="1"/>
      <c r="N2754" s="1">
        <v>2153.1991090049601</v>
      </c>
      <c r="O2754" s="1">
        <v>1093.1253856979399</v>
      </c>
      <c r="P2754" s="1">
        <v>3050.2296184981401</v>
      </c>
      <c r="Q2754" s="1">
        <v>0</v>
      </c>
      <c r="R2754" s="1">
        <v>0</v>
      </c>
      <c r="S2754" s="1">
        <v>23405.740400353399</v>
      </c>
      <c r="T2754" s="1">
        <v>65729.288464115001</v>
      </c>
      <c r="U2754" s="1">
        <v>765.74487985607004</v>
      </c>
      <c r="V2754" s="1">
        <v>50365.311824811099</v>
      </c>
      <c r="W2754" s="1">
        <v>2591.2907521174702</v>
      </c>
    </row>
    <row r="2755" spans="1:23" x14ac:dyDescent="0.25">
      <c r="A2755" s="1" t="s">
        <v>49</v>
      </c>
      <c r="B2755" s="1" t="s">
        <v>51</v>
      </c>
      <c r="C2755" s="1">
        <v>100.353433245993</v>
      </c>
      <c r="D2755" s="1">
        <v>0</v>
      </c>
      <c r="E2755" s="1">
        <v>0</v>
      </c>
      <c r="F2755" s="1">
        <v>0</v>
      </c>
      <c r="G2755" s="1">
        <v>0</v>
      </c>
      <c r="H2755" s="1">
        <v>9671.9385436784905</v>
      </c>
      <c r="I2755" s="1">
        <v>0</v>
      </c>
      <c r="J2755" s="1">
        <v>57936.4123313659</v>
      </c>
      <c r="K2755" s="1">
        <v>0</v>
      </c>
      <c r="L2755" s="1">
        <v>974.42273117159198</v>
      </c>
      <c r="M2755" s="1"/>
      <c r="N2755" s="1">
        <v>0</v>
      </c>
      <c r="O2755" s="1">
        <v>18731.2465301093</v>
      </c>
      <c r="P2755" s="1">
        <v>0</v>
      </c>
      <c r="Q2755" s="1">
        <v>0</v>
      </c>
      <c r="R2755" s="1">
        <v>60328.489589652898</v>
      </c>
      <c r="S2755" s="1">
        <v>9497.0849105842699</v>
      </c>
      <c r="T2755" s="1">
        <v>117125.537969824</v>
      </c>
      <c r="U2755" s="1">
        <v>66341.327221354295</v>
      </c>
      <c r="V2755" s="1">
        <v>835884.140441995</v>
      </c>
      <c r="W2755" s="1">
        <v>104909.432986787</v>
      </c>
    </row>
    <row r="2756" spans="1:23" x14ac:dyDescent="0.25">
      <c r="A2756" s="1" t="s">
        <v>50</v>
      </c>
      <c r="B2756" s="1" t="s">
        <v>51</v>
      </c>
      <c r="C2756" s="1">
        <v>248697.01131329799</v>
      </c>
      <c r="D2756" s="1">
        <v>534029.70544988301</v>
      </c>
      <c r="E2756" s="1">
        <v>939666.72459244903</v>
      </c>
      <c r="F2756" s="1">
        <v>800431.90308592701</v>
      </c>
      <c r="G2756" s="1">
        <v>1671955.4983389699</v>
      </c>
      <c r="H2756" s="1">
        <v>1239979.68855832</v>
      </c>
      <c r="I2756" s="1">
        <v>1433165.5064248701</v>
      </c>
      <c r="J2756" s="1">
        <v>526209.75236400799</v>
      </c>
      <c r="K2756" s="1">
        <v>2709985.8161371299</v>
      </c>
      <c r="L2756" s="1">
        <v>1279051.5862418099</v>
      </c>
      <c r="M2756" s="1"/>
      <c r="N2756" s="1">
        <v>5307106.8274405403</v>
      </c>
      <c r="O2756" s="1">
        <v>249730.49839035299</v>
      </c>
      <c r="P2756" s="1">
        <v>468241.62022598501</v>
      </c>
      <c r="Q2756" s="1">
        <v>138955.20824533701</v>
      </c>
      <c r="R2756" s="1">
        <v>54184.460236660801</v>
      </c>
      <c r="S2756" s="1">
        <v>1010933.5941001599</v>
      </c>
      <c r="T2756" s="1">
        <v>76166.008576737804</v>
      </c>
      <c r="U2756" s="1">
        <v>579355.97128651896</v>
      </c>
      <c r="V2756" s="1">
        <v>520705.71227926202</v>
      </c>
      <c r="W2756" s="1">
        <v>2864651.1878482099</v>
      </c>
    </row>
    <row r="2757" spans="1:23" x14ac:dyDescent="0.25">
      <c r="A2757" s="1" t="s">
        <v>51</v>
      </c>
      <c r="B2757" s="1" t="s">
        <v>51</v>
      </c>
      <c r="C2757" s="1">
        <v>0</v>
      </c>
      <c r="D2757" s="1">
        <v>0</v>
      </c>
      <c r="E2757" s="1">
        <v>0</v>
      </c>
      <c r="F2757" s="1">
        <v>0</v>
      </c>
      <c r="G2757" s="1">
        <v>0</v>
      </c>
      <c r="H2757" s="1">
        <v>0</v>
      </c>
      <c r="I2757" s="1">
        <v>0</v>
      </c>
      <c r="J2757" s="1">
        <v>0</v>
      </c>
      <c r="K2757" s="1">
        <v>0</v>
      </c>
      <c r="L2757" s="1">
        <v>0</v>
      </c>
      <c r="M2757" s="1"/>
      <c r="N2757" s="1">
        <v>0</v>
      </c>
      <c r="O2757" s="1">
        <v>0</v>
      </c>
      <c r="P2757" s="1">
        <v>0</v>
      </c>
      <c r="Q2757" s="1">
        <v>0</v>
      </c>
      <c r="R2757" s="1">
        <v>0</v>
      </c>
      <c r="S2757" s="1">
        <v>0</v>
      </c>
      <c r="T2757" s="1">
        <v>0</v>
      </c>
      <c r="U2757" s="1">
        <v>0</v>
      </c>
      <c r="V2757" s="1">
        <v>0</v>
      </c>
      <c r="W2757" s="1">
        <v>0</v>
      </c>
    </row>
    <row r="2758" spans="1:23" x14ac:dyDescent="0.25">
      <c r="A2758" s="1" t="s">
        <v>52</v>
      </c>
      <c r="B2758" s="1" t="s">
        <v>51</v>
      </c>
      <c r="C2758" s="1">
        <v>18354323.006129902</v>
      </c>
      <c r="D2758" s="1">
        <v>89184695.226981595</v>
      </c>
      <c r="E2758" s="1">
        <v>76167905.5848414</v>
      </c>
      <c r="F2758" s="1">
        <v>53195922.514117204</v>
      </c>
      <c r="G2758" s="1">
        <v>81564816.408221006</v>
      </c>
      <c r="H2758" s="1">
        <v>62070252.172031902</v>
      </c>
      <c r="I2758" s="1">
        <v>80943980.4204638</v>
      </c>
      <c r="J2758" s="1">
        <v>120725846.994036</v>
      </c>
      <c r="K2758" s="1">
        <v>247326607.40005401</v>
      </c>
      <c r="L2758" s="1">
        <v>430915351.15075499</v>
      </c>
      <c r="M2758" s="1"/>
      <c r="N2758" s="1">
        <v>198397674.576157</v>
      </c>
      <c r="O2758" s="1">
        <v>124406015.652023</v>
      </c>
      <c r="P2758" s="1">
        <v>110415802.80357</v>
      </c>
      <c r="Q2758" s="1">
        <v>175100720.399086</v>
      </c>
      <c r="R2758" s="1">
        <v>111168564.090785</v>
      </c>
      <c r="S2758" s="1">
        <v>101826917.596827</v>
      </c>
      <c r="T2758" s="1">
        <v>56799140.698405303</v>
      </c>
      <c r="U2758" s="1">
        <v>71940275.237781301</v>
      </c>
      <c r="V2758" s="1">
        <v>88395679.787352994</v>
      </c>
      <c r="W2758" s="1">
        <v>92864120.629111499</v>
      </c>
    </row>
    <row r="2759" spans="1:23" x14ac:dyDescent="0.25">
      <c r="A2759" s="1" t="s">
        <v>53</v>
      </c>
      <c r="B2759" s="1" t="s">
        <v>51</v>
      </c>
      <c r="C2759" s="1">
        <v>0</v>
      </c>
      <c r="D2759" s="1">
        <v>0</v>
      </c>
      <c r="E2759" s="1">
        <v>0</v>
      </c>
      <c r="F2759" s="1">
        <v>0</v>
      </c>
      <c r="G2759" s="1">
        <v>0</v>
      </c>
      <c r="H2759" s="1">
        <v>0</v>
      </c>
      <c r="I2759" s="1">
        <v>0</v>
      </c>
      <c r="J2759" s="1">
        <v>0</v>
      </c>
      <c r="K2759" s="1">
        <v>0</v>
      </c>
      <c r="L2759" s="1">
        <v>0</v>
      </c>
      <c r="M2759" s="1"/>
      <c r="N2759" s="1">
        <v>0</v>
      </c>
      <c r="O2759" s="1">
        <v>0</v>
      </c>
      <c r="P2759" s="1">
        <v>0</v>
      </c>
      <c r="Q2759" s="1">
        <v>0</v>
      </c>
      <c r="R2759" s="1">
        <v>0</v>
      </c>
      <c r="S2759" s="1">
        <v>0</v>
      </c>
      <c r="T2759" s="1">
        <v>0</v>
      </c>
      <c r="U2759" s="1">
        <v>0</v>
      </c>
      <c r="V2759" s="1">
        <v>3794.0470226218599</v>
      </c>
      <c r="W2759" s="1">
        <v>59430.280951913301</v>
      </c>
    </row>
    <row r="2760" spans="1:23" x14ac:dyDescent="0.25">
      <c r="A2760" s="1" t="s">
        <v>0</v>
      </c>
      <c r="B2760" s="1" t="s">
        <v>52</v>
      </c>
      <c r="C2760" s="1">
        <v>710653.93707148999</v>
      </c>
      <c r="D2760" s="1">
        <v>13794.681574439201</v>
      </c>
      <c r="E2760" s="1">
        <v>680.03765542129304</v>
      </c>
      <c r="F2760" s="1">
        <v>4310.0297390509304</v>
      </c>
      <c r="G2760" s="1">
        <v>2471381.6313267499</v>
      </c>
      <c r="H2760" s="1">
        <v>4712106.3820144599</v>
      </c>
      <c r="I2760" s="1">
        <v>8196262.1666144002</v>
      </c>
      <c r="J2760" s="1">
        <v>6835830.8543343497</v>
      </c>
      <c r="K2760" s="1">
        <v>9483148.2529872693</v>
      </c>
      <c r="L2760" s="1">
        <v>10270402.154323701</v>
      </c>
      <c r="M2760" s="1"/>
      <c r="N2760" s="1">
        <v>0</v>
      </c>
      <c r="O2760" s="1">
        <v>0</v>
      </c>
      <c r="P2760" s="1">
        <v>0</v>
      </c>
      <c r="Q2760" s="1">
        <v>0</v>
      </c>
      <c r="R2760" s="1">
        <v>4456266.2002205197</v>
      </c>
      <c r="S2760" s="1">
        <v>0</v>
      </c>
      <c r="T2760" s="1">
        <v>0</v>
      </c>
      <c r="U2760" s="1">
        <v>20648095.664976299</v>
      </c>
      <c r="V2760" s="1">
        <v>0</v>
      </c>
      <c r="W2760" s="1">
        <v>1532.4475222036699</v>
      </c>
    </row>
    <row r="2761" spans="1:23" x14ac:dyDescent="0.25">
      <c r="A2761" s="1" t="s">
        <v>1</v>
      </c>
      <c r="B2761" s="1" t="s">
        <v>52</v>
      </c>
      <c r="C2761" s="1">
        <v>2441728.3847559998</v>
      </c>
      <c r="D2761" s="1">
        <v>3684655.61716998</v>
      </c>
      <c r="E2761" s="1">
        <v>767961.61427550495</v>
      </c>
      <c r="F2761" s="1">
        <v>58066.492383683399</v>
      </c>
      <c r="G2761" s="1">
        <v>72060.122262202203</v>
      </c>
      <c r="H2761" s="1">
        <v>82268.589643040497</v>
      </c>
      <c r="I2761" s="1">
        <v>71974.024485416507</v>
      </c>
      <c r="J2761" s="1">
        <v>91407.011096478993</v>
      </c>
      <c r="K2761" s="1">
        <v>102375.85242805599</v>
      </c>
      <c r="L2761" s="1">
        <v>106733.133688774</v>
      </c>
      <c r="M2761" s="1"/>
      <c r="N2761" s="1">
        <v>141151.14797586299</v>
      </c>
      <c r="O2761" s="1">
        <v>30757.6073727679</v>
      </c>
      <c r="P2761" s="1">
        <v>39945.172539122403</v>
      </c>
      <c r="Q2761" s="1">
        <v>356.89140347732899</v>
      </c>
      <c r="R2761" s="1">
        <v>442.899805260699</v>
      </c>
      <c r="S2761" s="1">
        <v>505.64363739758898</v>
      </c>
      <c r="T2761" s="1">
        <v>442.37062646701003</v>
      </c>
      <c r="U2761" s="1">
        <v>561.81069561310403</v>
      </c>
      <c r="V2761" s="1">
        <v>629.22797908667599</v>
      </c>
      <c r="W2761" s="1">
        <v>656.008935894047</v>
      </c>
    </row>
    <row r="2762" spans="1:23" x14ac:dyDescent="0.25">
      <c r="A2762" s="1" t="s">
        <v>3</v>
      </c>
      <c r="B2762" s="1" t="s">
        <v>52</v>
      </c>
      <c r="C2762" s="1">
        <v>716.11070061013902</v>
      </c>
      <c r="D2762" s="1">
        <v>2102.7036057038099</v>
      </c>
      <c r="E2762" s="1">
        <v>966.99100908883099</v>
      </c>
      <c r="F2762" s="1">
        <v>6.0772778199938697E-2</v>
      </c>
      <c r="G2762" s="1">
        <v>7.5418604560516703E-2</v>
      </c>
      <c r="H2762" s="1">
        <v>8.6102854606095902E-2</v>
      </c>
      <c r="I2762" s="1">
        <v>7.53284940531085E-2</v>
      </c>
      <c r="J2762" s="1">
        <v>9.5667187447447802E-2</v>
      </c>
      <c r="K2762" s="1">
        <v>0.107147249941142</v>
      </c>
      <c r="L2762" s="1">
        <v>0.11170760956924899</v>
      </c>
      <c r="M2762" s="1"/>
      <c r="N2762" s="1">
        <v>0</v>
      </c>
      <c r="O2762" s="1">
        <v>0</v>
      </c>
      <c r="P2762" s="1">
        <v>29.092851301206</v>
      </c>
      <c r="Q2762" s="1">
        <v>141254.88482040001</v>
      </c>
      <c r="R2762" s="1">
        <v>175296.35168993901</v>
      </c>
      <c r="S2762" s="1">
        <v>200129.88002750199</v>
      </c>
      <c r="T2762" s="1">
        <v>175086.90677525799</v>
      </c>
      <c r="U2762" s="1">
        <v>222360.371604577</v>
      </c>
      <c r="V2762" s="1">
        <v>249043.616197127</v>
      </c>
      <c r="W2762" s="1">
        <v>259643.31384281599</v>
      </c>
    </row>
    <row r="2763" spans="1:23" x14ac:dyDescent="0.25">
      <c r="A2763" s="1" t="s">
        <v>4</v>
      </c>
      <c r="B2763" s="1" t="s">
        <v>52</v>
      </c>
      <c r="C2763" s="1">
        <v>66881779.035350598</v>
      </c>
      <c r="D2763" s="1">
        <v>47127769.003568903</v>
      </c>
      <c r="E2763" s="1">
        <v>29548132.506425802</v>
      </c>
      <c r="F2763" s="1">
        <v>147963426.920349</v>
      </c>
      <c r="G2763" s="1">
        <v>183621606.82553601</v>
      </c>
      <c r="H2763" s="1">
        <v>209634540.53768</v>
      </c>
      <c r="I2763" s="1">
        <v>183402214.85642499</v>
      </c>
      <c r="J2763" s="1">
        <v>232920812.86765999</v>
      </c>
      <c r="K2763" s="1">
        <v>260871310.41178</v>
      </c>
      <c r="L2763" s="1">
        <v>271974413.783885</v>
      </c>
      <c r="M2763" s="1"/>
      <c r="N2763" s="1">
        <v>12511542.4279241</v>
      </c>
      <c r="O2763" s="1">
        <v>86796766.095052004</v>
      </c>
      <c r="P2763" s="1">
        <v>104519472.741816</v>
      </c>
      <c r="Q2763" s="1">
        <v>89207271.515494496</v>
      </c>
      <c r="R2763" s="1">
        <v>110705617.442984</v>
      </c>
      <c r="S2763" s="1">
        <v>126388836.525379</v>
      </c>
      <c r="T2763" s="1">
        <v>110573345.84476399</v>
      </c>
      <c r="U2763" s="1">
        <v>140428149.22284999</v>
      </c>
      <c r="V2763" s="1">
        <v>157279527.129592</v>
      </c>
      <c r="W2763" s="1">
        <v>163973597.264323</v>
      </c>
    </row>
    <row r="2764" spans="1:23" x14ac:dyDescent="0.25">
      <c r="A2764" s="1" t="s">
        <v>5</v>
      </c>
      <c r="B2764" s="1" t="s">
        <v>52</v>
      </c>
      <c r="C2764" s="1">
        <v>3007.6649425625801</v>
      </c>
      <c r="D2764" s="1">
        <v>24661.9346519028</v>
      </c>
      <c r="E2764" s="1">
        <v>0</v>
      </c>
      <c r="F2764" s="1">
        <v>908.46095117555501</v>
      </c>
      <c r="G2764" s="1">
        <v>0</v>
      </c>
      <c r="H2764" s="1">
        <v>0</v>
      </c>
      <c r="I2764" s="1">
        <v>0</v>
      </c>
      <c r="J2764" s="1">
        <v>0</v>
      </c>
      <c r="K2764" s="1">
        <v>0</v>
      </c>
      <c r="L2764" s="1">
        <v>0</v>
      </c>
      <c r="M2764" s="1"/>
      <c r="N2764" s="1">
        <v>0</v>
      </c>
      <c r="O2764" s="1">
        <v>0</v>
      </c>
      <c r="P2764" s="1">
        <v>0</v>
      </c>
      <c r="Q2764" s="1">
        <v>0</v>
      </c>
      <c r="R2764" s="1">
        <v>0</v>
      </c>
      <c r="S2764" s="1">
        <v>0</v>
      </c>
      <c r="T2764" s="1">
        <v>0</v>
      </c>
      <c r="U2764" s="1">
        <v>0</v>
      </c>
      <c r="V2764" s="1">
        <v>0</v>
      </c>
      <c r="W2764" s="1">
        <v>0</v>
      </c>
    </row>
    <row r="2765" spans="1:23" x14ac:dyDescent="0.25">
      <c r="A2765" s="1" t="s">
        <v>6</v>
      </c>
      <c r="B2765" s="1" t="s">
        <v>52</v>
      </c>
      <c r="C2765" s="1">
        <v>197759.69885909499</v>
      </c>
      <c r="D2765" s="1">
        <v>277473.12252905802</v>
      </c>
      <c r="E2765" s="1">
        <v>101528.50859713</v>
      </c>
      <c r="F2765" s="1">
        <v>63741.743009762802</v>
      </c>
      <c r="G2765" s="1">
        <v>501908.87939962198</v>
      </c>
      <c r="H2765" s="1">
        <v>147899.968047014</v>
      </c>
      <c r="I2765" s="1">
        <v>142846.89376054701</v>
      </c>
      <c r="J2765" s="1">
        <v>113234.877179307</v>
      </c>
      <c r="K2765" s="1">
        <v>161478.60576680501</v>
      </c>
      <c r="L2765" s="1">
        <v>54765.817637626198</v>
      </c>
      <c r="M2765" s="1"/>
      <c r="N2765" s="1">
        <v>0</v>
      </c>
      <c r="O2765" s="1">
        <v>0</v>
      </c>
      <c r="P2765" s="1">
        <v>23959.5437976885</v>
      </c>
      <c r="Q2765" s="1">
        <v>192167.852273433</v>
      </c>
      <c r="R2765" s="1">
        <v>0</v>
      </c>
      <c r="S2765" s="1">
        <v>0</v>
      </c>
      <c r="T2765" s="1">
        <v>0</v>
      </c>
      <c r="U2765" s="1">
        <v>0</v>
      </c>
      <c r="V2765" s="1">
        <v>0</v>
      </c>
      <c r="W2765" s="1">
        <v>0</v>
      </c>
    </row>
    <row r="2766" spans="1:23" x14ac:dyDescent="0.25">
      <c r="A2766" s="1" t="s">
        <v>7</v>
      </c>
      <c r="B2766" s="1" t="s">
        <v>52</v>
      </c>
      <c r="C2766" s="1">
        <v>229340.180756002</v>
      </c>
      <c r="D2766" s="1">
        <v>373532.97887330397</v>
      </c>
      <c r="E2766" s="1">
        <v>123042.652370236</v>
      </c>
      <c r="F2766" s="1">
        <v>2184.40111493732</v>
      </c>
      <c r="G2766" s="1">
        <v>2710.8269321999901</v>
      </c>
      <c r="H2766" s="1">
        <v>3094.8588689175999</v>
      </c>
      <c r="I2766" s="1">
        <v>2707.58802328912</v>
      </c>
      <c r="J2766" s="1">
        <v>3438.63678957718</v>
      </c>
      <c r="K2766" s="1">
        <v>3851.27320432644</v>
      </c>
      <c r="L2766" s="1">
        <v>4015.1895983306699</v>
      </c>
      <c r="M2766" s="1"/>
      <c r="N2766" s="1">
        <v>4485.7174286219097</v>
      </c>
      <c r="O2766" s="1">
        <v>285.54990859089202</v>
      </c>
      <c r="P2766" s="1">
        <v>17498.231586296501</v>
      </c>
      <c r="Q2766" s="1">
        <v>260.37008379306201</v>
      </c>
      <c r="R2766" s="1">
        <v>323.117503767458</v>
      </c>
      <c r="S2766" s="1">
        <v>368.89225953855902</v>
      </c>
      <c r="T2766" s="1">
        <v>322.73144143726</v>
      </c>
      <c r="U2766" s="1">
        <v>409.86893062532101</v>
      </c>
      <c r="V2766" s="1">
        <v>459.05320230036</v>
      </c>
      <c r="W2766" s="1">
        <v>478.59124636657702</v>
      </c>
    </row>
    <row r="2767" spans="1:23" x14ac:dyDescent="0.25">
      <c r="A2767" s="1" t="s">
        <v>8</v>
      </c>
      <c r="B2767" s="1" t="s">
        <v>52</v>
      </c>
      <c r="C2767" s="1">
        <v>0</v>
      </c>
      <c r="D2767" s="1">
        <v>0</v>
      </c>
      <c r="E2767" s="1">
        <v>28231.604801117399</v>
      </c>
      <c r="F2767" s="1">
        <v>0</v>
      </c>
      <c r="G2767" s="1">
        <v>1606.6503447145601</v>
      </c>
      <c r="H2767" s="1">
        <v>0</v>
      </c>
      <c r="I2767" s="1">
        <v>0</v>
      </c>
      <c r="J2767" s="1">
        <v>0</v>
      </c>
      <c r="K2767" s="1">
        <v>0</v>
      </c>
      <c r="L2767" s="1">
        <v>0</v>
      </c>
      <c r="M2767" s="1"/>
      <c r="N2767" s="1">
        <v>0</v>
      </c>
      <c r="O2767" s="1">
        <v>0</v>
      </c>
      <c r="P2767" s="1">
        <v>0</v>
      </c>
      <c r="Q2767" s="1">
        <v>0</v>
      </c>
      <c r="R2767" s="1">
        <v>0</v>
      </c>
      <c r="S2767" s="1">
        <v>0</v>
      </c>
      <c r="T2767" s="1">
        <v>0</v>
      </c>
      <c r="U2767" s="1">
        <v>0</v>
      </c>
      <c r="V2767" s="1">
        <v>0</v>
      </c>
      <c r="W2767" s="1">
        <v>0</v>
      </c>
    </row>
    <row r="2768" spans="1:23" x14ac:dyDescent="0.25">
      <c r="A2768" s="1" t="s">
        <v>9</v>
      </c>
      <c r="B2768" s="1" t="s">
        <v>52</v>
      </c>
      <c r="C2768" s="1">
        <v>680.30516557963199</v>
      </c>
      <c r="D2768" s="1">
        <v>0</v>
      </c>
      <c r="E2768" s="1">
        <v>0</v>
      </c>
      <c r="F2768" s="1">
        <v>0</v>
      </c>
      <c r="G2768" s="1">
        <v>0</v>
      </c>
      <c r="H2768" s="1">
        <v>0</v>
      </c>
      <c r="I2768" s="1">
        <v>0</v>
      </c>
      <c r="J2768" s="1">
        <v>0</v>
      </c>
      <c r="K2768" s="1">
        <v>0</v>
      </c>
      <c r="L2768" s="1">
        <v>0</v>
      </c>
      <c r="M2768" s="1"/>
      <c r="N2768" s="1">
        <v>0</v>
      </c>
      <c r="O2768" s="1">
        <v>0</v>
      </c>
      <c r="P2768" s="1">
        <v>0</v>
      </c>
      <c r="Q2768" s="1">
        <v>0</v>
      </c>
      <c r="R2768" s="1">
        <v>0</v>
      </c>
      <c r="S2768" s="1">
        <v>0</v>
      </c>
      <c r="T2768" s="1">
        <v>0</v>
      </c>
      <c r="U2768" s="1">
        <v>0</v>
      </c>
      <c r="V2768" s="1">
        <v>0</v>
      </c>
      <c r="W2768" s="1">
        <v>0</v>
      </c>
    </row>
    <row r="2769" spans="1:23" x14ac:dyDescent="0.25">
      <c r="A2769" s="1" t="s">
        <v>10</v>
      </c>
      <c r="B2769" s="1" t="s">
        <v>52</v>
      </c>
      <c r="C2769" s="1">
        <v>128.899926109825</v>
      </c>
      <c r="D2769" s="1">
        <v>0</v>
      </c>
      <c r="E2769" s="1">
        <v>3883.90120946761</v>
      </c>
      <c r="F2769" s="1">
        <v>59.675981485375303</v>
      </c>
      <c r="G2769" s="1">
        <v>74.057487294710896</v>
      </c>
      <c r="H2769" s="1">
        <v>84.548913337592495</v>
      </c>
      <c r="I2769" s="1">
        <v>73.969003056685196</v>
      </c>
      <c r="J2769" s="1">
        <v>93.940633881990195</v>
      </c>
      <c r="K2769" s="1">
        <v>105.213509947829</v>
      </c>
      <c r="L2769" s="1">
        <v>109.69156648554799</v>
      </c>
      <c r="M2769" s="1"/>
      <c r="N2769" s="1">
        <v>0</v>
      </c>
      <c r="O2769" s="1">
        <v>0</v>
      </c>
      <c r="P2769" s="1">
        <v>0</v>
      </c>
      <c r="Q2769" s="1">
        <v>0</v>
      </c>
      <c r="R2769" s="1">
        <v>0</v>
      </c>
      <c r="S2769" s="1">
        <v>0</v>
      </c>
      <c r="T2769" s="1">
        <v>0</v>
      </c>
      <c r="U2769" s="1">
        <v>0</v>
      </c>
      <c r="V2769" s="1">
        <v>0</v>
      </c>
      <c r="W2769" s="1">
        <v>0</v>
      </c>
    </row>
    <row r="2770" spans="1:23" x14ac:dyDescent="0.25">
      <c r="A2770" s="1" t="s">
        <v>11</v>
      </c>
      <c r="B2770" s="1" t="s">
        <v>52</v>
      </c>
      <c r="C2770" s="1">
        <v>7661200.0494296802</v>
      </c>
      <c r="D2770" s="1">
        <v>12356292.390653299</v>
      </c>
      <c r="E2770" s="1">
        <v>7127545.3526200401</v>
      </c>
      <c r="F2770" s="1">
        <v>165815833.78059199</v>
      </c>
      <c r="G2770" s="1">
        <v>205776322.363085</v>
      </c>
      <c r="H2770" s="1">
        <v>234927825.422557</v>
      </c>
      <c r="I2770" s="1">
        <v>205530459.83448699</v>
      </c>
      <c r="J2770" s="1">
        <v>261023683.989797</v>
      </c>
      <c r="K2770" s="1">
        <v>292346526.06857198</v>
      </c>
      <c r="L2770" s="1">
        <v>304789265.34217</v>
      </c>
      <c r="M2770" s="1"/>
      <c r="N2770" s="1">
        <v>3794568.9148136401</v>
      </c>
      <c r="O2770" s="1">
        <v>6892333.9090087302</v>
      </c>
      <c r="P2770" s="1">
        <v>77598601.856264904</v>
      </c>
      <c r="Q2770" s="1">
        <v>32594875.5654543</v>
      </c>
      <c r="R2770" s="1">
        <v>40450018.968735002</v>
      </c>
      <c r="S2770" s="1">
        <v>46180410.289667003</v>
      </c>
      <c r="T2770" s="1">
        <v>40401689.093697101</v>
      </c>
      <c r="U2770" s="1">
        <v>51310145.148995303</v>
      </c>
      <c r="V2770" s="1">
        <v>57467362.566874802</v>
      </c>
      <c r="W2770" s="1">
        <v>59913266.127887703</v>
      </c>
    </row>
    <row r="2771" spans="1:23" x14ac:dyDescent="0.25">
      <c r="A2771" s="1" t="s">
        <v>12</v>
      </c>
      <c r="B2771" s="1" t="s">
        <v>52</v>
      </c>
      <c r="C2771" s="1">
        <v>956712.43824393605</v>
      </c>
      <c r="D2771" s="1">
        <v>624969.42819812603</v>
      </c>
      <c r="E2771" s="1">
        <v>34303449.244489603</v>
      </c>
      <c r="F2771" s="1">
        <v>777325.120385619</v>
      </c>
      <c r="G2771" s="1">
        <v>964655.18947393296</v>
      </c>
      <c r="H2771" s="1">
        <v>1101314.0061169099</v>
      </c>
      <c r="I2771" s="1">
        <v>963502.61486579804</v>
      </c>
      <c r="J2771" s="1">
        <v>1223648.32087956</v>
      </c>
      <c r="K2771" s="1">
        <v>1370486.11938511</v>
      </c>
      <c r="L2771" s="1">
        <v>1428816.2172005801</v>
      </c>
      <c r="M2771" s="1"/>
      <c r="N2771" s="1">
        <v>57456.425952753903</v>
      </c>
      <c r="O2771" s="1">
        <v>438308.66514239798</v>
      </c>
      <c r="P2771" s="1">
        <v>11238352.0806212</v>
      </c>
      <c r="Q2771" s="1">
        <v>14179319.156445</v>
      </c>
      <c r="R2771" s="1">
        <v>17596438.669943299</v>
      </c>
      <c r="S2771" s="1">
        <v>20089255.286704101</v>
      </c>
      <c r="T2771" s="1">
        <v>17575414.361334499</v>
      </c>
      <c r="U2771" s="1">
        <v>22320776.238894802</v>
      </c>
      <c r="V2771" s="1">
        <v>24999269.3875622</v>
      </c>
      <c r="W2771" s="1">
        <v>26063278.579677202</v>
      </c>
    </row>
    <row r="2772" spans="1:23" x14ac:dyDescent="0.25">
      <c r="A2772" s="1" t="s">
        <v>13</v>
      </c>
      <c r="B2772" s="1" t="s">
        <v>52</v>
      </c>
      <c r="C2772" s="1">
        <v>56452.438750498499</v>
      </c>
      <c r="D2772" s="1">
        <v>9137.0058742696292</v>
      </c>
      <c r="E2772" s="1">
        <v>5764.2067850103203</v>
      </c>
      <c r="F2772" s="1">
        <v>35.655388969904003</v>
      </c>
      <c r="G2772" s="1">
        <v>389186.36902545701</v>
      </c>
      <c r="H2772" s="1">
        <v>711.18964024610796</v>
      </c>
      <c r="I2772" s="1">
        <v>390.45762946383297</v>
      </c>
      <c r="J2772" s="1">
        <v>40704.993978577499</v>
      </c>
      <c r="K2772" s="1">
        <v>15977.932051310499</v>
      </c>
      <c r="L2772" s="1">
        <v>1951963.3274916301</v>
      </c>
      <c r="M2772" s="1"/>
      <c r="N2772" s="1">
        <v>5078.6570887271</v>
      </c>
      <c r="O2772" s="1">
        <v>471.18690920691699</v>
      </c>
      <c r="P2772" s="1">
        <v>1046654.36287626</v>
      </c>
      <c r="Q2772" s="1">
        <v>14536.6722435958</v>
      </c>
      <c r="R2772" s="1">
        <v>999.22224987113805</v>
      </c>
      <c r="S2772" s="1">
        <v>89657.382337247007</v>
      </c>
      <c r="T2772" s="1">
        <v>113809.025733463</v>
      </c>
      <c r="U2772" s="1">
        <v>57281.743502523401</v>
      </c>
      <c r="V2772" s="1">
        <v>149088.855440329</v>
      </c>
      <c r="W2772" s="1">
        <v>252923.46054188901</v>
      </c>
    </row>
    <row r="2773" spans="1:23" x14ac:dyDescent="0.25">
      <c r="A2773" s="1" t="s">
        <v>14</v>
      </c>
      <c r="B2773" s="1" t="s">
        <v>52</v>
      </c>
      <c r="C2773" s="1">
        <v>50.127749042709702</v>
      </c>
      <c r="D2773" s="1">
        <v>378216.27326782601</v>
      </c>
      <c r="E2773" s="1">
        <v>87866.848901191799</v>
      </c>
      <c r="F2773" s="1">
        <v>4513.8592669951804</v>
      </c>
      <c r="G2773" s="1">
        <v>5601.6686612440699</v>
      </c>
      <c r="H2773" s="1">
        <v>6395.2345061436799</v>
      </c>
      <c r="I2773" s="1">
        <v>5594.9757608869404</v>
      </c>
      <c r="J2773" s="1">
        <v>7105.6192163264204</v>
      </c>
      <c r="K2773" s="1">
        <v>7958.2935222855904</v>
      </c>
      <c r="L2773" s="1">
        <v>8297.01131959345</v>
      </c>
      <c r="M2773" s="1"/>
      <c r="N2773" s="1">
        <v>2729.8139907258501</v>
      </c>
      <c r="O2773" s="1">
        <v>0</v>
      </c>
      <c r="P2773" s="1">
        <v>188.16264897276</v>
      </c>
      <c r="Q2773" s="1">
        <v>0</v>
      </c>
      <c r="R2773" s="1">
        <v>0</v>
      </c>
      <c r="S2773" s="1">
        <v>0</v>
      </c>
      <c r="T2773" s="1">
        <v>0</v>
      </c>
      <c r="U2773" s="1">
        <v>0</v>
      </c>
      <c r="V2773" s="1">
        <v>0</v>
      </c>
      <c r="W2773" s="1">
        <v>0</v>
      </c>
    </row>
    <row r="2774" spans="1:23" x14ac:dyDescent="0.25">
      <c r="A2774" s="1" t="s">
        <v>15</v>
      </c>
      <c r="B2774" s="1" t="s">
        <v>52</v>
      </c>
      <c r="C2774" s="1">
        <v>2399374.7334791101</v>
      </c>
      <c r="D2774" s="1">
        <v>5764561.73797011</v>
      </c>
      <c r="E2774" s="1">
        <v>1833694.6596472799</v>
      </c>
      <c r="F2774" s="1">
        <v>881187.49830800702</v>
      </c>
      <c r="G2774" s="1">
        <v>1098730</v>
      </c>
      <c r="H2774" s="1">
        <v>441299.090909091</v>
      </c>
      <c r="I2774" s="1">
        <v>281157.272727273</v>
      </c>
      <c r="J2774" s="1">
        <v>15137235.4545455</v>
      </c>
      <c r="K2774" s="1">
        <v>869099.09090909106</v>
      </c>
      <c r="L2774" s="1">
        <v>547706.36363636295</v>
      </c>
      <c r="M2774" s="1"/>
      <c r="N2774" s="1">
        <v>1166790.6733749299</v>
      </c>
      <c r="O2774" s="1">
        <v>1699427.3226872201</v>
      </c>
      <c r="P2774" s="1">
        <v>1035609.06440143</v>
      </c>
      <c r="Q2774" s="1">
        <v>897263.45282502496</v>
      </c>
      <c r="R2774" s="1">
        <v>398063.6</v>
      </c>
      <c r="S2774" s="1">
        <v>1328400.7</v>
      </c>
      <c r="T2774" s="1">
        <v>3385063</v>
      </c>
      <c r="U2774" s="1">
        <v>14872133.1</v>
      </c>
      <c r="V2774" s="1">
        <v>12772326.6</v>
      </c>
      <c r="W2774" s="1">
        <v>12503405.199999999</v>
      </c>
    </row>
    <row r="2775" spans="1:23" x14ac:dyDescent="0.25">
      <c r="A2775" s="1" t="s">
        <v>16</v>
      </c>
      <c r="B2775" s="1" t="s">
        <v>52</v>
      </c>
      <c r="C2775" s="1">
        <v>14667.3793698969</v>
      </c>
      <c r="D2775" s="1">
        <v>0</v>
      </c>
      <c r="E2775" s="1">
        <v>0</v>
      </c>
      <c r="F2775" s="1">
        <v>0.15193194549984701</v>
      </c>
      <c r="G2775" s="1">
        <v>0.188546511401293</v>
      </c>
      <c r="H2775" s="1">
        <v>0.21525713651524001</v>
      </c>
      <c r="I2775" s="1">
        <v>0.18832123513277099</v>
      </c>
      <c r="J2775" s="1">
        <v>0.23916796861862</v>
      </c>
      <c r="K2775" s="1">
        <v>0.26786812485285499</v>
      </c>
      <c r="L2775" s="1">
        <v>0.27926902392312303</v>
      </c>
      <c r="M2775" s="1"/>
      <c r="N2775" s="1">
        <v>0</v>
      </c>
      <c r="O2775" s="1">
        <v>0</v>
      </c>
      <c r="P2775" s="1">
        <v>0</v>
      </c>
      <c r="Q2775" s="1">
        <v>0</v>
      </c>
      <c r="R2775" s="1">
        <v>0</v>
      </c>
      <c r="S2775" s="1">
        <v>0</v>
      </c>
      <c r="T2775" s="1">
        <v>0</v>
      </c>
      <c r="U2775" s="1">
        <v>0</v>
      </c>
      <c r="V2775" s="1">
        <v>0</v>
      </c>
      <c r="W2775" s="1">
        <v>0</v>
      </c>
    </row>
    <row r="2776" spans="1:23" x14ac:dyDescent="0.25">
      <c r="A2776" s="1" t="s">
        <v>17</v>
      </c>
      <c r="B2776" s="1" t="s">
        <v>52</v>
      </c>
      <c r="C2776" s="1">
        <v>0</v>
      </c>
      <c r="D2776" s="1">
        <v>32492.190047313801</v>
      </c>
      <c r="E2776" s="1">
        <v>3624.8986750868999</v>
      </c>
      <c r="F2776" s="1">
        <v>0</v>
      </c>
      <c r="G2776" s="1">
        <v>0</v>
      </c>
      <c r="H2776" s="1">
        <v>0</v>
      </c>
      <c r="I2776" s="1">
        <v>0</v>
      </c>
      <c r="J2776" s="1">
        <v>0</v>
      </c>
      <c r="K2776" s="1">
        <v>0</v>
      </c>
      <c r="L2776" s="1">
        <v>0</v>
      </c>
      <c r="M2776" s="1"/>
      <c r="N2776" s="1">
        <v>0</v>
      </c>
      <c r="O2776" s="1">
        <v>0</v>
      </c>
      <c r="P2776" s="1">
        <v>0</v>
      </c>
      <c r="Q2776" s="1">
        <v>0</v>
      </c>
      <c r="R2776" s="1">
        <v>0</v>
      </c>
      <c r="S2776" s="1">
        <v>0</v>
      </c>
      <c r="T2776" s="1">
        <v>0</v>
      </c>
      <c r="U2776" s="1">
        <v>0</v>
      </c>
      <c r="V2776" s="1">
        <v>0</v>
      </c>
      <c r="W2776" s="1">
        <v>0</v>
      </c>
    </row>
    <row r="2777" spans="1:23" x14ac:dyDescent="0.25">
      <c r="A2777" s="1" t="s">
        <v>18</v>
      </c>
      <c r="B2777" s="1" t="s">
        <v>52</v>
      </c>
      <c r="C2777" s="1">
        <v>74654.540538607005</v>
      </c>
      <c r="D2777" s="1">
        <v>447079.12662054697</v>
      </c>
      <c r="E2777" s="1">
        <v>1664089.5353979301</v>
      </c>
      <c r="F2777" s="1">
        <v>222461.72485217801</v>
      </c>
      <c r="G2777" s="1">
        <v>0</v>
      </c>
      <c r="H2777" s="1">
        <v>0</v>
      </c>
      <c r="I2777" s="1">
        <v>0</v>
      </c>
      <c r="J2777" s="1">
        <v>0</v>
      </c>
      <c r="K2777" s="1">
        <v>0</v>
      </c>
      <c r="L2777" s="1">
        <v>0</v>
      </c>
      <c r="M2777" s="1"/>
      <c r="N2777" s="1">
        <v>5251.9558782747599</v>
      </c>
      <c r="O2777" s="1">
        <v>171452.914887427</v>
      </c>
      <c r="P2777" s="1">
        <v>80422.331675715206</v>
      </c>
      <c r="Q2777" s="1">
        <v>5562.17590160075</v>
      </c>
      <c r="R2777" s="1">
        <v>0</v>
      </c>
      <c r="S2777" s="1">
        <v>0</v>
      </c>
      <c r="T2777" s="1">
        <v>0</v>
      </c>
      <c r="U2777" s="1">
        <v>0</v>
      </c>
      <c r="V2777" s="1">
        <v>0</v>
      </c>
      <c r="W2777" s="1">
        <v>0</v>
      </c>
    </row>
    <row r="2778" spans="1:23" x14ac:dyDescent="0.25">
      <c r="A2778" s="1" t="s">
        <v>19</v>
      </c>
      <c r="B2778" s="1" t="s">
        <v>52</v>
      </c>
      <c r="C2778" s="1">
        <v>107121.567482869</v>
      </c>
      <c r="D2778" s="1">
        <v>494798.28032348602</v>
      </c>
      <c r="E2778" s="1">
        <v>72823.191560596999</v>
      </c>
      <c r="F2778" s="1">
        <v>235868.11683509301</v>
      </c>
      <c r="G2778" s="1">
        <v>292710.729358059</v>
      </c>
      <c r="H2778" s="1">
        <v>334177.87982722401</v>
      </c>
      <c r="I2778" s="1">
        <v>292360.99718653603</v>
      </c>
      <c r="J2778" s="1">
        <v>371298.46642690001</v>
      </c>
      <c r="K2778" s="1">
        <v>415854.282398129</v>
      </c>
      <c r="L2778" s="1">
        <v>433553.71081711003</v>
      </c>
      <c r="M2778" s="1"/>
      <c r="N2778" s="1">
        <v>83.068841270776105</v>
      </c>
      <c r="O2778" s="1">
        <v>0</v>
      </c>
      <c r="P2778" s="1">
        <v>16386.540310595901</v>
      </c>
      <c r="Q2778" s="1">
        <v>7.5332355764410801</v>
      </c>
      <c r="R2778" s="1">
        <v>9.3486941329498006</v>
      </c>
      <c r="S2778" s="1">
        <v>10.673085989549699</v>
      </c>
      <c r="T2778" s="1">
        <v>9.3375242687388003</v>
      </c>
      <c r="U2778" s="1">
        <v>11.858655821298299</v>
      </c>
      <c r="V2778" s="1">
        <v>13.281694519854099</v>
      </c>
      <c r="W2778" s="1">
        <v>13.8469848424193</v>
      </c>
    </row>
    <row r="2779" spans="1:23" x14ac:dyDescent="0.25">
      <c r="A2779" s="1" t="s">
        <v>20</v>
      </c>
      <c r="B2779" s="1" t="s">
        <v>52</v>
      </c>
      <c r="C2779" s="1">
        <v>1301.8892537092299</v>
      </c>
      <c r="D2779" s="1">
        <v>0</v>
      </c>
      <c r="E2779" s="1">
        <v>1588.9206338414201</v>
      </c>
      <c r="F2779" s="1">
        <v>0</v>
      </c>
      <c r="G2779" s="1">
        <v>0</v>
      </c>
      <c r="H2779" s="1">
        <v>0</v>
      </c>
      <c r="I2779" s="1">
        <v>0</v>
      </c>
      <c r="J2779" s="1">
        <v>0</v>
      </c>
      <c r="K2779" s="1">
        <v>0</v>
      </c>
      <c r="L2779" s="1">
        <v>0</v>
      </c>
      <c r="M2779" s="1"/>
      <c r="N2779" s="1">
        <v>69936.8032429874</v>
      </c>
      <c r="O2779" s="1">
        <v>337367.65925647598</v>
      </c>
      <c r="P2779" s="1">
        <v>92671.032193485196</v>
      </c>
      <c r="Q2779" s="1">
        <v>91.813410566341702</v>
      </c>
      <c r="R2779" s="1">
        <v>113.939818286311</v>
      </c>
      <c r="S2779" s="1">
        <v>130.08121358011999</v>
      </c>
      <c r="T2779" s="1">
        <v>113.80368244954199</v>
      </c>
      <c r="U2779" s="1">
        <v>144.53067671091901</v>
      </c>
      <c r="V2779" s="1">
        <v>161.874357916229</v>
      </c>
      <c r="W2779" s="1">
        <v>168.76399145393</v>
      </c>
    </row>
    <row r="2780" spans="1:23" x14ac:dyDescent="0.25">
      <c r="A2780" s="1" t="s">
        <v>21</v>
      </c>
      <c r="B2780" s="1" t="s">
        <v>52</v>
      </c>
      <c r="C2780" s="1">
        <v>326288.67962600401</v>
      </c>
      <c r="D2780" s="1">
        <v>281583.54350448097</v>
      </c>
      <c r="E2780" s="1">
        <v>41937.180851546298</v>
      </c>
      <c r="F2780" s="1">
        <v>6025.1456789347303</v>
      </c>
      <c r="G2780" s="1">
        <v>7477.1648234364102</v>
      </c>
      <c r="H2780" s="1">
        <v>8536.4246582096803</v>
      </c>
      <c r="I2780" s="1">
        <v>7468.2310713451297</v>
      </c>
      <c r="J2780" s="1">
        <v>9484.6534606083205</v>
      </c>
      <c r="K2780" s="1">
        <v>10622.8118758813</v>
      </c>
      <c r="L2780" s="1">
        <v>11074.935868259699</v>
      </c>
      <c r="M2780" s="1"/>
      <c r="N2780" s="1">
        <v>12212.5518882053</v>
      </c>
      <c r="O2780" s="1">
        <v>67928.362209492494</v>
      </c>
      <c r="P2780" s="1">
        <v>5200.4760389501098</v>
      </c>
      <c r="Q2780" s="1">
        <v>3861.6913666279702</v>
      </c>
      <c r="R2780" s="1">
        <v>4792.3327308865801</v>
      </c>
      <c r="S2780" s="1">
        <v>5471.2432132108697</v>
      </c>
      <c r="T2780" s="1">
        <v>4786.60682894812</v>
      </c>
      <c r="U2780" s="1">
        <v>6078.9906727641101</v>
      </c>
      <c r="V2780" s="1">
        <v>6808.46955349581</v>
      </c>
      <c r="W2780" s="1">
        <v>7098.2489897203995</v>
      </c>
    </row>
    <row r="2781" spans="1:23" x14ac:dyDescent="0.25">
      <c r="A2781" s="1" t="s">
        <v>22</v>
      </c>
      <c r="B2781" s="1" t="s">
        <v>52</v>
      </c>
      <c r="C2781" s="1">
        <v>153426.71760572199</v>
      </c>
      <c r="D2781" s="1">
        <v>867.09427039332195</v>
      </c>
      <c r="E2781" s="1">
        <v>7310.9361941867801</v>
      </c>
      <c r="F2781" s="1">
        <v>0</v>
      </c>
      <c r="G2781" s="1">
        <v>0</v>
      </c>
      <c r="H2781" s="1">
        <v>0</v>
      </c>
      <c r="I2781" s="1">
        <v>0</v>
      </c>
      <c r="J2781" s="1">
        <v>0</v>
      </c>
      <c r="K2781" s="1">
        <v>0</v>
      </c>
      <c r="L2781" s="1">
        <v>0</v>
      </c>
      <c r="M2781" s="1"/>
      <c r="N2781" s="1">
        <v>239.18097400378599</v>
      </c>
      <c r="O2781" s="1">
        <v>376.79187386182502</v>
      </c>
      <c r="P2781" s="1">
        <v>0</v>
      </c>
      <c r="Q2781" s="1">
        <v>0</v>
      </c>
      <c r="R2781" s="1">
        <v>0</v>
      </c>
      <c r="S2781" s="1">
        <v>0</v>
      </c>
      <c r="T2781" s="1">
        <v>0</v>
      </c>
      <c r="U2781" s="1">
        <v>0</v>
      </c>
      <c r="V2781" s="1">
        <v>0</v>
      </c>
      <c r="W2781" s="1">
        <v>0</v>
      </c>
    </row>
    <row r="2782" spans="1:23" x14ac:dyDescent="0.25">
      <c r="A2782" s="1" t="s">
        <v>23</v>
      </c>
      <c r="B2782" s="1" t="s">
        <v>52</v>
      </c>
      <c r="C2782" s="1">
        <v>0</v>
      </c>
      <c r="D2782" s="1">
        <v>0</v>
      </c>
      <c r="E2782" s="1">
        <v>0</v>
      </c>
      <c r="F2782" s="1">
        <v>269.83113520772798</v>
      </c>
      <c r="G2782" s="1">
        <v>334.85860424869401</v>
      </c>
      <c r="H2782" s="1">
        <v>382.296674451066</v>
      </c>
      <c r="I2782" s="1">
        <v>334.458513595802</v>
      </c>
      <c r="J2782" s="1">
        <v>424.76231226666903</v>
      </c>
      <c r="K2782" s="1">
        <v>475.73378973867</v>
      </c>
      <c r="L2782" s="1">
        <v>495.98178648746699</v>
      </c>
      <c r="M2782" s="1"/>
      <c r="N2782" s="1">
        <v>0</v>
      </c>
      <c r="O2782" s="1">
        <v>0</v>
      </c>
      <c r="P2782" s="1">
        <v>0</v>
      </c>
      <c r="Q2782" s="1">
        <v>0</v>
      </c>
      <c r="R2782" s="1">
        <v>0</v>
      </c>
      <c r="S2782" s="1">
        <v>0</v>
      </c>
      <c r="T2782" s="1">
        <v>0</v>
      </c>
      <c r="U2782" s="1">
        <v>0</v>
      </c>
      <c r="V2782" s="1">
        <v>0</v>
      </c>
      <c r="W2782" s="1">
        <v>0</v>
      </c>
    </row>
    <row r="2783" spans="1:23" x14ac:dyDescent="0.25">
      <c r="A2783" s="1" t="s">
        <v>24</v>
      </c>
      <c r="B2783" s="1" t="s">
        <v>52</v>
      </c>
      <c r="C2783" s="1">
        <v>6100872.1727558495</v>
      </c>
      <c r="D2783" s="1">
        <v>3313696.1346778199</v>
      </c>
      <c r="E2783" s="1">
        <v>1956330.00589091</v>
      </c>
      <c r="F2783" s="1">
        <v>626914.31612634298</v>
      </c>
      <c r="G2783" s="1">
        <v>5765883.6363636404</v>
      </c>
      <c r="H2783" s="1">
        <v>2559926.36363636</v>
      </c>
      <c r="I2783" s="1">
        <v>6670215.4545454504</v>
      </c>
      <c r="J2783" s="1">
        <v>6423077.2727272697</v>
      </c>
      <c r="K2783" s="1">
        <v>16475791.8181819</v>
      </c>
      <c r="L2783" s="1">
        <v>11198207.272727201</v>
      </c>
      <c r="M2783" s="1"/>
      <c r="N2783" s="1">
        <v>696759.95725825196</v>
      </c>
      <c r="O2783" s="1">
        <v>1935419.8377219299</v>
      </c>
      <c r="P2783" s="1">
        <v>5417252.0028442396</v>
      </c>
      <c r="Q2783" s="1">
        <v>2109073.9961272902</v>
      </c>
      <c r="R2783" s="1">
        <v>3536762.9</v>
      </c>
      <c r="S2783" s="1">
        <v>2921858.5</v>
      </c>
      <c r="T2783" s="1">
        <v>4933055.5999999996</v>
      </c>
      <c r="U2783" s="1">
        <v>9899259.6999999993</v>
      </c>
      <c r="V2783" s="1">
        <v>19108065.899999999</v>
      </c>
      <c r="W2783" s="1">
        <v>22037572.699999999</v>
      </c>
    </row>
    <row r="2784" spans="1:23" x14ac:dyDescent="0.25">
      <c r="A2784" s="1" t="s">
        <v>25</v>
      </c>
      <c r="B2784" s="1" t="s">
        <v>52</v>
      </c>
      <c r="C2784" s="1">
        <v>305885.25354422</v>
      </c>
      <c r="D2784" s="1">
        <v>3224567.9087578501</v>
      </c>
      <c r="E2784" s="1">
        <v>200280.583720686</v>
      </c>
      <c r="F2784" s="1">
        <v>77883.447814305604</v>
      </c>
      <c r="G2784" s="1">
        <v>96652.829218899904</v>
      </c>
      <c r="H2784" s="1">
        <v>110345.246375184</v>
      </c>
      <c r="I2784" s="1">
        <v>96537.3479588833</v>
      </c>
      <c r="J2784" s="1">
        <v>122602.431907782</v>
      </c>
      <c r="K2784" s="1">
        <v>137314.723736716</v>
      </c>
      <c r="L2784" s="1">
        <v>143159.05966524</v>
      </c>
      <c r="M2784" s="1"/>
      <c r="N2784" s="1">
        <v>41578.819498825898</v>
      </c>
      <c r="O2784" s="1">
        <v>0</v>
      </c>
      <c r="P2784" s="1">
        <v>0</v>
      </c>
      <c r="Q2784" s="1">
        <v>5743.7412918650498</v>
      </c>
      <c r="R2784" s="1">
        <v>7127.9438923119496</v>
      </c>
      <c r="S2784" s="1">
        <v>8137.73100386228</v>
      </c>
      <c r="T2784" s="1">
        <v>7119.4273910500297</v>
      </c>
      <c r="U2784" s="1">
        <v>9041.6727866335405</v>
      </c>
      <c r="V2784" s="1">
        <v>10126.673521029599</v>
      </c>
      <c r="W2784" s="1">
        <v>10557.6810654854</v>
      </c>
    </row>
    <row r="2785" spans="1:23" x14ac:dyDescent="0.25">
      <c r="A2785" s="1" t="s">
        <v>26</v>
      </c>
      <c r="B2785" s="1" t="s">
        <v>52</v>
      </c>
      <c r="C2785" s="1">
        <v>730.43291462234197</v>
      </c>
      <c r="D2785" s="1">
        <v>0</v>
      </c>
      <c r="E2785" s="1">
        <v>0</v>
      </c>
      <c r="F2785" s="1">
        <v>20256.621916541801</v>
      </c>
      <c r="G2785" s="1">
        <v>25138.330076493101</v>
      </c>
      <c r="H2785" s="1">
        <v>28699.5760824442</v>
      </c>
      <c r="I2785" s="1">
        <v>25108.294680163599</v>
      </c>
      <c r="J2785" s="1">
        <v>31887.534243807899</v>
      </c>
      <c r="K2785" s="1">
        <v>35714.038353064803</v>
      </c>
      <c r="L2785" s="1">
        <v>37234.085379483702</v>
      </c>
      <c r="M2785" s="1"/>
      <c r="N2785" s="1">
        <v>0</v>
      </c>
      <c r="O2785" s="1">
        <v>0</v>
      </c>
      <c r="P2785" s="1">
        <v>0</v>
      </c>
      <c r="Q2785" s="1">
        <v>0</v>
      </c>
      <c r="R2785" s="1">
        <v>0</v>
      </c>
      <c r="S2785" s="1">
        <v>0</v>
      </c>
      <c r="T2785" s="1">
        <v>0</v>
      </c>
      <c r="U2785" s="1">
        <v>0</v>
      </c>
      <c r="V2785" s="1">
        <v>0</v>
      </c>
      <c r="W2785" s="1">
        <v>0</v>
      </c>
    </row>
    <row r="2786" spans="1:23" x14ac:dyDescent="0.25">
      <c r="A2786" s="1" t="s">
        <v>27</v>
      </c>
      <c r="B2786" s="1" t="s">
        <v>52</v>
      </c>
      <c r="C2786" s="1">
        <v>230980.07426039901</v>
      </c>
      <c r="D2786" s="1">
        <v>22426.210902445499</v>
      </c>
      <c r="E2786" s="1">
        <v>54820.254270105703</v>
      </c>
      <c r="F2786" s="1">
        <v>142339.165423834</v>
      </c>
      <c r="G2786" s="1">
        <v>184388.678090542</v>
      </c>
      <c r="H2786" s="1">
        <v>232919.07593155501</v>
      </c>
      <c r="I2786" s="1">
        <v>218286.82899425301</v>
      </c>
      <c r="J2786" s="1">
        <v>251029.85334339199</v>
      </c>
      <c r="K2786" s="1">
        <v>288684.331344901</v>
      </c>
      <c r="L2786" s="1">
        <v>321964.640667086</v>
      </c>
      <c r="M2786" s="1"/>
      <c r="N2786" s="1">
        <v>0</v>
      </c>
      <c r="O2786" s="1">
        <v>0</v>
      </c>
      <c r="P2786" s="1">
        <v>0</v>
      </c>
      <c r="Q2786" s="1">
        <v>604.52201794934001</v>
      </c>
      <c r="R2786" s="1">
        <v>729.28404947798799</v>
      </c>
      <c r="S2786" s="1">
        <v>958.60757276923596</v>
      </c>
      <c r="T2786" s="1">
        <v>667.64754463518398</v>
      </c>
      <c r="U2786" s="1">
        <v>874.61828347209098</v>
      </c>
      <c r="V2786" s="1">
        <v>1110.7652200095599</v>
      </c>
      <c r="W2786" s="1">
        <v>1214.98938204601</v>
      </c>
    </row>
    <row r="2787" spans="1:23" x14ac:dyDescent="0.25">
      <c r="A2787" s="1" t="s">
        <v>28</v>
      </c>
      <c r="B2787" s="1" t="s">
        <v>52</v>
      </c>
      <c r="C2787" s="1">
        <v>38962.150998796402</v>
      </c>
      <c r="D2787" s="1">
        <v>79797.700369899307</v>
      </c>
      <c r="E2787" s="1">
        <v>83930.666396025001</v>
      </c>
      <c r="F2787" s="1">
        <v>10404.827785813</v>
      </c>
      <c r="G2787" s="1">
        <v>277821.13663895201</v>
      </c>
      <c r="H2787" s="1">
        <v>0</v>
      </c>
      <c r="I2787" s="1">
        <v>36572.313356905302</v>
      </c>
      <c r="J2787" s="1">
        <v>46446.837963269798</v>
      </c>
      <c r="K2787" s="1">
        <v>52020.458518862099</v>
      </c>
      <c r="L2787" s="1">
        <v>54234.533065762502</v>
      </c>
      <c r="M2787" s="1"/>
      <c r="N2787" s="1">
        <v>83.068841270776105</v>
      </c>
      <c r="O2787" s="1">
        <v>134371.62841405699</v>
      </c>
      <c r="P2787" s="1">
        <v>194671.325252407</v>
      </c>
      <c r="Q2787" s="1">
        <v>150287.025443055</v>
      </c>
      <c r="R2787" s="1">
        <v>311035.72629290802</v>
      </c>
      <c r="S2787" s="1">
        <v>77332.659526985895</v>
      </c>
      <c r="T2787" s="1">
        <v>105606.207935685</v>
      </c>
      <c r="U2787" s="1">
        <v>134119.88407832</v>
      </c>
      <c r="V2787" s="1">
        <v>150214.27016771899</v>
      </c>
      <c r="W2787" s="1">
        <v>156607.63158030499</v>
      </c>
    </row>
    <row r="2788" spans="1:23" x14ac:dyDescent="0.25">
      <c r="A2788" s="1" t="s">
        <v>29</v>
      </c>
      <c r="B2788" s="1" t="s">
        <v>52</v>
      </c>
      <c r="C2788" s="1">
        <v>35416671.165640198</v>
      </c>
      <c r="D2788" s="1">
        <v>46481049.895066097</v>
      </c>
      <c r="E2788" s="1">
        <v>25780146.2094246</v>
      </c>
      <c r="F2788" s="1">
        <v>13461116.141986201</v>
      </c>
      <c r="G2788" s="1">
        <v>16705153.611961599</v>
      </c>
      <c r="H2788" s="1">
        <v>19071705.463193301</v>
      </c>
      <c r="I2788" s="1">
        <v>16685194.214978799</v>
      </c>
      <c r="J2788" s="1">
        <v>21190196.653023001</v>
      </c>
      <c r="K2788" s="1">
        <v>23733020.251385801</v>
      </c>
      <c r="L2788" s="1">
        <v>24743135.839671299</v>
      </c>
      <c r="M2788" s="1"/>
      <c r="N2788" s="1">
        <v>5408968.8782691397</v>
      </c>
      <c r="O2788" s="1">
        <v>8708389.7465352006</v>
      </c>
      <c r="P2788" s="1">
        <v>2901705.3628775501</v>
      </c>
      <c r="Q2788" s="1">
        <v>57131618.307262801</v>
      </c>
      <c r="R2788" s="1">
        <v>70899949.889442101</v>
      </c>
      <c r="S2788" s="1">
        <v>80944060.321503997</v>
      </c>
      <c r="T2788" s="1">
        <v>70815238.292125002</v>
      </c>
      <c r="U2788" s="1">
        <v>89935352.630998701</v>
      </c>
      <c r="V2788" s="1">
        <v>100727594.94671901</v>
      </c>
      <c r="W2788" s="1">
        <v>105014723.71281999</v>
      </c>
    </row>
    <row r="2789" spans="1:23" x14ac:dyDescent="0.25">
      <c r="A2789" s="1" t="s">
        <v>30</v>
      </c>
      <c r="B2789" s="1" t="s">
        <v>52</v>
      </c>
      <c r="C2789" s="1">
        <v>55439.858219835703</v>
      </c>
      <c r="D2789" s="1">
        <v>61053.881180310498</v>
      </c>
      <c r="E2789" s="1">
        <v>2691.67418807064</v>
      </c>
      <c r="F2789" s="1">
        <v>72.300462632794094</v>
      </c>
      <c r="G2789" s="1">
        <v>89.724382566578399</v>
      </c>
      <c r="H2789" s="1">
        <v>102.435274582053</v>
      </c>
      <c r="I2789" s="1">
        <v>89.617179447572497</v>
      </c>
      <c r="J2789" s="1">
        <v>113.813817898417</v>
      </c>
      <c r="K2789" s="1">
        <v>127.471476046227</v>
      </c>
      <c r="L2789" s="1">
        <v>132.896867490392</v>
      </c>
      <c r="M2789" s="1"/>
      <c r="N2789" s="1">
        <v>3201.0148317273201</v>
      </c>
      <c r="O2789" s="1">
        <v>235698.49125030401</v>
      </c>
      <c r="P2789" s="1">
        <v>29845.3197990673</v>
      </c>
      <c r="Q2789" s="1">
        <v>18743.4876475083</v>
      </c>
      <c r="R2789" s="1">
        <v>23260.540736210602</v>
      </c>
      <c r="S2789" s="1">
        <v>26555.767886981201</v>
      </c>
      <c r="T2789" s="1">
        <v>23232.7489315153</v>
      </c>
      <c r="U2789" s="1">
        <v>29505.5911430245</v>
      </c>
      <c r="V2789" s="1">
        <v>33046.262080187298</v>
      </c>
      <c r="W2789" s="1">
        <v>34452.764249240798</v>
      </c>
    </row>
    <row r="2790" spans="1:23" x14ac:dyDescent="0.25">
      <c r="A2790" s="1" t="s">
        <v>31</v>
      </c>
      <c r="B2790" s="1" t="s">
        <v>52</v>
      </c>
      <c r="C2790" s="1">
        <v>7653.7911681211599</v>
      </c>
      <c r="D2790" s="1">
        <v>32989.389784632498</v>
      </c>
      <c r="E2790" s="1">
        <v>0</v>
      </c>
      <c r="F2790" s="1">
        <v>3038.6389099969301</v>
      </c>
      <c r="G2790" s="1">
        <v>3770.9302280258298</v>
      </c>
      <c r="H2790" s="1">
        <v>4305.1427303048004</v>
      </c>
      <c r="I2790" s="1">
        <v>3766.4247026554399</v>
      </c>
      <c r="J2790" s="1">
        <v>4783.3593723723998</v>
      </c>
      <c r="K2790" s="1">
        <v>5357.36249705708</v>
      </c>
      <c r="L2790" s="1">
        <v>5585.3804784624499</v>
      </c>
      <c r="M2790" s="1"/>
      <c r="N2790" s="1">
        <v>4593.1340337134297</v>
      </c>
      <c r="O2790" s="1">
        <v>119394.348494929</v>
      </c>
      <c r="P2790" s="1">
        <v>0</v>
      </c>
      <c r="Q2790" s="1">
        <v>26405.132713164799</v>
      </c>
      <c r="R2790" s="1">
        <v>32768.590172238502</v>
      </c>
      <c r="S2790" s="1">
        <v>37410.784403774298</v>
      </c>
      <c r="T2790" s="1">
        <v>32729.438104858498</v>
      </c>
      <c r="U2790" s="1">
        <v>41566.386393170404</v>
      </c>
      <c r="V2790" s="1">
        <v>46554.352760350899</v>
      </c>
      <c r="W2790" s="1">
        <v>48535.781037395704</v>
      </c>
    </row>
    <row r="2791" spans="1:23" x14ac:dyDescent="0.25">
      <c r="A2791" s="1" t="s">
        <v>32</v>
      </c>
      <c r="B2791" s="1" t="s">
        <v>52</v>
      </c>
      <c r="C2791" s="1">
        <v>1930093.06915527</v>
      </c>
      <c r="D2791" s="1">
        <v>1608324.4866333001</v>
      </c>
      <c r="E2791" s="1">
        <v>1459432.1813588401</v>
      </c>
      <c r="F2791" s="1">
        <v>768231.22572317801</v>
      </c>
      <c r="G2791" s="1">
        <v>3824351.8181818202</v>
      </c>
      <c r="H2791" s="1">
        <v>3901999.0909090899</v>
      </c>
      <c r="I2791" s="1">
        <v>3731385.4545454499</v>
      </c>
      <c r="J2791" s="1">
        <v>6046874.5454545403</v>
      </c>
      <c r="K2791" s="1">
        <v>8812991.8181818202</v>
      </c>
      <c r="L2791" s="1">
        <v>6816511.42744534</v>
      </c>
      <c r="M2791" s="1"/>
      <c r="N2791" s="1">
        <v>1049370.00179588</v>
      </c>
      <c r="O2791" s="1">
        <v>5212098.3385285102</v>
      </c>
      <c r="P2791" s="1">
        <v>4556667.5442394502</v>
      </c>
      <c r="Q2791" s="1">
        <v>4256949.4326531496</v>
      </c>
      <c r="R2791" s="1">
        <v>1477494.7</v>
      </c>
      <c r="S2791" s="1">
        <v>804899.7</v>
      </c>
      <c r="T2791" s="1">
        <v>1741418.8</v>
      </c>
      <c r="U2791" s="1">
        <v>2187666.7999999998</v>
      </c>
      <c r="V2791" s="1">
        <v>2840629</v>
      </c>
      <c r="W2791" s="1">
        <v>3297714.04045024</v>
      </c>
    </row>
    <row r="2792" spans="1:23" x14ac:dyDescent="0.25">
      <c r="A2792" s="1" t="s">
        <v>33</v>
      </c>
      <c r="B2792" s="1" t="s">
        <v>52</v>
      </c>
      <c r="C2792" s="1">
        <v>33187.4343090763</v>
      </c>
      <c r="D2792" s="1">
        <v>823149.34156914998</v>
      </c>
      <c r="E2792" s="1">
        <v>423161.77769224299</v>
      </c>
      <c r="F2792" s="1">
        <v>3690.5531569424902</v>
      </c>
      <c r="G2792" s="1">
        <v>92799.090909090897</v>
      </c>
      <c r="H2792" s="1">
        <v>8478.1818181818198</v>
      </c>
      <c r="I2792" s="1">
        <v>3303.6363636363599</v>
      </c>
      <c r="J2792" s="1">
        <v>0</v>
      </c>
      <c r="K2792" s="1">
        <v>240840</v>
      </c>
      <c r="L2792" s="1">
        <v>16715.4545454545</v>
      </c>
      <c r="M2792" s="1"/>
      <c r="N2792" s="1">
        <v>127.467704708605</v>
      </c>
      <c r="O2792" s="1">
        <v>10643.9763028373</v>
      </c>
      <c r="P2792" s="1">
        <v>310001.85003487498</v>
      </c>
      <c r="Q2792" s="1">
        <v>7725.3963116387704</v>
      </c>
      <c r="R2792" s="1">
        <v>172863.9</v>
      </c>
      <c r="S2792" s="1">
        <v>0</v>
      </c>
      <c r="T2792" s="1">
        <v>0</v>
      </c>
      <c r="U2792" s="1">
        <v>0</v>
      </c>
      <c r="V2792" s="1">
        <v>245861</v>
      </c>
      <c r="W2792" s="1">
        <v>23287</v>
      </c>
    </row>
    <row r="2793" spans="1:23" x14ac:dyDescent="0.25">
      <c r="A2793" s="1" t="s">
        <v>34</v>
      </c>
      <c r="B2793" s="1" t="s">
        <v>52</v>
      </c>
      <c r="C2793" s="1">
        <v>39329418.397154197</v>
      </c>
      <c r="D2793" s="1">
        <v>19098563.0238901</v>
      </c>
      <c r="E2793" s="1">
        <v>39047857.7753096</v>
      </c>
      <c r="F2793" s="1">
        <v>22173771.335078701</v>
      </c>
      <c r="G2793" s="1">
        <v>11860000</v>
      </c>
      <c r="H2793" s="1">
        <v>13788218.942720801</v>
      </c>
      <c r="I2793" s="1">
        <v>7044994.3197324499</v>
      </c>
      <c r="J2793" s="1">
        <v>2950437.2596327201</v>
      </c>
      <c r="K2793" s="1">
        <v>3304489.73078865</v>
      </c>
      <c r="L2793" s="1">
        <v>3445134.1390031502</v>
      </c>
      <c r="M2793" s="1"/>
      <c r="N2793" s="1">
        <v>39797501.292165197</v>
      </c>
      <c r="O2793" s="1">
        <v>48487574.221896604</v>
      </c>
      <c r="P2793" s="1">
        <v>4556667.5442394502</v>
      </c>
      <c r="Q2793" s="1">
        <v>4256949.4326531496</v>
      </c>
      <c r="R2793" s="1">
        <v>78220780.000000104</v>
      </c>
      <c r="S2793" s="1">
        <v>62543690</v>
      </c>
      <c r="T2793" s="1">
        <v>81177608.599999994</v>
      </c>
      <c r="U2793" s="1">
        <v>79276019.900000006</v>
      </c>
      <c r="V2793" s="1">
        <v>88789142.287999898</v>
      </c>
      <c r="W2793" s="1">
        <v>92568151.269815996</v>
      </c>
    </row>
    <row r="2794" spans="1:23" x14ac:dyDescent="0.25">
      <c r="A2794" s="1" t="s">
        <v>35</v>
      </c>
      <c r="B2794" s="1" t="s">
        <v>52</v>
      </c>
      <c r="C2794" s="1">
        <v>31085480.400660198</v>
      </c>
      <c r="D2794" s="1">
        <v>13876171.882238301</v>
      </c>
      <c r="E2794" s="1">
        <v>11739274.881239301</v>
      </c>
      <c r="F2794" s="1">
        <v>5934560.96646054</v>
      </c>
      <c r="G2794" s="1">
        <v>129847.05168177601</v>
      </c>
      <c r="H2794" s="1">
        <v>129847.05168177601</v>
      </c>
      <c r="I2794" s="1">
        <v>129847.05168177601</v>
      </c>
      <c r="J2794" s="1">
        <v>129847.05168177601</v>
      </c>
      <c r="K2794" s="1">
        <v>129847.05168177601</v>
      </c>
      <c r="L2794" s="1">
        <v>129847.05168177601</v>
      </c>
      <c r="M2794" s="1"/>
      <c r="N2794" s="1">
        <v>667157.37311643001</v>
      </c>
      <c r="O2794" s="1">
        <v>1348963.7810114799</v>
      </c>
      <c r="P2794" s="1">
        <v>825800.79504683602</v>
      </c>
      <c r="Q2794" s="1">
        <v>1646842.1852704501</v>
      </c>
      <c r="R2794" s="1">
        <v>2467883.5754940799</v>
      </c>
      <c r="S2794" s="1">
        <v>3288924.9657176901</v>
      </c>
      <c r="T2794" s="1">
        <v>4109966.3559412998</v>
      </c>
      <c r="U2794" s="1">
        <v>4931007.7461649198</v>
      </c>
      <c r="V2794" s="1">
        <v>5752049.1363885403</v>
      </c>
      <c r="W2794" s="1">
        <v>6573090.5266121496</v>
      </c>
    </row>
    <row r="2795" spans="1:23" x14ac:dyDescent="0.25">
      <c r="A2795" s="1" t="s">
        <v>36</v>
      </c>
      <c r="B2795" s="1" t="s">
        <v>52</v>
      </c>
      <c r="C2795" s="1">
        <v>9724.7833142856907</v>
      </c>
      <c r="D2795" s="1">
        <v>2293.8584789496099</v>
      </c>
      <c r="E2795" s="1">
        <v>1392069.0658514299</v>
      </c>
      <c r="F2795" s="1">
        <v>1.4597621323625301</v>
      </c>
      <c r="G2795" s="1">
        <v>1.81155488154361</v>
      </c>
      <c r="H2795" s="1">
        <v>2.0681905676384198</v>
      </c>
      <c r="I2795" s="1">
        <v>1.80939042715567</v>
      </c>
      <c r="J2795" s="1">
        <v>2.2979258424876998</v>
      </c>
      <c r="K2795" s="1">
        <v>2.5736769435862299</v>
      </c>
      <c r="L2795" s="1">
        <v>2.6832167818533699</v>
      </c>
      <c r="M2795" s="1"/>
      <c r="N2795" s="1">
        <v>3705.1567649568601</v>
      </c>
      <c r="O2795" s="1">
        <v>308388.97460617201</v>
      </c>
      <c r="P2795" s="1">
        <v>37439.993085694201</v>
      </c>
      <c r="Q2795" s="1">
        <v>0</v>
      </c>
      <c r="R2795" s="1">
        <v>0</v>
      </c>
      <c r="S2795" s="1">
        <v>0</v>
      </c>
      <c r="T2795" s="1">
        <v>0</v>
      </c>
      <c r="U2795" s="1">
        <v>0</v>
      </c>
      <c r="V2795" s="1">
        <v>0</v>
      </c>
      <c r="W2795" s="1">
        <v>0</v>
      </c>
    </row>
    <row r="2796" spans="1:23" x14ac:dyDescent="0.25">
      <c r="A2796" s="1" t="s">
        <v>37</v>
      </c>
      <c r="B2796" s="1" t="s">
        <v>52</v>
      </c>
      <c r="C2796" s="1">
        <v>820022.65993287403</v>
      </c>
      <c r="D2796" s="1">
        <v>279977.44843545702</v>
      </c>
      <c r="E2796" s="1">
        <v>366519.17589316203</v>
      </c>
      <c r="F2796" s="1">
        <v>13146.3868639634</v>
      </c>
      <c r="G2796" s="1">
        <v>17030.062585340998</v>
      </c>
      <c r="H2796" s="1">
        <v>21512.3101999051</v>
      </c>
      <c r="I2796" s="1">
        <v>20160.881881816898</v>
      </c>
      <c r="J2796" s="1">
        <v>23185.014164089302</v>
      </c>
      <c r="K2796" s="1">
        <v>26662.7662887027</v>
      </c>
      <c r="L2796" s="1">
        <v>29736.521990438501</v>
      </c>
      <c r="M2796" s="1"/>
      <c r="N2796" s="1">
        <v>214654.182507889</v>
      </c>
      <c r="O2796" s="1">
        <v>297981.872692656</v>
      </c>
      <c r="P2796" s="1">
        <v>368535.25741325802</v>
      </c>
      <c r="Q2796" s="1">
        <v>93581.824275247796</v>
      </c>
      <c r="R2796" s="1">
        <v>112895.36152297699</v>
      </c>
      <c r="S2796" s="1">
        <v>148395.33178315099</v>
      </c>
      <c r="T2796" s="1">
        <v>103353.84542616599</v>
      </c>
      <c r="U2796" s="1">
        <v>135393.53750827801</v>
      </c>
      <c r="V2796" s="1">
        <v>171949.792635513</v>
      </c>
      <c r="W2796" s="1">
        <v>188084.00599306199</v>
      </c>
    </row>
    <row r="2797" spans="1:23" x14ac:dyDescent="0.25">
      <c r="A2797" s="1" t="s">
        <v>38</v>
      </c>
      <c r="B2797" s="1" t="s">
        <v>52</v>
      </c>
      <c r="C2797" s="1">
        <v>62903.163941594597</v>
      </c>
      <c r="D2797" s="1">
        <v>442580.08975848398</v>
      </c>
      <c r="E2797" s="1">
        <v>360563.34949981997</v>
      </c>
      <c r="F2797" s="1">
        <v>36392.198594673202</v>
      </c>
      <c r="G2797" s="1">
        <v>45162.471030528301</v>
      </c>
      <c r="H2797" s="1">
        <v>0</v>
      </c>
      <c r="I2797" s="1">
        <v>0</v>
      </c>
      <c r="J2797" s="1">
        <v>0</v>
      </c>
      <c r="K2797" s="1">
        <v>0</v>
      </c>
      <c r="L2797" s="1">
        <v>0</v>
      </c>
      <c r="M2797" s="1"/>
      <c r="N2797" s="1">
        <v>48.695527641489399</v>
      </c>
      <c r="O2797" s="1">
        <v>0</v>
      </c>
      <c r="P2797" s="1">
        <v>0</v>
      </c>
      <c r="Q2797" s="1">
        <v>0</v>
      </c>
      <c r="R2797" s="1">
        <v>0</v>
      </c>
      <c r="S2797" s="1">
        <v>0</v>
      </c>
      <c r="T2797" s="1">
        <v>0</v>
      </c>
      <c r="U2797" s="1">
        <v>0</v>
      </c>
      <c r="V2797" s="1">
        <v>0</v>
      </c>
      <c r="W2797" s="1">
        <v>0</v>
      </c>
    </row>
    <row r="2798" spans="1:23" x14ac:dyDescent="0.25">
      <c r="A2798" s="1" t="s">
        <v>39</v>
      </c>
      <c r="B2798" s="1" t="s">
        <v>52</v>
      </c>
      <c r="C2798" s="1">
        <v>373.80978571849198</v>
      </c>
      <c r="D2798" s="1">
        <v>0</v>
      </c>
      <c r="E2798" s="1">
        <v>0</v>
      </c>
      <c r="F2798" s="1">
        <v>0</v>
      </c>
      <c r="G2798" s="1">
        <v>0</v>
      </c>
      <c r="H2798" s="1">
        <v>0</v>
      </c>
      <c r="I2798" s="1">
        <v>0</v>
      </c>
      <c r="J2798" s="1">
        <v>0</v>
      </c>
      <c r="K2798" s="1">
        <v>0</v>
      </c>
      <c r="L2798" s="1">
        <v>0</v>
      </c>
      <c r="M2798" s="1"/>
      <c r="N2798" s="1">
        <v>2410.4286182537298</v>
      </c>
      <c r="O2798" s="1">
        <v>0</v>
      </c>
      <c r="P2798" s="1">
        <v>0</v>
      </c>
      <c r="Q2798" s="1">
        <v>26163.316364083301</v>
      </c>
      <c r="R2798" s="1">
        <v>32468.497727103899</v>
      </c>
      <c r="S2798" s="1">
        <v>37068.179070217797</v>
      </c>
      <c r="T2798" s="1">
        <v>32429.704211604301</v>
      </c>
      <c r="U2798" s="1">
        <v>41185.724348737502</v>
      </c>
      <c r="V2798" s="1">
        <v>46128.011270586103</v>
      </c>
      <c r="W2798" s="1">
        <v>48091.293766766103</v>
      </c>
    </row>
    <row r="2799" spans="1:23" x14ac:dyDescent="0.25">
      <c r="A2799" s="1" t="s">
        <v>40</v>
      </c>
      <c r="B2799" s="1" t="s">
        <v>52</v>
      </c>
      <c r="C2799" s="1">
        <v>57336.1193550514</v>
      </c>
      <c r="D2799" s="1">
        <v>138262.91101932601</v>
      </c>
      <c r="E2799" s="1">
        <v>97187.466430271597</v>
      </c>
      <c r="F2799" s="1">
        <v>11241.683046988001</v>
      </c>
      <c r="G2799" s="1">
        <v>362743.636363636</v>
      </c>
      <c r="H2799" s="1">
        <v>550649.09090909106</v>
      </c>
      <c r="I2799" s="1">
        <v>0</v>
      </c>
      <c r="J2799" s="1">
        <v>73725.4545454545</v>
      </c>
      <c r="K2799" s="1">
        <v>0</v>
      </c>
      <c r="L2799" s="1">
        <v>23970.909090909099</v>
      </c>
      <c r="M2799" s="1"/>
      <c r="N2799" s="1">
        <v>2016.5677329181501</v>
      </c>
      <c r="O2799" s="1">
        <v>0</v>
      </c>
      <c r="P2799" s="1">
        <v>205334.17605859099</v>
      </c>
      <c r="Q2799" s="1">
        <v>0</v>
      </c>
      <c r="R2799" s="1">
        <v>449.9</v>
      </c>
      <c r="S2799" s="1">
        <v>7472.3</v>
      </c>
      <c r="T2799" s="1">
        <v>350.9</v>
      </c>
      <c r="U2799" s="1">
        <v>0</v>
      </c>
      <c r="V2799" s="1">
        <v>1414.6</v>
      </c>
      <c r="W2799" s="1">
        <v>3316.5</v>
      </c>
    </row>
    <row r="2800" spans="1:23" x14ac:dyDescent="0.25">
      <c r="A2800" s="1" t="s">
        <v>41</v>
      </c>
      <c r="B2800" s="1" t="s">
        <v>52</v>
      </c>
      <c r="C2800" s="1">
        <v>17729.468725705799</v>
      </c>
      <c r="D2800" s="1">
        <v>125319.16423115099</v>
      </c>
      <c r="E2800" s="1">
        <v>50318.196398079999</v>
      </c>
      <c r="F2800" s="1">
        <v>34220.133654823498</v>
      </c>
      <c r="G2800" s="1">
        <v>42466.95320774</v>
      </c>
      <c r="H2800" s="1">
        <v>48483.075481407002</v>
      </c>
      <c r="I2800" s="1">
        <v>42416.213490081202</v>
      </c>
      <c r="J2800" s="1">
        <v>53868.591132403002</v>
      </c>
      <c r="K2800" s="1">
        <v>60332.822068291498</v>
      </c>
      <c r="L2800" s="1">
        <v>62900.684203448101</v>
      </c>
      <c r="M2800" s="1"/>
      <c r="N2800" s="1">
        <v>1967.87220527666</v>
      </c>
      <c r="O2800" s="1">
        <v>7711184.2365986397</v>
      </c>
      <c r="P2800" s="1">
        <v>2932326.3232269301</v>
      </c>
      <c r="Q2800" s="1">
        <v>1686719.95963004</v>
      </c>
      <c r="R2800" s="1">
        <v>2093208.00212812</v>
      </c>
      <c r="S2800" s="1">
        <v>2389744.35177906</v>
      </c>
      <c r="T2800" s="1">
        <v>2090707.02725219</v>
      </c>
      <c r="U2800" s="1">
        <v>2655197.9246102902</v>
      </c>
      <c r="V2800" s="1">
        <v>2973821.6755635198</v>
      </c>
      <c r="W2800" s="1">
        <v>3100392.31846738</v>
      </c>
    </row>
    <row r="2801" spans="1:23" x14ac:dyDescent="0.25">
      <c r="A2801" s="1" t="s">
        <v>42</v>
      </c>
      <c r="B2801" s="1" t="s">
        <v>52</v>
      </c>
      <c r="C2801" s="1">
        <v>7385.9657660929697</v>
      </c>
      <c r="D2801" s="1">
        <v>25825.023375507699</v>
      </c>
      <c r="E2801" s="1">
        <v>0</v>
      </c>
      <c r="F2801" s="1">
        <v>12.0683008358886</v>
      </c>
      <c r="G2801" s="1">
        <v>14.9766792866507</v>
      </c>
      <c r="H2801" s="1">
        <v>17.098365139676801</v>
      </c>
      <c r="I2801" s="1">
        <v>14.9587850790123</v>
      </c>
      <c r="J2801" s="1">
        <v>18.997657050345499</v>
      </c>
      <c r="K2801" s="1">
        <v>21.277375896387099</v>
      </c>
      <c r="L2801" s="1">
        <v>22.1829753035884</v>
      </c>
      <c r="M2801" s="1"/>
      <c r="N2801" s="1">
        <v>32395.415874201499</v>
      </c>
      <c r="O2801" s="1">
        <v>0</v>
      </c>
      <c r="P2801" s="1">
        <v>12953.878688815699</v>
      </c>
      <c r="Q2801" s="1">
        <v>0</v>
      </c>
      <c r="R2801" s="1">
        <v>0</v>
      </c>
      <c r="S2801" s="1">
        <v>0</v>
      </c>
      <c r="T2801" s="1">
        <v>0</v>
      </c>
      <c r="U2801" s="1">
        <v>0</v>
      </c>
      <c r="V2801" s="1">
        <v>0</v>
      </c>
      <c r="W2801" s="1">
        <v>0</v>
      </c>
    </row>
    <row r="2802" spans="1:23" x14ac:dyDescent="0.25">
      <c r="A2802" s="1" t="s">
        <v>43</v>
      </c>
      <c r="B2802" s="1" t="s">
        <v>52</v>
      </c>
      <c r="C2802" s="1">
        <v>0</v>
      </c>
      <c r="D2802" s="1">
        <v>0</v>
      </c>
      <c r="E2802" s="1">
        <v>0</v>
      </c>
      <c r="F2802" s="1">
        <v>0</v>
      </c>
      <c r="G2802" s="1">
        <v>0</v>
      </c>
      <c r="H2802" s="1">
        <v>0</v>
      </c>
      <c r="I2802" s="1">
        <v>0</v>
      </c>
      <c r="J2802" s="1">
        <v>0</v>
      </c>
      <c r="K2802" s="1">
        <v>0</v>
      </c>
      <c r="L2802" s="1">
        <v>0</v>
      </c>
      <c r="M2802" s="1"/>
      <c r="N2802" s="1">
        <v>0</v>
      </c>
      <c r="O2802" s="1">
        <v>0</v>
      </c>
      <c r="P2802" s="1">
        <v>0</v>
      </c>
      <c r="Q2802" s="1">
        <v>0</v>
      </c>
      <c r="R2802" s="1">
        <v>0</v>
      </c>
      <c r="S2802" s="1">
        <v>0</v>
      </c>
      <c r="T2802" s="1">
        <v>0</v>
      </c>
      <c r="U2802" s="1">
        <v>0</v>
      </c>
      <c r="V2802" s="1">
        <v>0</v>
      </c>
      <c r="W2802" s="1">
        <v>0</v>
      </c>
    </row>
    <row r="2803" spans="1:23" x14ac:dyDescent="0.25">
      <c r="A2803" s="1" t="s">
        <v>44</v>
      </c>
      <c r="B2803" s="1" t="s">
        <v>52</v>
      </c>
      <c r="C2803" s="1">
        <v>699365871.20777905</v>
      </c>
      <c r="D2803" s="1">
        <v>557035381.20035696</v>
      </c>
      <c r="E2803" s="1">
        <v>578870299.63677704</v>
      </c>
      <c r="F2803" s="1">
        <v>233260759.31872699</v>
      </c>
      <c r="G2803" s="1">
        <v>844875483.99424803</v>
      </c>
      <c r="H2803" s="1">
        <v>776202859.18871999</v>
      </c>
      <c r="I2803" s="1">
        <v>185928292.42800999</v>
      </c>
      <c r="J2803" s="1">
        <v>236128931.383573</v>
      </c>
      <c r="K2803" s="1">
        <v>431649446.65390599</v>
      </c>
      <c r="L2803" s="1">
        <v>380506544.55194098</v>
      </c>
      <c r="M2803" s="1"/>
      <c r="N2803" s="1">
        <v>346028587.60925198</v>
      </c>
      <c r="O2803" s="1">
        <v>1131529257.405</v>
      </c>
      <c r="P2803" s="1">
        <v>309641510.45544702</v>
      </c>
      <c r="Q2803" s="1">
        <v>1145671334.87256</v>
      </c>
      <c r="R2803" s="1">
        <v>1315706491.60888</v>
      </c>
      <c r="S2803" s="1">
        <v>2061765371.8175199</v>
      </c>
      <c r="T2803" s="1">
        <v>1799812111.2903099</v>
      </c>
      <c r="U2803" s="1">
        <v>2285761381.3386898</v>
      </c>
      <c r="V2803" s="1">
        <v>2692851509.40131</v>
      </c>
      <c r="W2803" s="1">
        <v>2456843159.9173398</v>
      </c>
    </row>
    <row r="2804" spans="1:23" x14ac:dyDescent="0.25">
      <c r="A2804" s="1" t="s">
        <v>45</v>
      </c>
      <c r="B2804" s="1" t="s">
        <v>52</v>
      </c>
      <c r="C2804" s="1">
        <v>2174636.2800852298</v>
      </c>
      <c r="D2804" s="1">
        <v>568801.22909772303</v>
      </c>
      <c r="E2804" s="1">
        <v>268168.627461178</v>
      </c>
      <c r="F2804" s="1">
        <v>160622.55215200799</v>
      </c>
      <c r="G2804" s="1">
        <v>0</v>
      </c>
      <c r="H2804" s="1">
        <v>0</v>
      </c>
      <c r="I2804" s="1">
        <v>0</v>
      </c>
      <c r="J2804" s="1">
        <v>0</v>
      </c>
      <c r="K2804" s="1">
        <v>0</v>
      </c>
      <c r="L2804" s="1">
        <v>6321818.1818181798</v>
      </c>
      <c r="M2804" s="1"/>
      <c r="N2804" s="1">
        <v>0</v>
      </c>
      <c r="O2804" s="1">
        <v>0</v>
      </c>
      <c r="P2804" s="1">
        <v>2890.9111396654098</v>
      </c>
      <c r="Q2804" s="1">
        <v>1493.03112626447</v>
      </c>
      <c r="R2804" s="1">
        <v>0</v>
      </c>
      <c r="S2804" s="1">
        <v>0</v>
      </c>
      <c r="T2804" s="1">
        <v>0</v>
      </c>
      <c r="U2804" s="1">
        <v>0</v>
      </c>
      <c r="V2804" s="1">
        <v>0</v>
      </c>
      <c r="W2804" s="1">
        <v>0</v>
      </c>
    </row>
    <row r="2805" spans="1:23" x14ac:dyDescent="0.25">
      <c r="A2805" s="1" t="s">
        <v>46</v>
      </c>
      <c r="B2805" s="1" t="s">
        <v>52</v>
      </c>
      <c r="C2805" s="1">
        <v>82019.0229836816</v>
      </c>
      <c r="D2805" s="1">
        <v>184502.68365684699</v>
      </c>
      <c r="E2805" s="1">
        <v>462595.08164734999</v>
      </c>
      <c r="F2805" s="1">
        <v>53174.4056062405</v>
      </c>
      <c r="G2805" s="1">
        <v>65989.075832008399</v>
      </c>
      <c r="H2805" s="1">
        <v>75337.4825093041</v>
      </c>
      <c r="I2805" s="1">
        <v>65910.231770370403</v>
      </c>
      <c r="J2805" s="1">
        <v>83705.994348370397</v>
      </c>
      <c r="K2805" s="1">
        <v>93750.713670174795</v>
      </c>
      <c r="L2805" s="1">
        <v>97740.895125719006</v>
      </c>
      <c r="M2805" s="1"/>
      <c r="N2805" s="1">
        <v>1775506.2522145601</v>
      </c>
      <c r="O2805" s="1">
        <v>8695324.8036160395</v>
      </c>
      <c r="P2805" s="1">
        <v>1184788.0482235099</v>
      </c>
      <c r="Q2805" s="1">
        <v>3493978.2048625201</v>
      </c>
      <c r="R2805" s="1">
        <v>4336003.19716594</v>
      </c>
      <c r="S2805" s="1">
        <v>4950267.3117953502</v>
      </c>
      <c r="T2805" s="1">
        <v>4330822.5199245997</v>
      </c>
      <c r="U2805" s="1">
        <v>5500144.6003042497</v>
      </c>
      <c r="V2805" s="1">
        <v>6160161.9523407696</v>
      </c>
      <c r="W2805" s="1">
        <v>6422348.3722954597</v>
      </c>
    </row>
    <row r="2806" spans="1:23" x14ac:dyDescent="0.25">
      <c r="A2806" s="1" t="s">
        <v>47</v>
      </c>
      <c r="B2806" s="1" t="s">
        <v>52</v>
      </c>
      <c r="C2806" s="1">
        <v>1984009.0438042099</v>
      </c>
      <c r="D2806" s="1">
        <v>4901675.8307913896</v>
      </c>
      <c r="E2806" s="1">
        <v>2767366.7382609001</v>
      </c>
      <c r="F2806" s="1">
        <v>1369698.12501433</v>
      </c>
      <c r="G2806" s="1">
        <v>1699786.0607570701</v>
      </c>
      <c r="H2806" s="1">
        <v>1940587.9080326499</v>
      </c>
      <c r="I2806" s="1">
        <v>1697755.1482877601</v>
      </c>
      <c r="J2806" s="1">
        <v>2156149.0383254602</v>
      </c>
      <c r="K2806" s="1">
        <v>2414886.92292452</v>
      </c>
      <c r="L2806" s="1">
        <v>2517668.4020179999</v>
      </c>
      <c r="M2806" s="1"/>
      <c r="N2806" s="1">
        <v>5008509.7489381405</v>
      </c>
      <c r="O2806" s="1">
        <v>866700.33370093198</v>
      </c>
      <c r="P2806" s="1">
        <v>5757572.3486244101</v>
      </c>
      <c r="Q2806" s="1">
        <v>2685860.7849969598</v>
      </c>
      <c r="R2806" s="1">
        <v>3333134.9733899301</v>
      </c>
      <c r="S2806" s="1">
        <v>3805326.78466625</v>
      </c>
      <c r="T2806" s="1">
        <v>3329152.5278718499</v>
      </c>
      <c r="U2806" s="1">
        <v>4228023.71039725</v>
      </c>
      <c r="V2806" s="1">
        <v>4735386.5556449201</v>
      </c>
      <c r="W2806" s="1">
        <v>4936932.2386531997</v>
      </c>
    </row>
    <row r="2807" spans="1:23" x14ac:dyDescent="0.25">
      <c r="A2807" s="1" t="s">
        <v>48</v>
      </c>
      <c r="B2807" s="1" t="s">
        <v>52</v>
      </c>
      <c r="C2807" s="1">
        <v>11230.0480069682</v>
      </c>
      <c r="D2807" s="1">
        <v>3893.0562071863801</v>
      </c>
      <c r="E2807" s="1">
        <v>0</v>
      </c>
      <c r="F2807" s="1">
        <v>3.9194309390042901</v>
      </c>
      <c r="G2807" s="1">
        <v>0</v>
      </c>
      <c r="H2807" s="1">
        <v>0</v>
      </c>
      <c r="I2807" s="1">
        <v>797.61899001291897</v>
      </c>
      <c r="J2807" s="1">
        <v>0</v>
      </c>
      <c r="K2807" s="1">
        <v>0</v>
      </c>
      <c r="L2807" s="1">
        <v>0</v>
      </c>
      <c r="M2807" s="1"/>
      <c r="N2807" s="1">
        <v>0</v>
      </c>
      <c r="O2807" s="1">
        <v>75.476614900146004</v>
      </c>
      <c r="P2807" s="1">
        <v>49.719997804643498</v>
      </c>
      <c r="Q2807" s="1">
        <v>4.3936773909653297</v>
      </c>
      <c r="R2807" s="1">
        <v>0</v>
      </c>
      <c r="S2807" s="1">
        <v>0</v>
      </c>
      <c r="T2807" s="1">
        <v>0</v>
      </c>
      <c r="U2807" s="1">
        <v>3324.9969559894298</v>
      </c>
      <c r="V2807" s="1">
        <v>3723.9965907081601</v>
      </c>
      <c r="W2807" s="1">
        <v>3882.49588692718</v>
      </c>
    </row>
    <row r="2808" spans="1:23" x14ac:dyDescent="0.25">
      <c r="A2808" s="1" t="s">
        <v>49</v>
      </c>
      <c r="B2808" s="1" t="s">
        <v>52</v>
      </c>
      <c r="C2808" s="1">
        <v>31258.232081632599</v>
      </c>
      <c r="D2808" s="1">
        <v>125531.60232739701</v>
      </c>
      <c r="E2808" s="1">
        <v>10227.5899297908</v>
      </c>
      <c r="F2808" s="1">
        <v>35.323903851212499</v>
      </c>
      <c r="G2808" s="1">
        <v>2098407.4073855099</v>
      </c>
      <c r="H2808" s="1">
        <v>0</v>
      </c>
      <c r="I2808" s="1">
        <v>0</v>
      </c>
      <c r="J2808" s="1">
        <v>0</v>
      </c>
      <c r="K2808" s="1">
        <v>0</v>
      </c>
      <c r="L2808" s="1">
        <v>0</v>
      </c>
      <c r="M2808" s="1"/>
      <c r="N2808" s="1">
        <v>24.347763820744699</v>
      </c>
      <c r="O2808" s="1">
        <v>2853.1342833532999</v>
      </c>
      <c r="P2808" s="1">
        <v>13293.589106691799</v>
      </c>
      <c r="Q2808" s="1">
        <v>0</v>
      </c>
      <c r="R2808" s="1">
        <v>1271.38518369179</v>
      </c>
      <c r="S2808" s="1">
        <v>20702.083770129299</v>
      </c>
      <c r="T2808" s="1">
        <v>0</v>
      </c>
      <c r="U2808" s="1">
        <v>0</v>
      </c>
      <c r="V2808" s="1">
        <v>0</v>
      </c>
      <c r="W2808" s="1">
        <v>0</v>
      </c>
    </row>
    <row r="2809" spans="1:23" x14ac:dyDescent="0.25">
      <c r="A2809" s="1" t="s">
        <v>50</v>
      </c>
      <c r="B2809" s="1" t="s">
        <v>52</v>
      </c>
      <c r="C2809" s="1">
        <v>411434.24192854902</v>
      </c>
      <c r="D2809" s="1">
        <v>817040.26830046996</v>
      </c>
      <c r="E2809" s="1">
        <v>569083.09422320605</v>
      </c>
      <c r="F2809" s="1">
        <v>127717.196659537</v>
      </c>
      <c r="G2809" s="1">
        <v>792198.25454545498</v>
      </c>
      <c r="H2809" s="1">
        <v>1031768.31818182</v>
      </c>
      <c r="I2809" s="1">
        <v>902659.42953815102</v>
      </c>
      <c r="J2809" s="1">
        <v>1146377.4755134501</v>
      </c>
      <c r="K2809" s="1">
        <v>1283942.7725750699</v>
      </c>
      <c r="L2809" s="1">
        <v>1338589.44608342</v>
      </c>
      <c r="M2809" s="1"/>
      <c r="N2809" s="1">
        <v>115388.349410713</v>
      </c>
      <c r="O2809" s="1">
        <v>7944.3571187195503</v>
      </c>
      <c r="P2809" s="1">
        <v>428655.85444457899</v>
      </c>
      <c r="Q2809" s="1">
        <v>43075.771612120501</v>
      </c>
      <c r="R2809" s="1">
        <v>77422.95</v>
      </c>
      <c r="S2809" s="1">
        <v>82078.172000000006</v>
      </c>
      <c r="T2809" s="1">
        <v>71807.434488406507</v>
      </c>
      <c r="U2809" s="1">
        <v>91195.441800276298</v>
      </c>
      <c r="V2809" s="1">
        <v>102138.894816309</v>
      </c>
      <c r="W2809" s="1">
        <v>106486.090779208</v>
      </c>
    </row>
    <row r="2810" spans="1:23" x14ac:dyDescent="0.25">
      <c r="A2810" s="1" t="s">
        <v>51</v>
      </c>
      <c r="B2810" s="1" t="s">
        <v>52</v>
      </c>
      <c r="C2810" s="1">
        <v>52469691.697999902</v>
      </c>
      <c r="D2810" s="1">
        <v>69919898.023591697</v>
      </c>
      <c r="E2810" s="1">
        <v>77295119.369077906</v>
      </c>
      <c r="F2810" s="1">
        <v>34864456.024654999</v>
      </c>
      <c r="G2810" s="1">
        <v>101506514.711806</v>
      </c>
      <c r="H2810" s="1">
        <v>144148555.454546</v>
      </c>
      <c r="I2810" s="1">
        <v>51935154.545454502</v>
      </c>
      <c r="J2810" s="1">
        <v>65332690.909090899</v>
      </c>
      <c r="K2810" s="1">
        <v>77994393.955570206</v>
      </c>
      <c r="L2810" s="1">
        <v>84421927.844646901</v>
      </c>
      <c r="M2810" s="1"/>
      <c r="N2810" s="1">
        <v>15127500.546138501</v>
      </c>
      <c r="O2810" s="1">
        <v>72587244.944299802</v>
      </c>
      <c r="P2810" s="1">
        <v>845942948.56666899</v>
      </c>
      <c r="Q2810" s="1">
        <v>832087191.99128199</v>
      </c>
      <c r="R2810" s="1">
        <v>89668294.137984306</v>
      </c>
      <c r="S2810" s="1">
        <v>70267313.599999994</v>
      </c>
      <c r="T2810" s="1">
        <v>92588883.199999794</v>
      </c>
      <c r="U2810" s="1">
        <v>129540783.90000001</v>
      </c>
      <c r="V2810" s="1">
        <v>249513119.405045</v>
      </c>
      <c r="W2810" s="1">
        <v>474006886.26583099</v>
      </c>
    </row>
    <row r="2811" spans="1:23" x14ac:dyDescent="0.25">
      <c r="A2811" s="1" t="s">
        <v>52</v>
      </c>
      <c r="B2811" s="1" t="s">
        <v>52</v>
      </c>
      <c r="C2811" s="1">
        <v>0</v>
      </c>
      <c r="D2811" s="1">
        <v>0</v>
      </c>
      <c r="E2811" s="1">
        <v>0</v>
      </c>
      <c r="F2811" s="1">
        <v>0</v>
      </c>
      <c r="G2811" s="1">
        <v>0</v>
      </c>
      <c r="H2811" s="1">
        <v>0</v>
      </c>
      <c r="I2811" s="1">
        <v>0</v>
      </c>
      <c r="J2811" s="1">
        <v>0</v>
      </c>
      <c r="K2811" s="1">
        <v>0</v>
      </c>
      <c r="L2811" s="1">
        <v>0</v>
      </c>
      <c r="M2811" s="1"/>
      <c r="N2811" s="1">
        <v>0</v>
      </c>
      <c r="O2811" s="1">
        <v>0</v>
      </c>
      <c r="P2811" s="1">
        <v>0</v>
      </c>
      <c r="Q2811" s="1">
        <v>0</v>
      </c>
      <c r="R2811" s="1">
        <v>0</v>
      </c>
      <c r="S2811" s="1">
        <v>0</v>
      </c>
      <c r="T2811" s="1">
        <v>0</v>
      </c>
      <c r="U2811" s="1">
        <v>0</v>
      </c>
      <c r="V2811" s="1">
        <v>0</v>
      </c>
      <c r="W2811" s="1">
        <v>0</v>
      </c>
    </row>
    <row r="2812" spans="1:23" x14ac:dyDescent="0.25">
      <c r="A2812" s="1" t="s">
        <v>53</v>
      </c>
      <c r="B2812" s="1" t="s">
        <v>52</v>
      </c>
      <c r="C2812" s="1">
        <v>50160.690134937802</v>
      </c>
      <c r="D2812" s="1">
        <v>323.58381636041702</v>
      </c>
      <c r="E2812" s="1">
        <v>1384.7430951579499</v>
      </c>
      <c r="F2812" s="1">
        <v>7276.5717630674899</v>
      </c>
      <c r="G2812" s="1">
        <v>9030.1760855744906</v>
      </c>
      <c r="H2812" s="1">
        <v>10309.4447728713</v>
      </c>
      <c r="I2812" s="1">
        <v>9019.3867882413197</v>
      </c>
      <c r="J2812" s="1">
        <v>11454.6212210665</v>
      </c>
      <c r="K2812" s="1">
        <v>12829.175767594499</v>
      </c>
      <c r="L2812" s="1">
        <v>13375.2061628175</v>
      </c>
      <c r="M2812" s="1"/>
      <c r="N2812" s="1">
        <v>0</v>
      </c>
      <c r="O2812" s="1">
        <v>0</v>
      </c>
      <c r="P2812" s="1">
        <v>0</v>
      </c>
      <c r="Q2812" s="1">
        <v>0</v>
      </c>
      <c r="R2812" s="1">
        <v>0</v>
      </c>
      <c r="S2812" s="1">
        <v>0</v>
      </c>
      <c r="T2812" s="1">
        <v>0</v>
      </c>
      <c r="U2812" s="1">
        <v>0</v>
      </c>
      <c r="V2812" s="1">
        <v>0</v>
      </c>
      <c r="W2812" s="1">
        <v>0</v>
      </c>
    </row>
    <row r="2813" spans="1:23" x14ac:dyDescent="0.25">
      <c r="A2813" s="1" t="s">
        <v>0</v>
      </c>
      <c r="B2813" s="1" t="s">
        <v>60</v>
      </c>
      <c r="C2813" s="1">
        <v>222501153.38333201</v>
      </c>
      <c r="D2813" s="1">
        <v>263335708.795396</v>
      </c>
      <c r="E2813" s="1">
        <v>386699314.378411</v>
      </c>
      <c r="F2813" s="1">
        <v>514346918.332699</v>
      </c>
      <c r="G2813" s="1">
        <v>650047363.18595099</v>
      </c>
      <c r="H2813" s="1">
        <v>890616217.679371</v>
      </c>
      <c r="I2813" s="1">
        <v>929627464.18131399</v>
      </c>
      <c r="J2813" s="1">
        <v>829849304.28611696</v>
      </c>
      <c r="K2813" s="1">
        <v>1097404667.11429</v>
      </c>
      <c r="L2813" s="1">
        <v>1178256916.8649199</v>
      </c>
      <c r="M2813" s="1"/>
      <c r="N2813" s="1">
        <v>332514407.38954699</v>
      </c>
      <c r="O2813" s="1">
        <v>352953093.39330798</v>
      </c>
      <c r="P2813" s="1">
        <v>534813748.09346199</v>
      </c>
      <c r="Q2813" s="1">
        <v>654659338.019256</v>
      </c>
      <c r="R2813" s="1">
        <v>1091379340.5896599</v>
      </c>
      <c r="S2813" s="1">
        <v>1919641612.96227</v>
      </c>
      <c r="T2813" s="1">
        <v>1255141460.41574</v>
      </c>
      <c r="U2813" s="1">
        <v>1549727375.84761</v>
      </c>
      <c r="V2813" s="1">
        <v>2004021114.71277</v>
      </c>
      <c r="W2813" s="1">
        <v>2236796360.35569</v>
      </c>
    </row>
    <row r="2814" spans="1:23" x14ac:dyDescent="0.25">
      <c r="A2814" s="1" t="s">
        <v>1</v>
      </c>
      <c r="B2814" s="1" t="s">
        <v>60</v>
      </c>
      <c r="C2814" s="1">
        <v>520782041.41988099</v>
      </c>
      <c r="D2814" s="1">
        <v>579035103.89521503</v>
      </c>
      <c r="E2814" s="1">
        <v>642728507.47344506</v>
      </c>
      <c r="F2814" s="1">
        <v>808073521.21093905</v>
      </c>
      <c r="G2814" s="1">
        <v>929452594.74341404</v>
      </c>
      <c r="H2814" s="1">
        <v>1088074555.0917301</v>
      </c>
      <c r="I2814" s="1">
        <v>869153854.85160601</v>
      </c>
      <c r="J2814" s="1">
        <v>1074201797.4119899</v>
      </c>
      <c r="K2814" s="1">
        <v>1148364750.00968</v>
      </c>
      <c r="L2814" s="1">
        <v>1712039095.2844801</v>
      </c>
      <c r="M2814" s="1"/>
      <c r="N2814" s="1">
        <v>9817178.0879737306</v>
      </c>
      <c r="O2814" s="1">
        <v>295707020.39887899</v>
      </c>
      <c r="P2814" s="1">
        <v>337045453.433474</v>
      </c>
      <c r="Q2814" s="1">
        <v>416853714.158369</v>
      </c>
      <c r="R2814" s="1">
        <v>1856763533.53052</v>
      </c>
      <c r="S2814" s="1">
        <v>3113644402.9944401</v>
      </c>
      <c r="T2814" s="1">
        <v>1559575067.44102</v>
      </c>
      <c r="U2814" s="1">
        <v>1985926290.8320701</v>
      </c>
      <c r="V2814" s="1">
        <v>1770387661.1015899</v>
      </c>
      <c r="W2814" s="1">
        <v>3093289903.1175699</v>
      </c>
    </row>
    <row r="2815" spans="1:23" x14ac:dyDescent="0.25">
      <c r="A2815" s="1" t="s">
        <v>3</v>
      </c>
      <c r="B2815" s="1" t="s">
        <v>60</v>
      </c>
      <c r="C2815" s="1">
        <v>258811270.93240899</v>
      </c>
      <c r="D2815" s="1">
        <v>291001870.19131702</v>
      </c>
      <c r="E2815" s="1">
        <v>345953308.68154401</v>
      </c>
      <c r="F2815" s="1">
        <v>355026624.28795397</v>
      </c>
      <c r="G2815" s="1">
        <v>394003487.88269699</v>
      </c>
      <c r="H2815" s="1">
        <v>470152447.23253298</v>
      </c>
      <c r="I2815" s="1">
        <v>429549591.18401802</v>
      </c>
      <c r="J2815" s="1">
        <v>521271733.91841</v>
      </c>
      <c r="K2815" s="1">
        <v>544453501.76909494</v>
      </c>
      <c r="L2815" s="1">
        <v>607474111.29477799</v>
      </c>
      <c r="M2815" s="1"/>
      <c r="N2815" s="1">
        <v>145281249.272872</v>
      </c>
      <c r="O2815" s="1">
        <v>164619317.95440701</v>
      </c>
      <c r="P2815" s="1">
        <v>76398691.625913799</v>
      </c>
      <c r="Q2815" s="1">
        <v>103726421.12378</v>
      </c>
      <c r="R2815" s="1">
        <v>131528224.069309</v>
      </c>
      <c r="S2815" s="1">
        <v>185365452.13629499</v>
      </c>
      <c r="T2815" s="1">
        <v>133366478.65910301</v>
      </c>
      <c r="U2815" s="1">
        <v>142088933.897663</v>
      </c>
      <c r="V2815" s="1">
        <v>168578023.99533501</v>
      </c>
      <c r="W2815" s="1">
        <v>170112329.48307499</v>
      </c>
    </row>
    <row r="2816" spans="1:23" x14ac:dyDescent="0.25">
      <c r="A2816" s="1" t="s">
        <v>4</v>
      </c>
      <c r="B2816" s="1" t="s">
        <v>60</v>
      </c>
      <c r="C2816" s="1">
        <v>73397671.536409706</v>
      </c>
      <c r="D2816" s="1">
        <v>51755415.813134402</v>
      </c>
      <c r="E2816" s="1">
        <v>72923531.179774806</v>
      </c>
      <c r="F2816" s="1">
        <v>154574809.17580101</v>
      </c>
      <c r="G2816" s="1">
        <v>204281207.763019</v>
      </c>
      <c r="H2816" s="1">
        <v>226806256.659107</v>
      </c>
      <c r="I2816" s="1">
        <v>194105725.73293799</v>
      </c>
      <c r="J2816" s="1">
        <v>250636857.34697601</v>
      </c>
      <c r="K2816" s="1">
        <v>292559225.85396498</v>
      </c>
      <c r="L2816" s="1">
        <v>384926537.36534202</v>
      </c>
      <c r="M2816" s="1"/>
      <c r="N2816" s="1">
        <v>20692494.1345293</v>
      </c>
      <c r="O2816" s="1">
        <v>98530105.021900997</v>
      </c>
      <c r="P2816" s="1">
        <v>121042196.451242</v>
      </c>
      <c r="Q2816" s="1">
        <v>111283351.62318</v>
      </c>
      <c r="R2816" s="1">
        <v>140035194.945214</v>
      </c>
      <c r="S2816" s="1">
        <v>159653364.40989801</v>
      </c>
      <c r="T2816" s="1">
        <v>148185970.78749499</v>
      </c>
      <c r="U2816" s="1">
        <v>163963803.27186099</v>
      </c>
      <c r="V2816" s="1">
        <v>205359602.13046199</v>
      </c>
      <c r="W2816" s="1">
        <v>200213164.570838</v>
      </c>
    </row>
    <row r="2817" spans="1:23" x14ac:dyDescent="0.25">
      <c r="A2817" s="1" t="s">
        <v>5</v>
      </c>
      <c r="B2817" s="1" t="s">
        <v>60</v>
      </c>
      <c r="C2817" s="1">
        <v>266236701.575932</v>
      </c>
      <c r="D2817" s="1">
        <v>324802818.70496899</v>
      </c>
      <c r="E2817" s="1">
        <v>405805852.939695</v>
      </c>
      <c r="F2817" s="1">
        <v>452724219.17838901</v>
      </c>
      <c r="G2817" s="1">
        <v>515231655.268139</v>
      </c>
      <c r="H2817" s="1">
        <v>698459080.57308495</v>
      </c>
      <c r="I2817" s="1">
        <v>682821907.544222</v>
      </c>
      <c r="J2817" s="1">
        <v>708313846.54726303</v>
      </c>
      <c r="K2817" s="1">
        <v>708640867.20835602</v>
      </c>
      <c r="L2817" s="1">
        <v>758979386.190889</v>
      </c>
      <c r="M2817" s="1"/>
      <c r="N2817" s="1">
        <v>134657997.336505</v>
      </c>
      <c r="O2817" s="1">
        <v>119739553.37177201</v>
      </c>
      <c r="P2817" s="1">
        <v>41871128.370232999</v>
      </c>
      <c r="Q2817" s="1">
        <v>64099027.614267401</v>
      </c>
      <c r="R2817" s="1">
        <v>115632898.909771</v>
      </c>
      <c r="S2817" s="1">
        <v>104812507.05076</v>
      </c>
      <c r="T2817" s="1">
        <v>88743768.892439604</v>
      </c>
      <c r="U2817" s="1">
        <v>109734107.820457</v>
      </c>
      <c r="V2817" s="1">
        <v>125368788.394658</v>
      </c>
      <c r="W2817" s="1">
        <v>147974361.38258901</v>
      </c>
    </row>
    <row r="2818" spans="1:23" x14ac:dyDescent="0.25">
      <c r="A2818" s="1" t="s">
        <v>6</v>
      </c>
      <c r="B2818" s="1" t="s">
        <v>60</v>
      </c>
      <c r="C2818" s="1">
        <v>72777817.038907096</v>
      </c>
      <c r="D2818" s="1">
        <v>79847977.634130895</v>
      </c>
      <c r="E2818" s="1">
        <v>71387872.717141896</v>
      </c>
      <c r="F2818" s="1">
        <v>66838093.731954999</v>
      </c>
      <c r="G2818" s="1">
        <v>103680335.58613899</v>
      </c>
      <c r="H2818" s="1">
        <v>132033309.46904901</v>
      </c>
      <c r="I2818" s="1">
        <v>123176500.826121</v>
      </c>
      <c r="J2818" s="1">
        <v>158031815.413688</v>
      </c>
      <c r="K2818" s="1">
        <v>193246960.69729501</v>
      </c>
      <c r="L2818" s="1">
        <v>194345913.65151799</v>
      </c>
      <c r="M2818" s="1"/>
      <c r="N2818" s="1">
        <v>3879342.1183175198</v>
      </c>
      <c r="O2818" s="1">
        <v>5746960.3080471102</v>
      </c>
      <c r="P2818" s="1">
        <v>5734514.9714255901</v>
      </c>
      <c r="Q2818" s="1">
        <v>9555854.3630706798</v>
      </c>
      <c r="R2818" s="1">
        <v>14347573.841514001</v>
      </c>
      <c r="S2818" s="1">
        <v>11380418.699981499</v>
      </c>
      <c r="T2818" s="1">
        <v>10376177.585827401</v>
      </c>
      <c r="U2818" s="1">
        <v>10501767.161146199</v>
      </c>
      <c r="V2818" s="1">
        <v>19911082.323424399</v>
      </c>
      <c r="W2818" s="1">
        <v>29592719.827644899</v>
      </c>
    </row>
    <row r="2819" spans="1:23" x14ac:dyDescent="0.25">
      <c r="A2819" s="1" t="s">
        <v>7</v>
      </c>
      <c r="B2819" s="1" t="s">
        <v>60</v>
      </c>
      <c r="C2819" s="1">
        <v>512307618.48194098</v>
      </c>
      <c r="D2819" s="1">
        <v>567109040.283234</v>
      </c>
      <c r="E2819" s="1">
        <v>704553941.67369497</v>
      </c>
      <c r="F2819" s="1">
        <v>900348925.39590597</v>
      </c>
      <c r="G2819" s="1">
        <v>1090910214.7741499</v>
      </c>
      <c r="H2819" s="1">
        <v>1356569530.7876799</v>
      </c>
      <c r="I2819" s="1">
        <v>1080041245.9798901</v>
      </c>
      <c r="J2819" s="1">
        <v>1342704302.6003399</v>
      </c>
      <c r="K2819" s="1">
        <v>1618866737.05704</v>
      </c>
      <c r="L2819" s="1">
        <v>1836352754.3264301</v>
      </c>
      <c r="M2819" s="1"/>
      <c r="N2819" s="1">
        <v>257322695.32601199</v>
      </c>
      <c r="O2819" s="1">
        <v>326091499.31760198</v>
      </c>
      <c r="P2819" s="1">
        <v>356724439.25953799</v>
      </c>
      <c r="Q2819" s="1">
        <v>379840957.79372102</v>
      </c>
      <c r="R2819" s="1">
        <v>473250459.127756</v>
      </c>
      <c r="S2819" s="1">
        <v>527819703.11487401</v>
      </c>
      <c r="T2819" s="1">
        <v>477298800.48492002</v>
      </c>
      <c r="U2819" s="1">
        <v>563018308.02119505</v>
      </c>
      <c r="V2819" s="1">
        <v>644429584.18918395</v>
      </c>
      <c r="W2819" s="1">
        <v>656544616.818555</v>
      </c>
    </row>
    <row r="2820" spans="1:23" x14ac:dyDescent="0.25">
      <c r="A2820" s="1" t="s">
        <v>8</v>
      </c>
      <c r="B2820" s="1" t="s">
        <v>60</v>
      </c>
      <c r="C2820" s="1">
        <v>12851474.3732672</v>
      </c>
      <c r="D2820" s="1">
        <v>9261694.3391621392</v>
      </c>
      <c r="E2820" s="1">
        <v>23306192.233624998</v>
      </c>
      <c r="F2820" s="1">
        <v>41786776.793985501</v>
      </c>
      <c r="G2820" s="1">
        <v>31732007.580451898</v>
      </c>
      <c r="H2820" s="1">
        <v>15844717.5953646</v>
      </c>
      <c r="I2820" s="1">
        <v>14444571.945400501</v>
      </c>
      <c r="J2820" s="1">
        <v>14061118.2453067</v>
      </c>
      <c r="K2820" s="1">
        <v>14901944.2221306</v>
      </c>
      <c r="L2820" s="1">
        <v>13320220.3471922</v>
      </c>
      <c r="M2820" s="1"/>
      <c r="N2820" s="1">
        <v>221332.82868221501</v>
      </c>
      <c r="O2820" s="1">
        <v>128043.302586127</v>
      </c>
      <c r="P2820" s="1">
        <v>1636257.3648651401</v>
      </c>
      <c r="Q2820" s="1">
        <v>4929149.2226605304</v>
      </c>
      <c r="R2820" s="1">
        <v>3358181.9792251401</v>
      </c>
      <c r="S2820" s="1">
        <v>9414762.8485710807</v>
      </c>
      <c r="T2820" s="1">
        <v>2336934.3650415302</v>
      </c>
      <c r="U2820" s="1">
        <v>342229.187075419</v>
      </c>
      <c r="V2820" s="1">
        <v>1136562.47328013</v>
      </c>
      <c r="W2820" s="1">
        <v>567496.40710674005</v>
      </c>
    </row>
    <row r="2821" spans="1:23" x14ac:dyDescent="0.25">
      <c r="A2821" s="1" t="s">
        <v>9</v>
      </c>
      <c r="B2821" s="1" t="s">
        <v>60</v>
      </c>
      <c r="C2821" s="1">
        <v>64686841.832444496</v>
      </c>
      <c r="D2821" s="1">
        <v>87607122.8189556</v>
      </c>
      <c r="E2821" s="1">
        <v>100418249.39437699</v>
      </c>
      <c r="F2821" s="1">
        <v>120561544.85796601</v>
      </c>
      <c r="G2821" s="1">
        <v>145922886.826621</v>
      </c>
      <c r="H2821" s="1">
        <v>217733056.756459</v>
      </c>
      <c r="I2821" s="1">
        <v>197094703.333446</v>
      </c>
      <c r="J2821" s="1">
        <v>217850890.416484</v>
      </c>
      <c r="K2821" s="1">
        <v>224984607.83244199</v>
      </c>
      <c r="L2821" s="1">
        <v>224030423.43151399</v>
      </c>
      <c r="M2821" s="1"/>
      <c r="N2821" s="1">
        <v>9718605.7425140291</v>
      </c>
      <c r="O2821" s="1">
        <v>7704363.7657261901</v>
      </c>
      <c r="P2821" s="1">
        <v>9020583.4554910902</v>
      </c>
      <c r="Q2821" s="1">
        <v>12458765.026736099</v>
      </c>
      <c r="R2821" s="1">
        <v>14541888.914461</v>
      </c>
      <c r="S2821" s="1">
        <v>13866424.533424299</v>
      </c>
      <c r="T2821" s="1">
        <v>10461481.549727799</v>
      </c>
      <c r="U2821" s="1">
        <v>12299038.122250799</v>
      </c>
      <c r="V2821" s="1">
        <v>23372319.906989999</v>
      </c>
      <c r="W2821" s="1">
        <v>18390224.426710501</v>
      </c>
    </row>
    <row r="2822" spans="1:23" x14ac:dyDescent="0.25">
      <c r="A2822" s="1" t="s">
        <v>10</v>
      </c>
      <c r="B2822" s="1" t="s">
        <v>60</v>
      </c>
      <c r="C2822" s="1">
        <v>29131638.276997901</v>
      </c>
      <c r="D2822" s="1">
        <v>25611550.577558499</v>
      </c>
      <c r="E2822" s="1">
        <v>24400670.730139598</v>
      </c>
      <c r="F2822" s="1">
        <v>25548493.351578999</v>
      </c>
      <c r="G2822" s="1">
        <v>28528420.630398698</v>
      </c>
      <c r="H2822" s="1">
        <v>27168639.411816601</v>
      </c>
      <c r="I2822" s="1">
        <v>20522905.426580898</v>
      </c>
      <c r="J2822" s="1">
        <v>23772667.676352601</v>
      </c>
      <c r="K2822" s="1">
        <v>27818469.582772098</v>
      </c>
      <c r="L2822" s="1">
        <v>32352636.756769098</v>
      </c>
      <c r="M2822" s="1"/>
      <c r="N2822" s="1">
        <v>922271.44903222297</v>
      </c>
      <c r="O2822" s="1">
        <v>440670.38291158603</v>
      </c>
      <c r="P2822" s="1">
        <v>3419901.1680557099</v>
      </c>
      <c r="Q2822" s="1">
        <v>604977.16214547702</v>
      </c>
      <c r="R2822" s="1">
        <v>3523899.3320669201</v>
      </c>
      <c r="S2822" s="1">
        <v>2929644.12088471</v>
      </c>
      <c r="T2822" s="1">
        <v>237818.97647704001</v>
      </c>
      <c r="U2822" s="1">
        <v>1683050.5997059699</v>
      </c>
      <c r="V2822" s="1">
        <v>1222306.90277297</v>
      </c>
      <c r="W2822" s="1">
        <v>1530766.5806052301</v>
      </c>
    </row>
    <row r="2823" spans="1:23" x14ac:dyDescent="0.25">
      <c r="A2823" s="1" t="s">
        <v>11</v>
      </c>
      <c r="B2823" s="1" t="s">
        <v>60</v>
      </c>
      <c r="C2823" s="1">
        <v>369682579.738581</v>
      </c>
      <c r="D2823" s="1">
        <v>563298005.24845505</v>
      </c>
      <c r="E2823" s="1">
        <v>680850301.59301102</v>
      </c>
      <c r="F2823" s="1">
        <v>1007275563.9069099</v>
      </c>
      <c r="G2823" s="1">
        <v>1502146281.5086999</v>
      </c>
      <c r="H2823" s="1">
        <v>2212268415.64397</v>
      </c>
      <c r="I2823" s="1">
        <v>1547677009.76457</v>
      </c>
      <c r="J2823" s="1">
        <v>1861463049.7451401</v>
      </c>
      <c r="K2823" s="1">
        <v>2402609956.6258998</v>
      </c>
      <c r="L2823" s="1">
        <v>2913975110.8096399</v>
      </c>
      <c r="M2823" s="1"/>
      <c r="N2823" s="1">
        <v>41429469.264923401</v>
      </c>
      <c r="O2823" s="1">
        <v>59982785.065568</v>
      </c>
      <c r="P2823" s="1">
        <v>141011925.695297</v>
      </c>
      <c r="Q2823" s="1">
        <v>122463314.676295</v>
      </c>
      <c r="R2823" s="1">
        <v>241521727.992735</v>
      </c>
      <c r="S2823" s="1">
        <v>631426974.13349903</v>
      </c>
      <c r="T2823" s="1">
        <v>576521989.54129303</v>
      </c>
      <c r="U2823" s="1">
        <v>1389865085.9418399</v>
      </c>
      <c r="V2823" s="1">
        <v>1492354825.23439</v>
      </c>
      <c r="W2823" s="1">
        <v>1394860221.5287399</v>
      </c>
    </row>
    <row r="2824" spans="1:23" x14ac:dyDescent="0.25">
      <c r="A2824" s="1" t="s">
        <v>12</v>
      </c>
      <c r="B2824" s="1" t="s">
        <v>60</v>
      </c>
      <c r="C2824" s="1">
        <v>147266236.78607199</v>
      </c>
      <c r="D2824" s="1">
        <v>121924067.09648301</v>
      </c>
      <c r="E2824" s="1">
        <v>179854569.46384999</v>
      </c>
      <c r="F2824" s="1">
        <v>171160186.805287</v>
      </c>
      <c r="G2824" s="1">
        <v>218914028.56388399</v>
      </c>
      <c r="H2824" s="1">
        <v>234314552.69507399</v>
      </c>
      <c r="I2824" s="1">
        <v>198516521.10807201</v>
      </c>
      <c r="J2824" s="1">
        <v>236434940.08616999</v>
      </c>
      <c r="K2824" s="1">
        <v>247811720.39311099</v>
      </c>
      <c r="L2824" s="1">
        <v>258034096.65773499</v>
      </c>
      <c r="M2824" s="1"/>
      <c r="N2824" s="1">
        <v>63235152.1120454</v>
      </c>
      <c r="O2824" s="1">
        <v>82675095.101276994</v>
      </c>
      <c r="P2824" s="1">
        <v>113454658.464984</v>
      </c>
      <c r="Q2824" s="1">
        <v>102898320.221172</v>
      </c>
      <c r="R2824" s="1">
        <v>107509811.859128</v>
      </c>
      <c r="S2824" s="1">
        <v>155753314.92695901</v>
      </c>
      <c r="T2824" s="1">
        <v>99170760.332309395</v>
      </c>
      <c r="U2824" s="1">
        <v>141596694.486424</v>
      </c>
      <c r="V2824" s="1">
        <v>174236112.994362</v>
      </c>
      <c r="W2824" s="1">
        <v>178122075.76291099</v>
      </c>
    </row>
    <row r="2825" spans="1:23" x14ac:dyDescent="0.25">
      <c r="A2825" s="1" t="s">
        <v>13</v>
      </c>
      <c r="B2825" s="1" t="s">
        <v>60</v>
      </c>
      <c r="C2825" s="1">
        <v>616727062.65915799</v>
      </c>
      <c r="D2825" s="1">
        <v>1123591012.17101</v>
      </c>
      <c r="E2825" s="1">
        <v>1575774703.5966799</v>
      </c>
      <c r="F2825" s="1">
        <v>1759635254.0023301</v>
      </c>
      <c r="G2825" s="1">
        <v>1918492085.3225999</v>
      </c>
      <c r="H2825" s="1">
        <v>2618435695.23911</v>
      </c>
      <c r="I2825" s="1">
        <v>1790150934.9639101</v>
      </c>
      <c r="J2825" s="1">
        <v>2422052054.0942302</v>
      </c>
      <c r="K2825" s="1">
        <v>1995640028.2643001</v>
      </c>
      <c r="L2825" s="1">
        <v>2842979329.7910399</v>
      </c>
      <c r="M2825" s="1"/>
      <c r="N2825" s="1">
        <v>1087393690.34848</v>
      </c>
      <c r="O2825" s="1">
        <v>1926647150.9068899</v>
      </c>
      <c r="P2825" s="1">
        <v>2138491556.2692599</v>
      </c>
      <c r="Q2825" s="1">
        <v>2475624955.5938001</v>
      </c>
      <c r="R2825" s="1">
        <v>2567604031.5863299</v>
      </c>
      <c r="S2825" s="1">
        <v>3228122571.4926701</v>
      </c>
      <c r="T2825" s="1">
        <v>3314536965.9558201</v>
      </c>
      <c r="U2825" s="1">
        <v>3532970442.8372798</v>
      </c>
      <c r="V2825" s="1">
        <v>2965538011.9266</v>
      </c>
      <c r="W2825" s="1">
        <v>3678353525.79284</v>
      </c>
    </row>
    <row r="2826" spans="1:23" x14ac:dyDescent="0.25">
      <c r="A2826" s="1" t="s">
        <v>14</v>
      </c>
      <c r="B2826" s="1" t="s">
        <v>60</v>
      </c>
      <c r="C2826" s="1">
        <v>131048396.299151</v>
      </c>
      <c r="D2826" s="1">
        <v>41522357.076971501</v>
      </c>
      <c r="E2826" s="1">
        <v>68301163.766128704</v>
      </c>
      <c r="F2826" s="1">
        <v>83343381.1384819</v>
      </c>
      <c r="G2826" s="1">
        <v>98232733.133745596</v>
      </c>
      <c r="H2826" s="1">
        <v>104188096.0493</v>
      </c>
      <c r="I2826" s="1">
        <v>77415821.077025607</v>
      </c>
      <c r="J2826" s="1">
        <v>94051079.3035907</v>
      </c>
      <c r="K2826" s="1">
        <v>118968864.062153</v>
      </c>
      <c r="L2826" s="1">
        <v>214407879.22910199</v>
      </c>
      <c r="M2826" s="1"/>
      <c r="N2826" s="1">
        <v>198986680.870597</v>
      </c>
      <c r="O2826" s="1">
        <v>238449675.61437199</v>
      </c>
      <c r="P2826" s="1">
        <v>264343699.80797201</v>
      </c>
      <c r="Q2826" s="1">
        <v>346956047.117612</v>
      </c>
      <c r="R2826" s="1">
        <v>333232669.44099098</v>
      </c>
      <c r="S2826" s="1">
        <v>375536222.04548401</v>
      </c>
      <c r="T2826" s="1">
        <v>316292019.73304701</v>
      </c>
      <c r="U2826" s="1">
        <v>392579240.12880498</v>
      </c>
      <c r="V2826" s="1">
        <v>478087935.15470499</v>
      </c>
      <c r="W2826" s="1">
        <v>459654798.71274298</v>
      </c>
    </row>
    <row r="2827" spans="1:23" x14ac:dyDescent="0.25">
      <c r="A2827" s="1" t="s">
        <v>15</v>
      </c>
      <c r="B2827" s="1" t="s">
        <v>60</v>
      </c>
      <c r="C2827" s="1">
        <v>562513576.91513896</v>
      </c>
      <c r="D2827" s="1">
        <v>752236132.15291095</v>
      </c>
      <c r="E2827" s="1">
        <v>826947246.61356604</v>
      </c>
      <c r="F2827" s="1">
        <v>858694042.71377504</v>
      </c>
      <c r="G2827" s="1">
        <v>1276950307.76196</v>
      </c>
      <c r="H2827" s="1">
        <v>1628805167.1889901</v>
      </c>
      <c r="I2827" s="1">
        <v>1190740641.80586</v>
      </c>
      <c r="J2827" s="1">
        <v>1197742787.69366</v>
      </c>
      <c r="K2827" s="1">
        <v>1378792108.0141399</v>
      </c>
      <c r="L2827" s="1">
        <v>1826103348.5479701</v>
      </c>
      <c r="M2827" s="1"/>
      <c r="N2827" s="1">
        <v>603422467.070364</v>
      </c>
      <c r="O2827" s="1">
        <v>868324014.670421</v>
      </c>
      <c r="P2827" s="1">
        <v>1113923428.30586</v>
      </c>
      <c r="Q2827" s="1">
        <v>1352658221.7019999</v>
      </c>
      <c r="R2827" s="1">
        <v>1733002709.0218799</v>
      </c>
      <c r="S2827" s="1">
        <v>2608131257.9551601</v>
      </c>
      <c r="T2827" s="1">
        <v>2259103715.75704</v>
      </c>
      <c r="U2827" s="1">
        <v>3101514642.1743598</v>
      </c>
      <c r="V2827" s="1">
        <v>2826604174.1631098</v>
      </c>
      <c r="W2827" s="1">
        <v>3031536428.5831099</v>
      </c>
    </row>
    <row r="2828" spans="1:23" x14ac:dyDescent="0.25">
      <c r="A2828" s="1" t="s">
        <v>16</v>
      </c>
      <c r="B2828" s="1" t="s">
        <v>60</v>
      </c>
      <c r="C2828" s="1">
        <v>151767949.930237</v>
      </c>
      <c r="D2828" s="1">
        <v>69215986.595719501</v>
      </c>
      <c r="E2828" s="1">
        <v>119529604.73932999</v>
      </c>
      <c r="F2828" s="1">
        <v>156495188.24225599</v>
      </c>
      <c r="G2828" s="1">
        <v>179985232.99972901</v>
      </c>
      <c r="H2828" s="1">
        <v>248441956.13683599</v>
      </c>
      <c r="I2828" s="1">
        <v>221107439.805141</v>
      </c>
      <c r="J2828" s="1">
        <v>382449815.632393</v>
      </c>
      <c r="K2828" s="1">
        <v>221197749.65945199</v>
      </c>
      <c r="L2828" s="1">
        <v>203879452.472554</v>
      </c>
      <c r="M2828" s="1"/>
      <c r="N2828" s="1">
        <v>2735582.3313932102</v>
      </c>
      <c r="O2828" s="1">
        <v>3117258.2423060201</v>
      </c>
      <c r="P2828" s="1">
        <v>10244036.2111714</v>
      </c>
      <c r="Q2828" s="1">
        <v>29653668.624791902</v>
      </c>
      <c r="R2828" s="1">
        <v>131793214.09401</v>
      </c>
      <c r="S2828" s="1">
        <v>62961525.769340403</v>
      </c>
      <c r="T2828" s="1">
        <v>35290756.868951298</v>
      </c>
      <c r="U2828" s="1">
        <v>113190648.263943</v>
      </c>
      <c r="V2828" s="1">
        <v>53276365.041332804</v>
      </c>
      <c r="W2828" s="1">
        <v>47944462.991888396</v>
      </c>
    </row>
    <row r="2829" spans="1:23" x14ac:dyDescent="0.25">
      <c r="A2829" s="1" t="s">
        <v>17</v>
      </c>
      <c r="B2829" s="1" t="s">
        <v>60</v>
      </c>
      <c r="C2829" s="1">
        <v>0</v>
      </c>
      <c r="D2829" s="1">
        <v>0</v>
      </c>
      <c r="E2829" s="1">
        <v>0</v>
      </c>
      <c r="F2829" s="1">
        <v>0</v>
      </c>
      <c r="G2829" s="1">
        <v>0</v>
      </c>
      <c r="H2829" s="1">
        <v>0</v>
      </c>
      <c r="I2829" s="1">
        <v>0</v>
      </c>
      <c r="J2829" s="1">
        <v>0</v>
      </c>
      <c r="K2829" s="1">
        <v>0</v>
      </c>
      <c r="L2829" s="1">
        <v>0</v>
      </c>
      <c r="M2829" s="1"/>
      <c r="N2829" s="1">
        <v>0</v>
      </c>
      <c r="O2829" s="1">
        <v>0</v>
      </c>
      <c r="P2829" s="1">
        <v>0</v>
      </c>
      <c r="Q2829" s="1">
        <v>0</v>
      </c>
      <c r="R2829" s="1">
        <v>0</v>
      </c>
      <c r="S2829" s="1">
        <v>0</v>
      </c>
      <c r="T2829" s="1">
        <v>0</v>
      </c>
      <c r="U2829" s="1">
        <v>0</v>
      </c>
      <c r="V2829" s="1">
        <v>0</v>
      </c>
      <c r="W2829" s="1">
        <v>0</v>
      </c>
    </row>
    <row r="2830" spans="1:23" x14ac:dyDescent="0.25">
      <c r="A2830" s="1" t="s">
        <v>18</v>
      </c>
      <c r="B2830" s="1" t="s">
        <v>60</v>
      </c>
      <c r="C2830" s="1">
        <v>103145517.763743</v>
      </c>
      <c r="D2830" s="1">
        <v>129550323.063666</v>
      </c>
      <c r="E2830" s="1">
        <v>172128631.504228</v>
      </c>
      <c r="F2830" s="1">
        <v>250774739.04714</v>
      </c>
      <c r="G2830" s="1">
        <v>170665688.90082699</v>
      </c>
      <c r="H2830" s="1">
        <v>184294683.91693199</v>
      </c>
      <c r="I2830" s="1">
        <v>246784867.16378</v>
      </c>
      <c r="J2830" s="1">
        <v>355532009.79170698</v>
      </c>
      <c r="K2830" s="1">
        <v>502342405.91989398</v>
      </c>
      <c r="L2830" s="1">
        <v>419428398.90101302</v>
      </c>
      <c r="M2830" s="1"/>
      <c r="N2830" s="1">
        <v>142324854.60802099</v>
      </c>
      <c r="O2830" s="1">
        <v>41220278.707010299</v>
      </c>
      <c r="P2830" s="1">
        <v>71775179.206250593</v>
      </c>
      <c r="Q2830" s="1">
        <v>80023558.821417198</v>
      </c>
      <c r="R2830" s="1">
        <v>86772225.465949699</v>
      </c>
      <c r="S2830" s="1">
        <v>85398173.246014699</v>
      </c>
      <c r="T2830" s="1">
        <v>91640917.176943302</v>
      </c>
      <c r="U2830" s="1">
        <v>89131876.1796294</v>
      </c>
      <c r="V2830" s="1">
        <v>84266922.021453097</v>
      </c>
      <c r="W2830" s="1">
        <v>102418218.461063</v>
      </c>
    </row>
    <row r="2831" spans="1:23" x14ac:dyDescent="0.25">
      <c r="A2831" s="1" t="s">
        <v>19</v>
      </c>
      <c r="B2831" s="1" t="s">
        <v>60</v>
      </c>
      <c r="C2831" s="1">
        <v>113107366.121659</v>
      </c>
      <c r="D2831" s="1">
        <v>154094161.00606</v>
      </c>
      <c r="E2831" s="1">
        <v>180494791.21781701</v>
      </c>
      <c r="F2831" s="1">
        <v>219583029.85381901</v>
      </c>
      <c r="G2831" s="1">
        <v>244683759.62696001</v>
      </c>
      <c r="H2831" s="1">
        <v>284966564.08137101</v>
      </c>
      <c r="I2831" s="1">
        <v>244966020.97405401</v>
      </c>
      <c r="J2831" s="1">
        <v>311071684.80702603</v>
      </c>
      <c r="K2831" s="1">
        <v>357415614.550883</v>
      </c>
      <c r="L2831" s="1">
        <v>387616445.41320997</v>
      </c>
      <c r="M2831" s="1"/>
      <c r="N2831" s="1">
        <v>98076256.241100296</v>
      </c>
      <c r="O2831" s="1">
        <v>132987494.57084499</v>
      </c>
      <c r="P2831" s="1">
        <v>234075559.21493599</v>
      </c>
      <c r="Q2831" s="1">
        <v>355767617.758865</v>
      </c>
      <c r="R2831" s="1">
        <v>174473972.116157</v>
      </c>
      <c r="S2831" s="1">
        <v>175396216.28349099</v>
      </c>
      <c r="T2831" s="1">
        <v>195669332.762779</v>
      </c>
      <c r="U2831" s="1">
        <v>218506952.78326601</v>
      </c>
      <c r="V2831" s="1">
        <v>184278820.99743599</v>
      </c>
      <c r="W2831" s="1">
        <v>187397672.26742199</v>
      </c>
    </row>
    <row r="2832" spans="1:23" x14ac:dyDescent="0.25">
      <c r="A2832" s="1" t="s">
        <v>20</v>
      </c>
      <c r="B2832" s="1" t="s">
        <v>60</v>
      </c>
      <c r="C2832" s="1">
        <v>72796767.242104605</v>
      </c>
      <c r="D2832" s="1">
        <v>102745451.621361</v>
      </c>
      <c r="E2832" s="1">
        <v>137049082.10706499</v>
      </c>
      <c r="F2832" s="1">
        <v>153770329.883708</v>
      </c>
      <c r="G2832" s="1">
        <v>155239013.85442799</v>
      </c>
      <c r="H2832" s="1">
        <v>176387255.894117</v>
      </c>
      <c r="I2832" s="1">
        <v>143214127.68272799</v>
      </c>
      <c r="J2832" s="1">
        <v>129687823.828833</v>
      </c>
      <c r="K2832" s="1">
        <v>148625664.497105</v>
      </c>
      <c r="L2832" s="1">
        <v>131213366.471488</v>
      </c>
      <c r="M2832" s="1"/>
      <c r="N2832" s="1">
        <v>1759564.2301507499</v>
      </c>
      <c r="O2832" s="1">
        <v>4291412.91172997</v>
      </c>
      <c r="P2832" s="1">
        <v>3855692.60636803</v>
      </c>
      <c r="Q2832" s="1">
        <v>2674888.6425566101</v>
      </c>
      <c r="R2832" s="1">
        <v>4421031.8648423404</v>
      </c>
      <c r="S2832" s="1">
        <v>4421552.0223604301</v>
      </c>
      <c r="T2832" s="1">
        <v>3461551.4411434499</v>
      </c>
      <c r="U2832" s="1">
        <v>4538919.9376563504</v>
      </c>
      <c r="V2832" s="1">
        <v>5563081.3121156897</v>
      </c>
      <c r="W2832" s="1">
        <v>6480480.5889861695</v>
      </c>
    </row>
    <row r="2833" spans="1:23" x14ac:dyDescent="0.25">
      <c r="A2833" s="1" t="s">
        <v>21</v>
      </c>
      <c r="B2833" s="1" t="s">
        <v>60</v>
      </c>
      <c r="C2833" s="1">
        <v>949318047.76086903</v>
      </c>
      <c r="D2833" s="1">
        <v>1170786540.7606299</v>
      </c>
      <c r="E2833" s="1">
        <v>1394005345.0432701</v>
      </c>
      <c r="F2833" s="1">
        <v>1654791419.0871501</v>
      </c>
      <c r="G2833" s="1">
        <v>1931546721.6645501</v>
      </c>
      <c r="H2833" s="1">
        <v>2807363865.0583401</v>
      </c>
      <c r="I2833" s="1">
        <v>2330427142.8969598</v>
      </c>
      <c r="J2833" s="1">
        <v>3034711316.8414698</v>
      </c>
      <c r="K2833" s="1">
        <v>2977879970.3189802</v>
      </c>
      <c r="L2833" s="1">
        <v>3419678757.6078</v>
      </c>
      <c r="M2833" s="1"/>
      <c r="N2833" s="1">
        <v>200329041.711265</v>
      </c>
      <c r="O2833" s="1">
        <v>230693278.751816</v>
      </c>
      <c r="P2833" s="1">
        <v>255507855.26621899</v>
      </c>
      <c r="Q2833" s="1">
        <v>318525780.19173199</v>
      </c>
      <c r="R2833" s="1">
        <v>422652125.99304301</v>
      </c>
      <c r="S2833" s="1">
        <v>510836828.59989703</v>
      </c>
      <c r="T2833" s="1">
        <v>452682539.52817303</v>
      </c>
      <c r="U2833" s="1">
        <v>509803177.59723502</v>
      </c>
      <c r="V2833" s="1">
        <v>607673454.75631702</v>
      </c>
      <c r="W2833" s="1">
        <v>867357343.94667804</v>
      </c>
    </row>
    <row r="2834" spans="1:23" x14ac:dyDescent="0.25">
      <c r="A2834" s="1" t="s">
        <v>22</v>
      </c>
      <c r="B2834" s="1" t="s">
        <v>60</v>
      </c>
      <c r="C2834" s="1">
        <v>128827321.37250701</v>
      </c>
      <c r="D2834" s="1">
        <v>145269021.942929</v>
      </c>
      <c r="E2834" s="1">
        <v>202555306.62475699</v>
      </c>
      <c r="F2834" s="1">
        <v>193632292.37220499</v>
      </c>
      <c r="G2834" s="1">
        <v>200393638.93119201</v>
      </c>
      <c r="H2834" s="1">
        <v>239774015.32745901</v>
      </c>
      <c r="I2834" s="1">
        <v>234505520.42263901</v>
      </c>
      <c r="J2834" s="1">
        <v>251827743.15587401</v>
      </c>
      <c r="K2834" s="1">
        <v>331895764.72987998</v>
      </c>
      <c r="L2834" s="1">
        <v>385196722.71001899</v>
      </c>
      <c r="M2834" s="1"/>
      <c r="N2834" s="1">
        <v>68499908.535261795</v>
      </c>
      <c r="O2834" s="1">
        <v>25799027.876844902</v>
      </c>
      <c r="P2834" s="1">
        <v>28929704.649634901</v>
      </c>
      <c r="Q2834" s="1">
        <v>41601641.133744203</v>
      </c>
      <c r="R2834" s="1">
        <v>48516621.621875398</v>
      </c>
      <c r="S2834" s="1">
        <v>68106007.9779329</v>
      </c>
      <c r="T2834" s="1">
        <v>66461977.976295702</v>
      </c>
      <c r="U2834" s="1">
        <v>60184738.9081885</v>
      </c>
      <c r="V2834" s="1">
        <v>102912364.054877</v>
      </c>
      <c r="W2834" s="1">
        <v>53612021.598058797</v>
      </c>
    </row>
    <row r="2835" spans="1:23" x14ac:dyDescent="0.25">
      <c r="A2835" s="1" t="s">
        <v>23</v>
      </c>
      <c r="B2835" s="1" t="s">
        <v>60</v>
      </c>
      <c r="C2835" s="1">
        <v>55077868.217127897</v>
      </c>
      <c r="D2835" s="1">
        <v>37543698.12517</v>
      </c>
      <c r="E2835" s="1">
        <v>46136319.476844303</v>
      </c>
      <c r="F2835" s="1">
        <v>39260356.791475601</v>
      </c>
      <c r="G2835" s="1">
        <v>58595439.204692103</v>
      </c>
      <c r="H2835" s="1">
        <v>66884159.958710901</v>
      </c>
      <c r="I2835" s="1">
        <v>59420151.547227301</v>
      </c>
      <c r="J2835" s="1">
        <v>54972097.385810897</v>
      </c>
      <c r="K2835" s="1">
        <v>62593339.803072304</v>
      </c>
      <c r="L2835" s="1">
        <v>64921244.566166997</v>
      </c>
      <c r="M2835" s="1"/>
      <c r="N2835" s="1">
        <v>15623080.2978053</v>
      </c>
      <c r="O2835" s="1">
        <v>17515930.4336822</v>
      </c>
      <c r="P2835" s="1">
        <v>22276945.005723</v>
      </c>
      <c r="Q2835" s="1">
        <v>27656078.885683902</v>
      </c>
      <c r="R2835" s="1">
        <v>35101869.583909899</v>
      </c>
      <c r="S2835" s="1">
        <v>46412535.765389003</v>
      </c>
      <c r="T2835" s="1">
        <v>44839284.682285897</v>
      </c>
      <c r="U2835" s="1">
        <v>65086267.1230148</v>
      </c>
      <c r="V2835" s="1">
        <v>69245254.853650406</v>
      </c>
      <c r="W2835" s="1">
        <v>74329266.056108207</v>
      </c>
    </row>
    <row r="2836" spans="1:23" x14ac:dyDescent="0.25">
      <c r="A2836" s="1" t="s">
        <v>24</v>
      </c>
      <c r="B2836" s="1" t="s">
        <v>60</v>
      </c>
      <c r="C2836" s="1">
        <v>470036038.128443</v>
      </c>
      <c r="D2836" s="1">
        <v>632161234.50174797</v>
      </c>
      <c r="E2836" s="1">
        <v>661467860.79037404</v>
      </c>
      <c r="F2836" s="1">
        <v>820953760.14246798</v>
      </c>
      <c r="G2836" s="1">
        <v>1061578544.15318</v>
      </c>
      <c r="H2836" s="1">
        <v>1292104615.0690601</v>
      </c>
      <c r="I2836" s="1">
        <v>1157858471.52844</v>
      </c>
      <c r="J2836" s="1">
        <v>1071908239.15891</v>
      </c>
      <c r="K2836" s="1">
        <v>1520792254.0329299</v>
      </c>
      <c r="L2836" s="1">
        <v>1228200443.1711299</v>
      </c>
      <c r="M2836" s="1"/>
      <c r="N2836" s="1">
        <v>991900171.08185804</v>
      </c>
      <c r="O2836" s="1">
        <v>1146284046.9040301</v>
      </c>
      <c r="P2836" s="1">
        <v>1351208630.5598199</v>
      </c>
      <c r="Q2836" s="1">
        <v>1330653305.4756999</v>
      </c>
      <c r="R2836" s="1">
        <v>1614813943.2883601</v>
      </c>
      <c r="S2836" s="1">
        <v>2013312346.0855899</v>
      </c>
      <c r="T2836" s="1">
        <v>1939990910.21808</v>
      </c>
      <c r="U2836" s="1">
        <v>2073976355.3071101</v>
      </c>
      <c r="V2836" s="1">
        <v>2583922051.4018502</v>
      </c>
      <c r="W2836" s="1">
        <v>2863059876.01441</v>
      </c>
    </row>
    <row r="2837" spans="1:23" x14ac:dyDescent="0.25">
      <c r="A2837" s="1" t="s">
        <v>25</v>
      </c>
      <c r="B2837" s="1" t="s">
        <v>60</v>
      </c>
      <c r="C2837" s="1">
        <v>1109626.2454129399</v>
      </c>
      <c r="D2837" s="1">
        <v>7409526.6029463196</v>
      </c>
      <c r="E2837" s="1">
        <v>1951557.4541211401</v>
      </c>
      <c r="F2837" s="1">
        <v>6596447.8781636804</v>
      </c>
      <c r="G2837" s="1">
        <v>5981879.0770728895</v>
      </c>
      <c r="H2837" s="1">
        <v>2627642.9321607901</v>
      </c>
      <c r="I2837" s="1">
        <v>1958247.6376229301</v>
      </c>
      <c r="J2837" s="1">
        <v>2717016.7110121902</v>
      </c>
      <c r="K2837" s="1">
        <v>3731277.0717802499</v>
      </c>
      <c r="L2837" s="1">
        <v>9304689.4348580502</v>
      </c>
      <c r="M2837" s="1"/>
      <c r="N2837" s="1">
        <v>1275000.4150092499</v>
      </c>
      <c r="O2837" s="1">
        <v>3238450.04789236</v>
      </c>
      <c r="P2837" s="1">
        <v>6611884.7239310797</v>
      </c>
      <c r="Q2837" s="1">
        <v>15424877.7824468</v>
      </c>
      <c r="R2837" s="1">
        <v>19646066.537921999</v>
      </c>
      <c r="S2837" s="1">
        <v>13474958.3056727</v>
      </c>
      <c r="T2837" s="1">
        <v>8817874.5281354301</v>
      </c>
      <c r="U2837" s="1">
        <v>10837897.6762476</v>
      </c>
      <c r="V2837" s="1">
        <v>12310222.671638601</v>
      </c>
      <c r="W2837" s="1">
        <v>12884398.5425916</v>
      </c>
    </row>
    <row r="2838" spans="1:23" x14ac:dyDescent="0.25">
      <c r="A2838" s="1" t="s">
        <v>26</v>
      </c>
      <c r="B2838" s="1" t="s">
        <v>60</v>
      </c>
      <c r="C2838" s="1">
        <v>56062037.118587598</v>
      </c>
      <c r="D2838" s="1">
        <v>84765438.433206096</v>
      </c>
      <c r="E2838" s="1">
        <v>129149493.415254</v>
      </c>
      <c r="F2838" s="1">
        <v>165160196.012676</v>
      </c>
      <c r="G2838" s="1">
        <v>133776902.980611</v>
      </c>
      <c r="H2838" s="1">
        <v>159382711.07157201</v>
      </c>
      <c r="I2838" s="1">
        <v>114807456.53468999</v>
      </c>
      <c r="J2838" s="1">
        <v>142350368.44550201</v>
      </c>
      <c r="K2838" s="1">
        <v>367272618.892829</v>
      </c>
      <c r="L2838" s="1">
        <v>197869979.58960101</v>
      </c>
      <c r="M2838" s="1"/>
      <c r="N2838" s="1">
        <v>17323018.5874817</v>
      </c>
      <c r="O2838" s="1">
        <v>18327219.7017342</v>
      </c>
      <c r="P2838" s="1">
        <v>20504479.625303</v>
      </c>
      <c r="Q2838" s="1">
        <v>256480849.057473</v>
      </c>
      <c r="R2838" s="1">
        <v>29150439.0073632</v>
      </c>
      <c r="S2838" s="1">
        <v>85202778.714430407</v>
      </c>
      <c r="T2838" s="1">
        <v>242252350.50640601</v>
      </c>
      <c r="U2838" s="1">
        <v>305572391.86624199</v>
      </c>
      <c r="V2838" s="1">
        <v>58498099.159928098</v>
      </c>
      <c r="W2838" s="1">
        <v>98467876.832274005</v>
      </c>
    </row>
    <row r="2839" spans="1:23" x14ac:dyDescent="0.25">
      <c r="A2839" s="1" t="s">
        <v>27</v>
      </c>
      <c r="B2839" s="1" t="s">
        <v>60</v>
      </c>
      <c r="C2839" s="1">
        <v>420105863.293773</v>
      </c>
      <c r="D2839" s="1">
        <v>407403160.52546602</v>
      </c>
      <c r="E2839" s="1">
        <v>514674463.61579698</v>
      </c>
      <c r="F2839" s="1">
        <v>669322377.37964702</v>
      </c>
      <c r="G2839" s="1">
        <v>766034680.47523105</v>
      </c>
      <c r="H2839" s="1">
        <v>977977386.26670098</v>
      </c>
      <c r="I2839" s="1">
        <v>907284579.67255604</v>
      </c>
      <c r="J2839" s="1">
        <v>1047078400.74933</v>
      </c>
      <c r="K2839" s="1">
        <v>1156298204.50492</v>
      </c>
      <c r="L2839" s="1">
        <v>1322628578.00052</v>
      </c>
      <c r="M2839" s="1"/>
      <c r="N2839" s="1">
        <v>427459735.01755399</v>
      </c>
      <c r="O2839" s="1">
        <v>472676000.72116899</v>
      </c>
      <c r="P2839" s="1">
        <v>597560115.60133803</v>
      </c>
      <c r="Q2839" s="1">
        <v>829216610.87743998</v>
      </c>
      <c r="R2839" s="1">
        <v>769107845.85196304</v>
      </c>
      <c r="S2839" s="1">
        <v>1197092037.1935599</v>
      </c>
      <c r="T2839" s="1">
        <v>627774066.70238698</v>
      </c>
      <c r="U2839" s="1">
        <v>848201592.66076601</v>
      </c>
      <c r="V2839" s="1">
        <v>974577541.10664499</v>
      </c>
      <c r="W2839" s="1">
        <v>1153783799.0697401</v>
      </c>
    </row>
    <row r="2840" spans="1:23" x14ac:dyDescent="0.25">
      <c r="A2840" s="1" t="s">
        <v>28</v>
      </c>
      <c r="B2840" s="1" t="s">
        <v>60</v>
      </c>
      <c r="C2840" s="1">
        <v>236388559.328605</v>
      </c>
      <c r="D2840" s="1">
        <v>209920797.06168899</v>
      </c>
      <c r="E2840" s="1">
        <v>224440171.56240499</v>
      </c>
      <c r="F2840" s="1">
        <v>208815811.86144</v>
      </c>
      <c r="G2840" s="1">
        <v>327344246.47708499</v>
      </c>
      <c r="H2840" s="1">
        <v>386200723.876993</v>
      </c>
      <c r="I2840" s="1">
        <v>275888061.45593399</v>
      </c>
      <c r="J2840" s="1">
        <v>313277144.87113398</v>
      </c>
      <c r="K2840" s="1">
        <v>354545451.02713001</v>
      </c>
      <c r="L2840" s="1">
        <v>367741271.82318002</v>
      </c>
      <c r="M2840" s="1"/>
      <c r="N2840" s="1">
        <v>61207161.148845203</v>
      </c>
      <c r="O2840" s="1">
        <v>44772616.318857402</v>
      </c>
      <c r="P2840" s="1">
        <v>34562982.814090297</v>
      </c>
      <c r="Q2840" s="1">
        <v>35841317.543439902</v>
      </c>
      <c r="R2840" s="1">
        <v>43686248.478211701</v>
      </c>
      <c r="S2840" s="1">
        <v>68634670.804938495</v>
      </c>
      <c r="T2840" s="1">
        <v>61560650.984615199</v>
      </c>
      <c r="U2840" s="1">
        <v>71821619.5041008</v>
      </c>
      <c r="V2840" s="1">
        <v>104440259.95401099</v>
      </c>
      <c r="W2840" s="1">
        <v>135301579.394631</v>
      </c>
    </row>
    <row r="2841" spans="1:23" x14ac:dyDescent="0.25">
      <c r="A2841" s="1" t="s">
        <v>29</v>
      </c>
      <c r="B2841" s="1" t="s">
        <v>60</v>
      </c>
      <c r="C2841" s="1">
        <v>350597202.99465799</v>
      </c>
      <c r="D2841" s="1">
        <v>435391945.88444299</v>
      </c>
      <c r="E2841" s="1">
        <v>448011201.72135901</v>
      </c>
      <c r="F2841" s="1">
        <v>414785015.921763</v>
      </c>
      <c r="G2841" s="1">
        <v>462407170.99235398</v>
      </c>
      <c r="H2841" s="1">
        <v>700165729.44997597</v>
      </c>
      <c r="I2841" s="1">
        <v>664985410.22407806</v>
      </c>
      <c r="J2841" s="1">
        <v>827345284.62489104</v>
      </c>
      <c r="K2841" s="1">
        <v>724116284.77972996</v>
      </c>
      <c r="L2841" s="1">
        <v>791959848.30322599</v>
      </c>
      <c r="M2841" s="1"/>
      <c r="N2841" s="1">
        <v>116987336.341047</v>
      </c>
      <c r="O2841" s="1">
        <v>137154309.55919299</v>
      </c>
      <c r="P2841" s="1">
        <v>146518626.14703399</v>
      </c>
      <c r="Q2841" s="1">
        <v>193697785.38225201</v>
      </c>
      <c r="R2841" s="1">
        <v>209339261.84876299</v>
      </c>
      <c r="S2841" s="1">
        <v>268252248.05238801</v>
      </c>
      <c r="T2841" s="1">
        <v>194082500.41592199</v>
      </c>
      <c r="U2841" s="1">
        <v>237138917.00481799</v>
      </c>
      <c r="V2841" s="1">
        <v>320064386.804519</v>
      </c>
      <c r="W2841" s="1">
        <v>314616376.49900502</v>
      </c>
    </row>
    <row r="2842" spans="1:23" x14ac:dyDescent="0.25">
      <c r="A2842" s="1" t="s">
        <v>30</v>
      </c>
      <c r="B2842" s="1" t="s">
        <v>60</v>
      </c>
      <c r="C2842" s="1">
        <v>298612419.757258</v>
      </c>
      <c r="D2842" s="1">
        <v>455687514.478863</v>
      </c>
      <c r="E2842" s="1">
        <v>551503902.52053297</v>
      </c>
      <c r="F2842" s="1">
        <v>628713386.20603502</v>
      </c>
      <c r="G2842" s="1">
        <v>816041756.13560295</v>
      </c>
      <c r="H2842" s="1">
        <v>983233435.68585396</v>
      </c>
      <c r="I2842" s="1">
        <v>805233112.54667997</v>
      </c>
      <c r="J2842" s="1">
        <v>939941615.26338398</v>
      </c>
      <c r="K2842" s="1">
        <v>910038507.61222196</v>
      </c>
      <c r="L2842" s="1">
        <v>851154216.281479</v>
      </c>
      <c r="M2842" s="1"/>
      <c r="N2842" s="1">
        <v>17845630.8567518</v>
      </c>
      <c r="O2842" s="1">
        <v>19975921.7814936</v>
      </c>
      <c r="P2842" s="1">
        <v>14595017.6143662</v>
      </c>
      <c r="Q2842" s="1">
        <v>18893745.732960999</v>
      </c>
      <c r="R2842" s="1">
        <v>22114044.074858099</v>
      </c>
      <c r="S2842" s="1">
        <v>29546455.930907901</v>
      </c>
      <c r="T2842" s="1">
        <v>25987228.262579001</v>
      </c>
      <c r="U2842" s="1">
        <v>25114040.504863702</v>
      </c>
      <c r="V2842" s="1">
        <v>28101841.431729801</v>
      </c>
      <c r="W2842" s="1">
        <v>38202546.142774597</v>
      </c>
    </row>
    <row r="2843" spans="1:23" x14ac:dyDescent="0.25">
      <c r="A2843" s="1" t="s">
        <v>31</v>
      </c>
      <c r="B2843" s="1" t="s">
        <v>60</v>
      </c>
      <c r="C2843" s="1">
        <v>89130227.087107405</v>
      </c>
      <c r="D2843" s="1">
        <v>74832244.004035994</v>
      </c>
      <c r="E2843" s="1">
        <v>91299739.990578607</v>
      </c>
      <c r="F2843" s="1">
        <v>102594034.16205899</v>
      </c>
      <c r="G2843" s="1">
        <v>135122370.62589601</v>
      </c>
      <c r="H2843" s="1">
        <v>181292947.68484399</v>
      </c>
      <c r="I2843" s="1">
        <v>167184189.843133</v>
      </c>
      <c r="J2843" s="1">
        <v>199817886.605335</v>
      </c>
      <c r="K2843" s="1">
        <v>270604330.06885701</v>
      </c>
      <c r="L2843" s="1">
        <v>321068626.631679</v>
      </c>
      <c r="M2843" s="1"/>
      <c r="N2843" s="1">
        <v>108979789.571931</v>
      </c>
      <c r="O2843" s="1">
        <v>166945352.66808099</v>
      </c>
      <c r="P2843" s="1">
        <v>195859626.605685</v>
      </c>
      <c r="Q2843" s="1">
        <v>281460117.343373</v>
      </c>
      <c r="R2843" s="1">
        <v>248849869.675978</v>
      </c>
      <c r="S2843" s="1">
        <v>312034342.967421</v>
      </c>
      <c r="T2843" s="1">
        <v>273619686.469598</v>
      </c>
      <c r="U2843" s="1">
        <v>361643030.19715399</v>
      </c>
      <c r="V2843" s="1">
        <v>408243061.138919</v>
      </c>
      <c r="W2843" s="1">
        <v>365154359.11340898</v>
      </c>
    </row>
    <row r="2844" spans="1:23" x14ac:dyDescent="0.25">
      <c r="A2844" s="1" t="s">
        <v>32</v>
      </c>
      <c r="B2844" s="1" t="s">
        <v>60</v>
      </c>
      <c r="C2844" s="1">
        <v>353165267.22637999</v>
      </c>
      <c r="D2844" s="1">
        <v>335862732.49883503</v>
      </c>
      <c r="E2844" s="1">
        <v>394988264.203646</v>
      </c>
      <c r="F2844" s="1">
        <v>367468615.02678102</v>
      </c>
      <c r="G2844" s="1">
        <v>372210113.41222399</v>
      </c>
      <c r="H2844" s="1">
        <v>530849401.24265301</v>
      </c>
      <c r="I2844" s="1">
        <v>403835020.44979697</v>
      </c>
      <c r="J2844" s="1">
        <v>443959638.94270301</v>
      </c>
      <c r="K2844" s="1">
        <v>509024923.35148698</v>
      </c>
      <c r="L2844" s="1">
        <v>480685763.330329</v>
      </c>
      <c r="M2844" s="1"/>
      <c r="N2844" s="1">
        <v>114277774.255795</v>
      </c>
      <c r="O2844" s="1">
        <v>135703969.46437201</v>
      </c>
      <c r="P2844" s="1">
        <v>128442868.90418901</v>
      </c>
      <c r="Q2844" s="1">
        <v>149304977.38406599</v>
      </c>
      <c r="R2844" s="1">
        <v>218489115.86779401</v>
      </c>
      <c r="S2844" s="1">
        <v>262134526.347554</v>
      </c>
      <c r="T2844" s="1">
        <v>254134514.59941199</v>
      </c>
      <c r="U2844" s="1">
        <v>358622289.41638798</v>
      </c>
      <c r="V2844" s="1">
        <v>426492180.96160001</v>
      </c>
      <c r="W2844" s="1">
        <v>537491400.67595005</v>
      </c>
    </row>
    <row r="2845" spans="1:23" x14ac:dyDescent="0.25">
      <c r="A2845" s="1" t="s">
        <v>33</v>
      </c>
      <c r="B2845" s="1" t="s">
        <v>60</v>
      </c>
      <c r="C2845" s="1">
        <v>361772558.36567497</v>
      </c>
      <c r="D2845" s="1">
        <v>469332899.12103897</v>
      </c>
      <c r="E2845" s="1">
        <v>689242116.65169704</v>
      </c>
      <c r="F2845" s="1">
        <v>817774788.64029098</v>
      </c>
      <c r="G2845" s="1">
        <v>883341841.13863003</v>
      </c>
      <c r="H2845" s="1">
        <v>1268559098.2956901</v>
      </c>
      <c r="I2845" s="1">
        <v>829764934.45585001</v>
      </c>
      <c r="J2845" s="1">
        <v>1409317304.28107</v>
      </c>
      <c r="K2845" s="1">
        <v>1619401055.8026299</v>
      </c>
      <c r="L2845" s="1">
        <v>1584658856.68273</v>
      </c>
      <c r="M2845" s="1"/>
      <c r="N2845" s="1">
        <v>254688839.84732401</v>
      </c>
      <c r="O2845" s="1">
        <v>330961494.064336</v>
      </c>
      <c r="P2845" s="1">
        <v>415142272.93954003</v>
      </c>
      <c r="Q2845" s="1">
        <v>516800557.72381997</v>
      </c>
      <c r="R2845" s="1">
        <v>645245388.52574205</v>
      </c>
      <c r="S2845" s="1">
        <v>917821643.72275198</v>
      </c>
      <c r="T2845" s="1">
        <v>858823670.95199001</v>
      </c>
      <c r="U2845" s="1">
        <v>1069204137.81917</v>
      </c>
      <c r="V2845" s="1">
        <v>1313964673.9300699</v>
      </c>
      <c r="W2845" s="1">
        <v>1773610458.3741701</v>
      </c>
    </row>
    <row r="2846" spans="1:23" x14ac:dyDescent="0.25">
      <c r="A2846" s="1" t="s">
        <v>34</v>
      </c>
      <c r="B2846" s="1" t="s">
        <v>60</v>
      </c>
      <c r="C2846" s="1">
        <v>812048588.96099603</v>
      </c>
      <c r="D2846" s="1">
        <v>851487931.87456799</v>
      </c>
      <c r="E2846" s="1">
        <v>1078126464.75754</v>
      </c>
      <c r="F2846" s="1">
        <v>975626108.62390697</v>
      </c>
      <c r="G2846" s="1">
        <v>1329340910.74001</v>
      </c>
      <c r="H2846" s="1">
        <v>1661830436.87695</v>
      </c>
      <c r="I2846" s="1">
        <v>1689238960.2794001</v>
      </c>
      <c r="J2846" s="1">
        <v>1234615615.62376</v>
      </c>
      <c r="K2846" s="1">
        <v>2586427371.4126701</v>
      </c>
      <c r="L2846" s="1">
        <v>2482492665.3453498</v>
      </c>
      <c r="M2846" s="1"/>
      <c r="N2846" s="1">
        <v>135024714.55012301</v>
      </c>
      <c r="O2846" s="1">
        <v>157436057.07278699</v>
      </c>
      <c r="P2846" s="1">
        <v>121834654.224839</v>
      </c>
      <c r="Q2846" s="1">
        <v>114031303.538682</v>
      </c>
      <c r="R2846" s="1">
        <v>540153856.22141004</v>
      </c>
      <c r="S2846" s="1">
        <v>605334221.59091902</v>
      </c>
      <c r="T2846" s="1">
        <v>649020406.72550404</v>
      </c>
      <c r="U2846" s="1">
        <v>662042581.30567002</v>
      </c>
      <c r="V2846" s="1">
        <v>1318376575.3459599</v>
      </c>
      <c r="W2846" s="1">
        <v>1596700385.3622301</v>
      </c>
    </row>
    <row r="2847" spans="1:23" x14ac:dyDescent="0.25">
      <c r="A2847" s="1" t="s">
        <v>35</v>
      </c>
      <c r="B2847" s="1" t="s">
        <v>60</v>
      </c>
      <c r="C2847" s="1">
        <v>37888252.949076399</v>
      </c>
      <c r="D2847" s="1">
        <v>27436608.5933052</v>
      </c>
      <c r="E2847" s="1">
        <v>37398875.037278302</v>
      </c>
      <c r="F2847" s="1">
        <v>42044142.6430327</v>
      </c>
      <c r="G2847" s="1">
        <v>73072125.547139004</v>
      </c>
      <c r="H2847" s="1">
        <v>53993561.211483799</v>
      </c>
      <c r="I2847" s="1">
        <v>59946540.574615702</v>
      </c>
      <c r="J2847" s="1">
        <v>80481808.578499496</v>
      </c>
      <c r="K2847" s="1">
        <v>111295483.39667</v>
      </c>
      <c r="L2847" s="1">
        <v>375270254.28268898</v>
      </c>
      <c r="M2847" s="1"/>
      <c r="N2847" s="1">
        <v>23155749.7597306</v>
      </c>
      <c r="O2847" s="1">
        <v>39482051.736906901</v>
      </c>
      <c r="P2847" s="1">
        <v>51858445.897468999</v>
      </c>
      <c r="Q2847" s="1">
        <v>52276970.775032401</v>
      </c>
      <c r="R2847" s="1">
        <v>59101451.405657299</v>
      </c>
      <c r="S2847" s="1">
        <v>65197114.693342097</v>
      </c>
      <c r="T2847" s="1">
        <v>63498721.216630697</v>
      </c>
      <c r="U2847" s="1">
        <v>76829046.269462302</v>
      </c>
      <c r="V2847" s="1">
        <v>88465629.019646898</v>
      </c>
      <c r="W2847" s="1">
        <v>131096100.854133</v>
      </c>
    </row>
    <row r="2848" spans="1:23" x14ac:dyDescent="0.25">
      <c r="A2848" s="1" t="s">
        <v>36</v>
      </c>
      <c r="B2848" s="1" t="s">
        <v>60</v>
      </c>
      <c r="C2848" s="1">
        <v>126033292.870801</v>
      </c>
      <c r="D2848" s="1">
        <v>153299528.66493499</v>
      </c>
      <c r="E2848" s="1">
        <v>167285496.30291301</v>
      </c>
      <c r="F2848" s="1">
        <v>209170446.46723601</v>
      </c>
      <c r="G2848" s="1">
        <v>251194857.256589</v>
      </c>
      <c r="H2848" s="1">
        <v>463835691.75553101</v>
      </c>
      <c r="I2848" s="1">
        <v>330757352.375678</v>
      </c>
      <c r="J2848" s="1">
        <v>330912902.96976</v>
      </c>
      <c r="K2848" s="1">
        <v>386572037.64788097</v>
      </c>
      <c r="L2848" s="1">
        <v>424598321.36798799</v>
      </c>
      <c r="M2848" s="1"/>
      <c r="N2848" s="1">
        <v>16300258.967304399</v>
      </c>
      <c r="O2848" s="1">
        <v>69793244.2954005</v>
      </c>
      <c r="P2848" s="1">
        <v>88709562.870485097</v>
      </c>
      <c r="Q2848" s="1">
        <v>107303684.817747</v>
      </c>
      <c r="R2848" s="1">
        <v>138786470.40939099</v>
      </c>
      <c r="S2848" s="1">
        <v>172259590.37148601</v>
      </c>
      <c r="T2848" s="1">
        <v>155950320.000094</v>
      </c>
      <c r="U2848" s="1">
        <v>183485458.404847</v>
      </c>
      <c r="V2848" s="1">
        <v>208870006.01057899</v>
      </c>
      <c r="W2848" s="1">
        <v>232977472.13399601</v>
      </c>
    </row>
    <row r="2849" spans="1:23" x14ac:dyDescent="0.25">
      <c r="A2849" s="1" t="s">
        <v>37</v>
      </c>
      <c r="B2849" s="1" t="s">
        <v>60</v>
      </c>
      <c r="C2849" s="1">
        <v>701303257.88624203</v>
      </c>
      <c r="D2849" s="1">
        <v>1187459954.1970899</v>
      </c>
      <c r="E2849" s="1">
        <v>1403948437.7611001</v>
      </c>
      <c r="F2849" s="1">
        <v>1512376870.29301</v>
      </c>
      <c r="G2849" s="1">
        <v>1740185520.84869</v>
      </c>
      <c r="H2849" s="1">
        <v>2375093518.4007802</v>
      </c>
      <c r="I2849" s="1">
        <v>1915698395.9624901</v>
      </c>
      <c r="J2849" s="1">
        <v>2031258992.99663</v>
      </c>
      <c r="K2849" s="1">
        <v>2133870015.8268399</v>
      </c>
      <c r="L2849" s="1">
        <v>2831790106.9005098</v>
      </c>
      <c r="M2849" s="1"/>
      <c r="N2849" s="1">
        <v>2019755151.60923</v>
      </c>
      <c r="O2849" s="1">
        <v>3218510673.7648301</v>
      </c>
      <c r="P2849" s="1">
        <v>3895782163.2662902</v>
      </c>
      <c r="Q2849" s="1">
        <v>4909466212.7819796</v>
      </c>
      <c r="R2849" s="1">
        <v>6047898699.8563299</v>
      </c>
      <c r="S2849" s="1">
        <v>7898441831.3045597</v>
      </c>
      <c r="T2849" s="1">
        <v>5919822360.7730198</v>
      </c>
      <c r="U2849" s="1">
        <v>7967161574.6757002</v>
      </c>
      <c r="V2849" s="1">
        <v>8930911359.2885094</v>
      </c>
      <c r="W2849" s="1">
        <v>11001609289.5236</v>
      </c>
    </row>
    <row r="2850" spans="1:23" x14ac:dyDescent="0.25">
      <c r="A2850" s="1" t="s">
        <v>38</v>
      </c>
      <c r="B2850" s="1" t="s">
        <v>60</v>
      </c>
      <c r="C2850" s="1">
        <v>129533470.570549</v>
      </c>
      <c r="D2850" s="1">
        <v>139407051.67203999</v>
      </c>
      <c r="E2850" s="1">
        <v>162217250.678745</v>
      </c>
      <c r="F2850" s="1">
        <v>138255437.34729001</v>
      </c>
      <c r="G2850" s="1">
        <v>223227484.10079899</v>
      </c>
      <c r="H2850" s="1">
        <v>374710832.68663001</v>
      </c>
      <c r="I2850" s="1">
        <v>327049026.069673</v>
      </c>
      <c r="J2850" s="1">
        <v>387723190.03414202</v>
      </c>
      <c r="K2850" s="1">
        <v>447043179.86353397</v>
      </c>
      <c r="L2850" s="1">
        <v>490759139.17054802</v>
      </c>
      <c r="M2850" s="1"/>
      <c r="N2850" s="1">
        <v>3504188.1263918602</v>
      </c>
      <c r="O2850" s="1">
        <v>5123753.7156891497</v>
      </c>
      <c r="P2850" s="1">
        <v>6278734.1750665801</v>
      </c>
      <c r="Q2850" s="1">
        <v>10097016.9804557</v>
      </c>
      <c r="R2850" s="1">
        <v>11432824.2294912</v>
      </c>
      <c r="S2850" s="1">
        <v>66611573.146103799</v>
      </c>
      <c r="T2850" s="1">
        <v>58528869.127521798</v>
      </c>
      <c r="U2850" s="1">
        <v>76277270.839538693</v>
      </c>
      <c r="V2850" s="1">
        <v>87373645.586689204</v>
      </c>
      <c r="W2850" s="1">
        <v>103587743.896257</v>
      </c>
    </row>
    <row r="2851" spans="1:23" x14ac:dyDescent="0.25">
      <c r="A2851" s="1" t="s">
        <v>39</v>
      </c>
      <c r="B2851" s="1" t="s">
        <v>60</v>
      </c>
      <c r="C2851" s="1">
        <v>2631381.11267797</v>
      </c>
      <c r="D2851" s="1">
        <v>5287975.4333881298</v>
      </c>
      <c r="E2851" s="1">
        <v>3499330.1844093101</v>
      </c>
      <c r="F2851" s="1">
        <v>4285851.7911946597</v>
      </c>
      <c r="G2851" s="1">
        <v>5515764.7110791598</v>
      </c>
      <c r="H2851" s="1">
        <v>6632588.7432779605</v>
      </c>
      <c r="I2851" s="1">
        <v>5796062.3170372201</v>
      </c>
      <c r="J2851" s="1">
        <v>6340856.4210436502</v>
      </c>
      <c r="K2851" s="1">
        <v>6960910.43908724</v>
      </c>
      <c r="L2851" s="1">
        <v>6834376.8589493604</v>
      </c>
      <c r="M2851" s="1"/>
      <c r="N2851" s="1">
        <v>248167.17096641599</v>
      </c>
      <c r="O2851" s="1">
        <v>368088.043871523</v>
      </c>
      <c r="P2851" s="1">
        <v>572119.84619033197</v>
      </c>
      <c r="Q2851" s="1">
        <v>405591.81783864199</v>
      </c>
      <c r="R2851" s="1">
        <v>575663.79388280597</v>
      </c>
      <c r="S2851" s="1">
        <v>668288.44642096199</v>
      </c>
      <c r="T2851" s="1">
        <v>573322.10652851604</v>
      </c>
      <c r="U2851" s="1">
        <v>714624.54044680099</v>
      </c>
      <c r="V2851" s="1">
        <v>940421.30657422601</v>
      </c>
      <c r="W2851" s="1">
        <v>881234.99125778605</v>
      </c>
    </row>
    <row r="2852" spans="1:23" x14ac:dyDescent="0.25">
      <c r="A2852" s="1" t="s">
        <v>40</v>
      </c>
      <c r="B2852" s="1" t="s">
        <v>60</v>
      </c>
      <c r="C2852" s="1">
        <v>460301609.79308802</v>
      </c>
      <c r="D2852" s="1">
        <v>553832299.67611396</v>
      </c>
      <c r="E2852" s="1">
        <v>667686965.74303102</v>
      </c>
      <c r="F2852" s="1">
        <v>446538827.92304599</v>
      </c>
      <c r="G2852" s="1">
        <v>735358386.29826605</v>
      </c>
      <c r="H2852" s="1">
        <v>1183883092.9413099</v>
      </c>
      <c r="I2852" s="1">
        <v>702571943.19765198</v>
      </c>
      <c r="J2852" s="1">
        <v>746651832.74281096</v>
      </c>
      <c r="K2852" s="1">
        <v>988842963.56026196</v>
      </c>
      <c r="L2852" s="1">
        <v>1293745133.73229</v>
      </c>
      <c r="M2852" s="1"/>
      <c r="N2852" s="1">
        <v>430584309.28105402</v>
      </c>
      <c r="O2852" s="1">
        <v>483950604.21022397</v>
      </c>
      <c r="P2852" s="1">
        <v>615379507.015728</v>
      </c>
      <c r="Q2852" s="1">
        <v>630653435.93500698</v>
      </c>
      <c r="R2852" s="1">
        <v>784138573.96510506</v>
      </c>
      <c r="S2852" s="1">
        <v>1052980499.21223</v>
      </c>
      <c r="T2852" s="1">
        <v>825749268.77599502</v>
      </c>
      <c r="U2852" s="1">
        <v>1067791922.53269</v>
      </c>
      <c r="V2852" s="1">
        <v>1137094097.86076</v>
      </c>
      <c r="W2852" s="1">
        <v>1129674272.9388101</v>
      </c>
    </row>
    <row r="2853" spans="1:23" x14ac:dyDescent="0.25">
      <c r="A2853" s="1" t="s">
        <v>41</v>
      </c>
      <c r="B2853" s="1" t="s">
        <v>60</v>
      </c>
      <c r="C2853" s="1">
        <v>52474879.924773201</v>
      </c>
      <c r="D2853" s="1">
        <v>50780309.2783769</v>
      </c>
      <c r="E2853" s="1">
        <v>116026560.061158</v>
      </c>
      <c r="F2853" s="1">
        <v>95247388.787629798</v>
      </c>
      <c r="G2853" s="1">
        <v>85275220.164381295</v>
      </c>
      <c r="H2853" s="1">
        <v>106197982.07919601</v>
      </c>
      <c r="I2853" s="1">
        <v>102388531.524966</v>
      </c>
      <c r="J2853" s="1">
        <v>115444071.53597</v>
      </c>
      <c r="K2853" s="1">
        <v>98414820.6712372</v>
      </c>
      <c r="L2853" s="1">
        <v>89805654.624538094</v>
      </c>
      <c r="M2853" s="1"/>
      <c r="N2853" s="1">
        <v>14525279.705344601</v>
      </c>
      <c r="O2853" s="1">
        <v>25728554.402033001</v>
      </c>
      <c r="P2853" s="1">
        <v>29709270.242236599</v>
      </c>
      <c r="Q2853" s="1">
        <v>49498366.168920502</v>
      </c>
      <c r="R2853" s="1">
        <v>60114227.925619602</v>
      </c>
      <c r="S2853" s="1">
        <v>51948538.761746302</v>
      </c>
      <c r="T2853" s="1">
        <v>28175062.749135099</v>
      </c>
      <c r="U2853" s="1">
        <v>40258632.567853399</v>
      </c>
      <c r="V2853" s="1">
        <v>33727882.814156704</v>
      </c>
      <c r="W2853" s="1">
        <v>44640513.167888902</v>
      </c>
    </row>
    <row r="2854" spans="1:23" x14ac:dyDescent="0.25">
      <c r="A2854" s="1" t="s">
        <v>42</v>
      </c>
      <c r="B2854" s="1" t="s">
        <v>60</v>
      </c>
      <c r="C2854" s="1">
        <v>63020019.490821801</v>
      </c>
      <c r="D2854" s="1">
        <v>80800857.596869498</v>
      </c>
      <c r="E2854" s="1">
        <v>105326375.07108299</v>
      </c>
      <c r="F2854" s="1">
        <v>92239049.765629306</v>
      </c>
      <c r="G2854" s="1">
        <v>95266250.051330194</v>
      </c>
      <c r="H2854" s="1">
        <v>98621296.5731657</v>
      </c>
      <c r="I2854" s="1">
        <v>180750679.41857401</v>
      </c>
      <c r="J2854" s="1">
        <v>207169839.82469499</v>
      </c>
      <c r="K2854" s="1">
        <v>271193772.115861</v>
      </c>
      <c r="L2854" s="1">
        <v>236411296.071538</v>
      </c>
      <c r="M2854" s="1"/>
      <c r="N2854" s="1">
        <v>3834059.9903140799</v>
      </c>
      <c r="O2854" s="1">
        <v>4167664.5468631098</v>
      </c>
      <c r="P2854" s="1">
        <v>8336713.1264916398</v>
      </c>
      <c r="Q2854" s="1">
        <v>6793358.4009865103</v>
      </c>
      <c r="R2854" s="1">
        <v>15887578.4935247</v>
      </c>
      <c r="S2854" s="1">
        <v>10025457.0867937</v>
      </c>
      <c r="T2854" s="1">
        <v>22851513.845355801</v>
      </c>
      <c r="U2854" s="1">
        <v>10323362.0015854</v>
      </c>
      <c r="V2854" s="1">
        <v>13971609.3040675</v>
      </c>
      <c r="W2854" s="1">
        <v>17280477.471035499</v>
      </c>
    </row>
    <row r="2855" spans="1:23" x14ac:dyDescent="0.25">
      <c r="A2855" s="1" t="s">
        <v>43</v>
      </c>
      <c r="B2855" s="1" t="s">
        <v>60</v>
      </c>
      <c r="C2855" s="1">
        <v>171554894.90649799</v>
      </c>
      <c r="D2855" s="1">
        <v>203032695.54492101</v>
      </c>
      <c r="E2855" s="1">
        <v>232303898.01963401</v>
      </c>
      <c r="F2855" s="1">
        <v>333052361.50802499</v>
      </c>
      <c r="G2855" s="1">
        <v>407688837.925583</v>
      </c>
      <c r="H2855" s="1">
        <v>551132653.52020299</v>
      </c>
      <c r="I2855" s="1">
        <v>428260363.250929</v>
      </c>
      <c r="J2855" s="1">
        <v>524487602.97868001</v>
      </c>
      <c r="K2855" s="1">
        <v>597480052.63046002</v>
      </c>
      <c r="L2855" s="1">
        <v>636779967.50098002</v>
      </c>
      <c r="M2855" s="1"/>
      <c r="N2855" s="1">
        <v>6985971.8943773899</v>
      </c>
      <c r="O2855" s="1">
        <v>9886603.3155480903</v>
      </c>
      <c r="P2855" s="1">
        <v>12550744.9776954</v>
      </c>
      <c r="Q2855" s="1">
        <v>13163107.2472736</v>
      </c>
      <c r="R2855" s="1">
        <v>16835286.321844999</v>
      </c>
      <c r="S2855" s="1">
        <v>19992233.482480701</v>
      </c>
      <c r="T2855" s="1">
        <v>19538685.447430599</v>
      </c>
      <c r="U2855" s="1">
        <v>20393918.336061198</v>
      </c>
      <c r="V2855" s="1">
        <v>24737549.727321301</v>
      </c>
      <c r="W2855" s="1">
        <v>25736219.3493919</v>
      </c>
    </row>
    <row r="2856" spans="1:23" x14ac:dyDescent="0.25">
      <c r="A2856" s="1" t="s">
        <v>44</v>
      </c>
      <c r="B2856" s="1" t="s">
        <v>60</v>
      </c>
      <c r="C2856" s="1">
        <v>1945758364.1970201</v>
      </c>
      <c r="D2856" s="1">
        <v>2476476528.2631898</v>
      </c>
      <c r="E2856" s="1">
        <v>2543572402.3471799</v>
      </c>
      <c r="F2856" s="1">
        <v>3731493312.2311001</v>
      </c>
      <c r="G2856" s="1">
        <v>5643682152.7771797</v>
      </c>
      <c r="H2856" s="1">
        <v>6760611388.8783998</v>
      </c>
      <c r="I2856" s="1">
        <v>4960822367.9333696</v>
      </c>
      <c r="J2856" s="1">
        <v>6483781582.1867504</v>
      </c>
      <c r="K2856" s="1">
        <v>8182871995.3299198</v>
      </c>
      <c r="L2856" s="1">
        <v>10267572123.054501</v>
      </c>
      <c r="M2856" s="1"/>
      <c r="N2856" s="1">
        <v>4631859546.2409096</v>
      </c>
      <c r="O2856" s="1">
        <v>6733089113.69666</v>
      </c>
      <c r="P2856" s="1">
        <v>7051099341.7055902</v>
      </c>
      <c r="Q2856" s="1">
        <v>8382194262.8664198</v>
      </c>
      <c r="R2856" s="1">
        <v>9923468986.0596409</v>
      </c>
      <c r="S2856" s="1">
        <v>13114246630.040001</v>
      </c>
      <c r="T2856" s="1">
        <v>10959807545.0641</v>
      </c>
      <c r="U2856" s="1">
        <v>12728720226.128599</v>
      </c>
      <c r="V2856" s="1">
        <v>15812467898.7243</v>
      </c>
      <c r="W2856" s="1">
        <v>16825644465.409201</v>
      </c>
    </row>
    <row r="2857" spans="1:23" x14ac:dyDescent="0.25">
      <c r="A2857" s="1" t="s">
        <v>45</v>
      </c>
      <c r="B2857" s="1" t="s">
        <v>60</v>
      </c>
      <c r="C2857" s="1">
        <v>125608381.147568</v>
      </c>
      <c r="D2857" s="1">
        <v>157621834.34915999</v>
      </c>
      <c r="E2857" s="1">
        <v>225504845.81591299</v>
      </c>
      <c r="F2857" s="1">
        <v>341418082.32257801</v>
      </c>
      <c r="G2857" s="1">
        <v>479879164.44882399</v>
      </c>
      <c r="H2857" s="1">
        <v>651360146.30107498</v>
      </c>
      <c r="I2857" s="1">
        <v>321170293.12536299</v>
      </c>
      <c r="J2857" s="1">
        <v>363707357.42083299</v>
      </c>
      <c r="K2857" s="1">
        <v>438117596.447065</v>
      </c>
      <c r="L2857" s="1">
        <v>232431045.41333899</v>
      </c>
      <c r="M2857" s="1"/>
      <c r="N2857" s="1">
        <v>23139598.513996001</v>
      </c>
      <c r="O2857" s="1">
        <v>29955375.742268998</v>
      </c>
      <c r="P2857" s="1">
        <v>59133964.776707202</v>
      </c>
      <c r="Q2857" s="1">
        <v>55633562.979022801</v>
      </c>
      <c r="R2857" s="1">
        <v>41506410.631694101</v>
      </c>
      <c r="S2857" s="1">
        <v>164737055.450672</v>
      </c>
      <c r="T2857" s="1">
        <v>94439562.112844706</v>
      </c>
      <c r="U2857" s="1">
        <v>190811834.191421</v>
      </c>
      <c r="V2857" s="1">
        <v>333887967.89653099</v>
      </c>
      <c r="W2857" s="1">
        <v>213640893.666747</v>
      </c>
    </row>
    <row r="2858" spans="1:23" x14ac:dyDescent="0.25">
      <c r="A2858" s="1" t="s">
        <v>46</v>
      </c>
      <c r="B2858" s="1" t="s">
        <v>60</v>
      </c>
      <c r="C2858" s="1">
        <v>19647374.965792902</v>
      </c>
      <c r="D2858" s="1">
        <v>4726878.2443516403</v>
      </c>
      <c r="E2858" s="1">
        <v>6593573.8781941999</v>
      </c>
      <c r="F2858" s="1">
        <v>12479499.0864965</v>
      </c>
      <c r="G2858" s="1">
        <v>8590191.0619350299</v>
      </c>
      <c r="H2858" s="1">
        <v>26265444.087848499</v>
      </c>
      <c r="I2858" s="1">
        <v>29193627.9782415</v>
      </c>
      <c r="J2858" s="1">
        <v>33126899.6000048</v>
      </c>
      <c r="K2858" s="1">
        <v>35315720.824653402</v>
      </c>
      <c r="L2858" s="1">
        <v>46207576.021705702</v>
      </c>
      <c r="M2858" s="1"/>
      <c r="N2858" s="1">
        <v>78928893.389111504</v>
      </c>
      <c r="O2858" s="1">
        <v>131490983.2393</v>
      </c>
      <c r="P2858" s="1">
        <v>155740232.824617</v>
      </c>
      <c r="Q2858" s="1">
        <v>234285615.300071</v>
      </c>
      <c r="R2858" s="1">
        <v>270098879.07986099</v>
      </c>
      <c r="S2858" s="1">
        <v>298617065.00188398</v>
      </c>
      <c r="T2858" s="1">
        <v>230236799.38573301</v>
      </c>
      <c r="U2858" s="1">
        <v>221424722.480894</v>
      </c>
      <c r="V2858" s="1">
        <v>243817464.52772799</v>
      </c>
      <c r="W2858" s="1">
        <v>251031935.47330999</v>
      </c>
    </row>
    <row r="2859" spans="1:23" x14ac:dyDescent="0.25">
      <c r="A2859" s="1" t="s">
        <v>47</v>
      </c>
      <c r="B2859" s="1" t="s">
        <v>60</v>
      </c>
      <c r="C2859" s="1">
        <v>606319042.34903395</v>
      </c>
      <c r="D2859" s="1">
        <v>752144291.67534101</v>
      </c>
      <c r="E2859" s="1">
        <v>827970840.744753</v>
      </c>
      <c r="F2859" s="1">
        <v>948578507.66242898</v>
      </c>
      <c r="G2859" s="1">
        <v>865772735.09019804</v>
      </c>
      <c r="H2859" s="1">
        <v>1078691638.92836</v>
      </c>
      <c r="I2859" s="1">
        <v>935389635.07637501</v>
      </c>
      <c r="J2859" s="1">
        <v>1123260038.34779</v>
      </c>
      <c r="K2859" s="1">
        <v>1202389332.0599899</v>
      </c>
      <c r="L2859" s="1">
        <v>1381938678.88079</v>
      </c>
      <c r="M2859" s="1"/>
      <c r="N2859" s="1">
        <v>172649813.50849801</v>
      </c>
      <c r="O2859" s="1">
        <v>220067824.59423301</v>
      </c>
      <c r="P2859" s="1">
        <v>302817416.00529099</v>
      </c>
      <c r="Q2859" s="1">
        <v>343330631.41907698</v>
      </c>
      <c r="R2859" s="1">
        <v>396837260.35728598</v>
      </c>
      <c r="S2859" s="1">
        <v>546411308.254439</v>
      </c>
      <c r="T2859" s="1">
        <v>449681314.11598802</v>
      </c>
      <c r="U2859" s="1">
        <v>628904592.54763198</v>
      </c>
      <c r="V2859" s="1">
        <v>803656098.33355701</v>
      </c>
      <c r="W2859" s="1">
        <v>815581732.28222799</v>
      </c>
    </row>
    <row r="2860" spans="1:23" x14ac:dyDescent="0.25">
      <c r="A2860" s="1" t="s">
        <v>48</v>
      </c>
      <c r="B2860" s="1" t="s">
        <v>60</v>
      </c>
      <c r="C2860" s="1">
        <v>363083130.07094598</v>
      </c>
      <c r="D2860" s="1">
        <v>357206981.14696097</v>
      </c>
      <c r="E2860" s="1">
        <v>181466033.83973601</v>
      </c>
      <c r="F2860" s="1">
        <v>233363819.17787001</v>
      </c>
      <c r="G2860" s="1">
        <v>229366590.84254199</v>
      </c>
      <c r="H2860" s="1">
        <v>334516956.13338399</v>
      </c>
      <c r="I2860" s="1">
        <v>222188195.17416301</v>
      </c>
      <c r="J2860" s="1">
        <v>198804698.326197</v>
      </c>
      <c r="K2860" s="1">
        <v>304583424.370134</v>
      </c>
      <c r="L2860" s="1">
        <v>329236934.82567501</v>
      </c>
      <c r="M2860" s="1"/>
      <c r="N2860" s="1">
        <v>561706940.68562198</v>
      </c>
      <c r="O2860" s="1">
        <v>349553469.335805</v>
      </c>
      <c r="P2860" s="1">
        <v>254177694.349906</v>
      </c>
      <c r="Q2860" s="1">
        <v>269415380.60986799</v>
      </c>
      <c r="R2860" s="1">
        <v>211935735.84666499</v>
      </c>
      <c r="S2860" s="1">
        <v>640535801.74601305</v>
      </c>
      <c r="T2860" s="1">
        <v>439948251.274086</v>
      </c>
      <c r="U2860" s="1">
        <v>413128543.98352897</v>
      </c>
      <c r="V2860" s="1">
        <v>486426711.58228099</v>
      </c>
      <c r="W2860" s="1">
        <v>523352854.00878203</v>
      </c>
    </row>
    <row r="2861" spans="1:23" x14ac:dyDescent="0.25">
      <c r="A2861" s="1" t="s">
        <v>49</v>
      </c>
      <c r="B2861" s="1" t="s">
        <v>60</v>
      </c>
      <c r="C2861" s="1">
        <v>211022042.68935499</v>
      </c>
      <c r="D2861" s="1">
        <v>451730954.58757299</v>
      </c>
      <c r="E2861" s="1">
        <v>196805760.187924</v>
      </c>
      <c r="F2861" s="1">
        <v>222001145.24369299</v>
      </c>
      <c r="G2861" s="1">
        <v>258422714.42440099</v>
      </c>
      <c r="H2861" s="1">
        <v>1024674218.29307</v>
      </c>
      <c r="I2861" s="1">
        <v>598683932.32672298</v>
      </c>
      <c r="J2861" s="1">
        <v>735075470.70175195</v>
      </c>
      <c r="K2861" s="1">
        <v>828850503.45907903</v>
      </c>
      <c r="L2861" s="1">
        <v>1209931353.4506299</v>
      </c>
      <c r="M2861" s="1"/>
      <c r="N2861" s="1">
        <v>258566142.33210599</v>
      </c>
      <c r="O2861" s="1">
        <v>255241411.64480299</v>
      </c>
      <c r="P2861" s="1">
        <v>393483165.25753701</v>
      </c>
      <c r="Q2861" s="1">
        <v>462064724.47652501</v>
      </c>
      <c r="R2861" s="1">
        <v>525758361.78279102</v>
      </c>
      <c r="S2861" s="1">
        <v>824355065.04785597</v>
      </c>
      <c r="T2861" s="1">
        <v>909879723.81274605</v>
      </c>
      <c r="U2861" s="1">
        <v>1012457308.1508501</v>
      </c>
      <c r="V2861" s="1">
        <v>1196626252.6908901</v>
      </c>
      <c r="W2861" s="1">
        <v>1133290766.99103</v>
      </c>
    </row>
    <row r="2862" spans="1:23" x14ac:dyDescent="0.25">
      <c r="A2862" s="1" t="s">
        <v>50</v>
      </c>
      <c r="B2862" s="1" t="s">
        <v>60</v>
      </c>
      <c r="C2862" s="1">
        <v>494733417.171942</v>
      </c>
      <c r="D2862" s="1">
        <v>590401740.10428798</v>
      </c>
      <c r="E2862" s="1">
        <v>617695911.41268003</v>
      </c>
      <c r="F2862" s="1">
        <v>541783725.15155101</v>
      </c>
      <c r="G2862" s="1">
        <v>714385283.00662601</v>
      </c>
      <c r="H2862" s="1">
        <v>907538938.91183496</v>
      </c>
      <c r="I2862" s="1">
        <v>820407030.03448105</v>
      </c>
      <c r="J2862" s="1">
        <v>936428240.54092395</v>
      </c>
      <c r="K2862" s="1">
        <v>1200659012.0258701</v>
      </c>
      <c r="L2862" s="1">
        <v>1084026980.44156</v>
      </c>
      <c r="M2862" s="1"/>
      <c r="N2862" s="1">
        <v>97593219.604962602</v>
      </c>
      <c r="O2862" s="1">
        <v>135122861.02451101</v>
      </c>
      <c r="P2862" s="1">
        <v>268836973.184591</v>
      </c>
      <c r="Q2862" s="1">
        <v>190425906.07727399</v>
      </c>
      <c r="R2862" s="1">
        <v>465976176.36178398</v>
      </c>
      <c r="S2862" s="1">
        <v>543289879.46119404</v>
      </c>
      <c r="T2862" s="1">
        <v>481204507.26863801</v>
      </c>
      <c r="U2862" s="1">
        <v>625096098.78954697</v>
      </c>
      <c r="V2862" s="1">
        <v>674203168.83980203</v>
      </c>
      <c r="W2862" s="1">
        <v>767761520.54254305</v>
      </c>
    </row>
    <row r="2863" spans="1:23" x14ac:dyDescent="0.25">
      <c r="A2863" s="1" t="s">
        <v>51</v>
      </c>
      <c r="B2863" s="1" t="s">
        <v>60</v>
      </c>
      <c r="C2863" s="1">
        <v>657512034.19742703</v>
      </c>
      <c r="D2863" s="1">
        <v>884115162.99315703</v>
      </c>
      <c r="E2863" s="1">
        <v>1064179649.08424</v>
      </c>
      <c r="F2863" s="1">
        <v>1347998601.3311501</v>
      </c>
      <c r="G2863" s="1">
        <v>1762851998.7651801</v>
      </c>
      <c r="H2863" s="1">
        <v>2749896447.4920702</v>
      </c>
      <c r="I2863" s="1">
        <v>2036860418.99192</v>
      </c>
      <c r="J2863" s="1">
        <v>2964417563.2344599</v>
      </c>
      <c r="K2863" s="1">
        <v>3914887104.3634901</v>
      </c>
      <c r="L2863" s="1">
        <v>3940736099.7886901</v>
      </c>
      <c r="M2863" s="1"/>
      <c r="N2863" s="1">
        <v>325364373.73591</v>
      </c>
      <c r="O2863" s="1">
        <v>569573283.87652004</v>
      </c>
      <c r="P2863" s="1">
        <v>1309445444.4844301</v>
      </c>
      <c r="Q2863" s="1">
        <v>1406895283.54263</v>
      </c>
      <c r="R2863" s="1">
        <v>911859647.16632497</v>
      </c>
      <c r="S2863" s="1">
        <v>889387999.358127</v>
      </c>
      <c r="T2863" s="1">
        <v>812763227.62293994</v>
      </c>
      <c r="U2863" s="1">
        <v>1450388998.8025801</v>
      </c>
      <c r="V2863" s="1">
        <v>1418705620.59073</v>
      </c>
      <c r="W2863" s="1">
        <v>2173505039.8917198</v>
      </c>
    </row>
    <row r="2864" spans="1:23" x14ac:dyDescent="0.25">
      <c r="A2864" s="1" t="s">
        <v>52</v>
      </c>
      <c r="B2864" s="1" t="s">
        <v>60</v>
      </c>
      <c r="C2864" s="1">
        <v>991079217.14802897</v>
      </c>
      <c r="D2864" s="1">
        <v>1083303895.1686699</v>
      </c>
      <c r="E2864" s="1">
        <v>1406116528.98368</v>
      </c>
      <c r="F2864" s="1">
        <v>1311941681.1196599</v>
      </c>
      <c r="G2864" s="1">
        <v>1492612378.5860701</v>
      </c>
      <c r="H2864" s="1">
        <v>2150727850.9394498</v>
      </c>
      <c r="I2864" s="1">
        <v>1931847326.7400701</v>
      </c>
      <c r="J2864" s="1">
        <v>2471726255.66681</v>
      </c>
      <c r="K2864" s="1">
        <v>2988129473.1928601</v>
      </c>
      <c r="L2864" s="1">
        <v>2971673464.2452002</v>
      </c>
      <c r="M2864" s="1"/>
      <c r="N2864" s="1">
        <v>677614798.41503</v>
      </c>
      <c r="O2864" s="1">
        <v>699460647.96914399</v>
      </c>
      <c r="P2864" s="1">
        <v>757858111.50727201</v>
      </c>
      <c r="Q2864" s="1">
        <v>1121935226.1800001</v>
      </c>
      <c r="R2864" s="1">
        <v>1321937663.1122601</v>
      </c>
      <c r="S2864" s="1">
        <v>1270653654.39695</v>
      </c>
      <c r="T2864" s="1">
        <v>540469433.31243598</v>
      </c>
      <c r="U2864" s="1">
        <v>675187715.30277097</v>
      </c>
      <c r="V2864" s="1">
        <v>962690385.53036499</v>
      </c>
      <c r="W2864" s="1">
        <v>927545263.40362597</v>
      </c>
    </row>
    <row r="2865" spans="1:23" x14ac:dyDescent="0.25">
      <c r="A2865" s="1" t="s">
        <v>53</v>
      </c>
      <c r="B2865" s="1" t="s">
        <v>60</v>
      </c>
      <c r="C2865" s="1">
        <v>23127839.687580999</v>
      </c>
      <c r="D2865" s="1">
        <v>28139935.7765457</v>
      </c>
      <c r="E2865" s="1">
        <v>32674793.9987345</v>
      </c>
      <c r="F2865" s="1">
        <v>44244004.621657997</v>
      </c>
      <c r="G2865" s="1">
        <v>60495640.1359336</v>
      </c>
      <c r="H2865" s="1">
        <v>57845750.552087598</v>
      </c>
      <c r="I2865" s="1">
        <v>50987594.564837903</v>
      </c>
      <c r="J2865" s="1">
        <v>69149699.937989399</v>
      </c>
      <c r="K2865" s="1">
        <v>72635870.244168296</v>
      </c>
      <c r="L2865" s="1">
        <v>78056027.441236407</v>
      </c>
      <c r="M2865" s="1"/>
      <c r="N2865" s="1">
        <v>7002102.8500608001</v>
      </c>
      <c r="O2865" s="1">
        <v>7720305.2075137598</v>
      </c>
      <c r="P2865" s="1">
        <v>8304338.7657859903</v>
      </c>
      <c r="Q2865" s="1">
        <v>13074924.1326178</v>
      </c>
      <c r="R2865" s="1">
        <v>25897762.093190599</v>
      </c>
      <c r="S2865" s="1">
        <v>35404159.881001398</v>
      </c>
      <c r="T2865" s="1">
        <v>24325153.609734502</v>
      </c>
      <c r="U2865" s="1">
        <v>26030689.143950202</v>
      </c>
      <c r="V2865" s="1">
        <v>24798231.565575302</v>
      </c>
      <c r="W2865" s="1">
        <v>20214958.387019798</v>
      </c>
    </row>
    <row r="2866" spans="1:23" x14ac:dyDescent="0.25">
      <c r="A2866" s="1" t="s">
        <v>0</v>
      </c>
      <c r="B2866" s="1" t="s">
        <v>53</v>
      </c>
      <c r="C2866" s="1">
        <v>162958.28684857499</v>
      </c>
      <c r="D2866" s="1">
        <v>0</v>
      </c>
      <c r="E2866" s="1">
        <v>35351.629959524202</v>
      </c>
      <c r="F2866" s="1">
        <v>286483.69102175301</v>
      </c>
      <c r="G2866" s="1">
        <v>35347.301233612903</v>
      </c>
      <c r="H2866" s="1">
        <v>2300729.6201409101</v>
      </c>
      <c r="I2866" s="1">
        <v>357542.58921175898</v>
      </c>
      <c r="J2866" s="1">
        <v>241602.21289653599</v>
      </c>
      <c r="K2866" s="1">
        <v>217686.86401752001</v>
      </c>
      <c r="L2866" s="1">
        <v>48099.155859984297</v>
      </c>
      <c r="M2866" s="1"/>
      <c r="N2866" s="1">
        <v>0</v>
      </c>
      <c r="O2866" s="1">
        <v>0</v>
      </c>
      <c r="P2866" s="1">
        <v>0</v>
      </c>
      <c r="Q2866" s="1">
        <v>0</v>
      </c>
      <c r="R2866" s="1">
        <v>0</v>
      </c>
      <c r="S2866" s="1">
        <v>0</v>
      </c>
      <c r="T2866" s="1">
        <v>15444.458337013601</v>
      </c>
      <c r="U2866" s="1">
        <v>1064.7167174640199</v>
      </c>
      <c r="V2866" s="1">
        <v>0</v>
      </c>
      <c r="W2866" s="1">
        <v>0</v>
      </c>
    </row>
    <row r="2867" spans="1:23" x14ac:dyDescent="0.25">
      <c r="A2867" s="1" t="s">
        <v>1</v>
      </c>
      <c r="B2867" s="1" t="s">
        <v>53</v>
      </c>
      <c r="C2867" s="1">
        <v>0</v>
      </c>
      <c r="D2867" s="1">
        <v>0</v>
      </c>
      <c r="E2867" s="1">
        <v>0</v>
      </c>
      <c r="F2867" s="1">
        <v>0</v>
      </c>
      <c r="G2867" s="1">
        <v>0</v>
      </c>
      <c r="H2867" s="1">
        <v>0</v>
      </c>
      <c r="I2867" s="1">
        <v>0</v>
      </c>
      <c r="J2867" s="1">
        <v>0</v>
      </c>
      <c r="K2867" s="1">
        <v>0</v>
      </c>
      <c r="L2867" s="1">
        <v>0</v>
      </c>
      <c r="M2867" s="1"/>
      <c r="N2867" s="1">
        <v>0</v>
      </c>
      <c r="O2867" s="1">
        <v>0</v>
      </c>
      <c r="P2867" s="1">
        <v>0</v>
      </c>
      <c r="Q2867" s="1">
        <v>0</v>
      </c>
      <c r="R2867" s="1">
        <v>0</v>
      </c>
      <c r="S2867" s="1">
        <v>0</v>
      </c>
      <c r="T2867" s="1">
        <v>0</v>
      </c>
      <c r="U2867" s="1">
        <v>0</v>
      </c>
      <c r="V2867" s="1">
        <v>0</v>
      </c>
      <c r="W2867" s="1">
        <v>0</v>
      </c>
    </row>
    <row r="2868" spans="1:23" x14ac:dyDescent="0.25">
      <c r="A2868" s="1" t="s">
        <v>3</v>
      </c>
      <c r="B2868" s="1" t="s">
        <v>53</v>
      </c>
      <c r="C2868" s="1">
        <v>0</v>
      </c>
      <c r="D2868" s="1">
        <v>0</v>
      </c>
      <c r="E2868" s="1">
        <v>2797.1909032554399</v>
      </c>
      <c r="F2868" s="1">
        <v>3457.1199463934099</v>
      </c>
      <c r="G2868" s="1">
        <v>4290.2623489999096</v>
      </c>
      <c r="H2868" s="1">
        <v>4898.0465418388003</v>
      </c>
      <c r="I2868" s="1">
        <v>4285.1363231414998</v>
      </c>
      <c r="J2868" s="1">
        <v>5442.1231303897002</v>
      </c>
      <c r="K2868" s="1">
        <v>6095.1779060364697</v>
      </c>
      <c r="L2868" s="1">
        <v>6354.5985002569396</v>
      </c>
      <c r="M2868" s="1"/>
      <c r="N2868" s="1">
        <v>41002.364299427201</v>
      </c>
      <c r="O2868" s="1">
        <v>2498.6521981136698</v>
      </c>
      <c r="P2868" s="1">
        <v>15015.124813713001</v>
      </c>
      <c r="Q2868" s="1">
        <v>18557.5776864785</v>
      </c>
      <c r="R2868" s="1">
        <v>23029.8277385484</v>
      </c>
      <c r="S2868" s="1">
        <v>26292.370707874001</v>
      </c>
      <c r="T2868" s="1">
        <v>23002.31159084</v>
      </c>
      <c r="U2868" s="1">
        <v>29212.935720366899</v>
      </c>
      <c r="V2868" s="1">
        <v>32718.488006810901</v>
      </c>
      <c r="W2868" s="1">
        <v>34111.039583085003</v>
      </c>
    </row>
    <row r="2869" spans="1:23" x14ac:dyDescent="0.25">
      <c r="A2869" s="1" t="s">
        <v>4</v>
      </c>
      <c r="B2869" s="1" t="s">
        <v>53</v>
      </c>
      <c r="C2869" s="1">
        <v>0</v>
      </c>
      <c r="D2869" s="1">
        <v>0</v>
      </c>
      <c r="E2869" s="1">
        <v>0</v>
      </c>
      <c r="F2869" s="1">
        <v>0</v>
      </c>
      <c r="G2869" s="1">
        <v>0</v>
      </c>
      <c r="H2869" s="1">
        <v>0</v>
      </c>
      <c r="I2869" s="1">
        <v>0</v>
      </c>
      <c r="J2869" s="1">
        <v>0</v>
      </c>
      <c r="K2869" s="1">
        <v>0</v>
      </c>
      <c r="L2869" s="1">
        <v>0</v>
      </c>
      <c r="M2869" s="1"/>
      <c r="N2869" s="1">
        <v>0</v>
      </c>
      <c r="O2869" s="1">
        <v>0</v>
      </c>
      <c r="P2869" s="1">
        <v>0</v>
      </c>
      <c r="Q2869" s="1">
        <v>0</v>
      </c>
      <c r="R2869" s="1">
        <v>0</v>
      </c>
      <c r="S2869" s="1">
        <v>0</v>
      </c>
      <c r="T2869" s="1">
        <v>0</v>
      </c>
      <c r="U2869" s="1">
        <v>0</v>
      </c>
      <c r="V2869" s="1">
        <v>0</v>
      </c>
      <c r="W2869" s="1">
        <v>0</v>
      </c>
    </row>
    <row r="2870" spans="1:23" x14ac:dyDescent="0.25">
      <c r="A2870" s="1" t="s">
        <v>5</v>
      </c>
      <c r="B2870" s="1" t="s">
        <v>53</v>
      </c>
      <c r="C2870" s="1">
        <v>0</v>
      </c>
      <c r="D2870" s="1">
        <v>0</v>
      </c>
      <c r="E2870" s="1">
        <v>0</v>
      </c>
      <c r="F2870" s="1">
        <v>0</v>
      </c>
      <c r="G2870" s="1">
        <v>0</v>
      </c>
      <c r="H2870" s="1">
        <v>0</v>
      </c>
      <c r="I2870" s="1">
        <v>0</v>
      </c>
      <c r="J2870" s="1">
        <v>0</v>
      </c>
      <c r="K2870" s="1">
        <v>0</v>
      </c>
      <c r="L2870" s="1">
        <v>0</v>
      </c>
      <c r="M2870" s="1"/>
      <c r="N2870" s="1">
        <v>0</v>
      </c>
      <c r="O2870" s="1">
        <v>0</v>
      </c>
      <c r="P2870" s="1">
        <v>0</v>
      </c>
      <c r="Q2870" s="1">
        <v>0</v>
      </c>
      <c r="R2870" s="1">
        <v>0</v>
      </c>
      <c r="S2870" s="1">
        <v>0</v>
      </c>
      <c r="T2870" s="1">
        <v>0</v>
      </c>
      <c r="U2870" s="1">
        <v>0</v>
      </c>
      <c r="V2870" s="1">
        <v>0</v>
      </c>
      <c r="W2870" s="1">
        <v>0</v>
      </c>
    </row>
    <row r="2871" spans="1:23" x14ac:dyDescent="0.25">
      <c r="A2871" s="1" t="s">
        <v>6</v>
      </c>
      <c r="B2871" s="1" t="s">
        <v>53</v>
      </c>
      <c r="C2871" s="1">
        <v>0</v>
      </c>
      <c r="D2871" s="1">
        <v>0</v>
      </c>
      <c r="E2871" s="1">
        <v>0</v>
      </c>
      <c r="F2871" s="1">
        <v>0</v>
      </c>
      <c r="G2871" s="1">
        <v>0</v>
      </c>
      <c r="H2871" s="1">
        <v>0</v>
      </c>
      <c r="I2871" s="1">
        <v>0</v>
      </c>
      <c r="J2871" s="1">
        <v>0</v>
      </c>
      <c r="K2871" s="1">
        <v>0</v>
      </c>
      <c r="L2871" s="1">
        <v>0</v>
      </c>
      <c r="M2871" s="1"/>
      <c r="N2871" s="1">
        <v>0</v>
      </c>
      <c r="O2871" s="1">
        <v>0</v>
      </c>
      <c r="P2871" s="1">
        <v>0</v>
      </c>
      <c r="Q2871" s="1">
        <v>0</v>
      </c>
      <c r="R2871" s="1">
        <v>0</v>
      </c>
      <c r="S2871" s="1">
        <v>0</v>
      </c>
      <c r="T2871" s="1">
        <v>0</v>
      </c>
      <c r="U2871" s="1">
        <v>0</v>
      </c>
      <c r="V2871" s="1">
        <v>0</v>
      </c>
      <c r="W2871" s="1">
        <v>0</v>
      </c>
    </row>
    <row r="2872" spans="1:23" x14ac:dyDescent="0.25">
      <c r="A2872" s="1" t="s">
        <v>7</v>
      </c>
      <c r="B2872" s="1" t="s">
        <v>53</v>
      </c>
      <c r="C2872" s="1">
        <v>2217.21084043463</v>
      </c>
      <c r="D2872" s="1">
        <v>2911.93309721286</v>
      </c>
      <c r="E2872" s="1">
        <v>3327.1173219070001</v>
      </c>
      <c r="F2872" s="1">
        <v>4112.0695924504598</v>
      </c>
      <c r="G2872" s="1">
        <v>5103.0504068457903</v>
      </c>
      <c r="H2872" s="1">
        <v>5825.9790112617802</v>
      </c>
      <c r="I2872" s="1">
        <v>5096.9532579503702</v>
      </c>
      <c r="J2872" s="1">
        <v>6473.1306375969798</v>
      </c>
      <c r="K2872" s="1">
        <v>7249.9063141086099</v>
      </c>
      <c r="L2872" s="1">
        <v>7558.4740102518499</v>
      </c>
      <c r="M2872" s="1"/>
      <c r="N2872" s="1">
        <v>14346364.0660538</v>
      </c>
      <c r="O2872" s="1">
        <v>18841533.509920102</v>
      </c>
      <c r="P2872" s="1">
        <v>21527964.5580277</v>
      </c>
      <c r="Q2872" s="1">
        <v>26606963.290274698</v>
      </c>
      <c r="R2872" s="1">
        <v>33019060.5462141</v>
      </c>
      <c r="S2872" s="1">
        <v>37696737.907146901</v>
      </c>
      <c r="T2872" s="1">
        <v>32979609.215640001</v>
      </c>
      <c r="U2872" s="1">
        <v>41884103.703862801</v>
      </c>
      <c r="V2872" s="1">
        <v>46910196.1483263</v>
      </c>
      <c r="W2872" s="1">
        <v>48906769.693414398</v>
      </c>
    </row>
    <row r="2873" spans="1:23" x14ac:dyDescent="0.25">
      <c r="A2873" s="1" t="s">
        <v>8</v>
      </c>
      <c r="B2873" s="1" t="s">
        <v>53</v>
      </c>
      <c r="C2873" s="1">
        <v>0</v>
      </c>
      <c r="D2873" s="1">
        <v>6141.9805777930897</v>
      </c>
      <c r="E2873" s="1">
        <v>0</v>
      </c>
      <c r="F2873" s="1">
        <v>0</v>
      </c>
      <c r="G2873" s="1">
        <v>953.95005262524501</v>
      </c>
      <c r="H2873" s="1">
        <v>0</v>
      </c>
      <c r="I2873" s="1">
        <v>0</v>
      </c>
      <c r="J2873" s="1">
        <v>0</v>
      </c>
      <c r="K2873" s="1">
        <v>0</v>
      </c>
      <c r="L2873" s="1">
        <v>0</v>
      </c>
      <c r="M2873" s="1"/>
      <c r="N2873" s="1">
        <v>0</v>
      </c>
      <c r="O2873" s="1">
        <v>0</v>
      </c>
      <c r="P2873" s="1">
        <v>0</v>
      </c>
      <c r="Q2873" s="1">
        <v>0</v>
      </c>
      <c r="R2873" s="1">
        <v>0</v>
      </c>
      <c r="S2873" s="1">
        <v>0</v>
      </c>
      <c r="T2873" s="1">
        <v>0</v>
      </c>
      <c r="U2873" s="1">
        <v>0</v>
      </c>
      <c r="V2873" s="1">
        <v>0</v>
      </c>
      <c r="W2873" s="1">
        <v>0</v>
      </c>
    </row>
    <row r="2874" spans="1:23" x14ac:dyDescent="0.25">
      <c r="A2874" s="1" t="s">
        <v>9</v>
      </c>
      <c r="B2874" s="1" t="s">
        <v>53</v>
      </c>
      <c r="C2874" s="1">
        <v>325283.98659569502</v>
      </c>
      <c r="D2874" s="1">
        <v>427205.74394074001</v>
      </c>
      <c r="E2874" s="1">
        <v>488116.85682059597</v>
      </c>
      <c r="F2874" s="1">
        <v>603276.13675613201</v>
      </c>
      <c r="G2874" s="1">
        <v>748661.58412440005</v>
      </c>
      <c r="H2874" s="1">
        <v>854721.45636568696</v>
      </c>
      <c r="I2874" s="1">
        <v>747767.07970316999</v>
      </c>
      <c r="J2874" s="1">
        <v>949664.19122302602</v>
      </c>
      <c r="K2874" s="1">
        <v>1063623.89416979</v>
      </c>
      <c r="L2874" s="1">
        <v>1108893.4411635499</v>
      </c>
      <c r="M2874" s="1"/>
      <c r="N2874" s="1">
        <v>3314355.53748208</v>
      </c>
      <c r="O2874" s="1">
        <v>4352847.9157322301</v>
      </c>
      <c r="P2874" s="1">
        <v>4973478.1729433499</v>
      </c>
      <c r="Q2874" s="1">
        <v>6146849.17451433</v>
      </c>
      <c r="R2874" s="1">
        <v>7628198.0340056801</v>
      </c>
      <c r="S2874" s="1">
        <v>8708854.1356061101</v>
      </c>
      <c r="T2874" s="1">
        <v>7619083.8267161204</v>
      </c>
      <c r="U2874" s="1">
        <v>9676236.45992947</v>
      </c>
      <c r="V2874" s="1">
        <v>10837384.835121</v>
      </c>
      <c r="W2874" s="1">
        <v>11298641.3984346</v>
      </c>
    </row>
    <row r="2875" spans="1:23" x14ac:dyDescent="0.25">
      <c r="A2875" s="1" t="s">
        <v>10</v>
      </c>
      <c r="B2875" s="1" t="s">
        <v>53</v>
      </c>
      <c r="C2875" s="1">
        <v>0</v>
      </c>
      <c r="D2875" s="1">
        <v>0</v>
      </c>
      <c r="E2875" s="1">
        <v>0</v>
      </c>
      <c r="F2875" s="1">
        <v>0</v>
      </c>
      <c r="G2875" s="1">
        <v>0</v>
      </c>
      <c r="H2875" s="1">
        <v>0</v>
      </c>
      <c r="I2875" s="1">
        <v>0</v>
      </c>
      <c r="J2875" s="1">
        <v>0</v>
      </c>
      <c r="K2875" s="1">
        <v>0</v>
      </c>
      <c r="L2875" s="1">
        <v>0</v>
      </c>
      <c r="M2875" s="1"/>
      <c r="N2875" s="1">
        <v>0</v>
      </c>
      <c r="O2875" s="1">
        <v>0</v>
      </c>
      <c r="P2875" s="1">
        <v>0</v>
      </c>
      <c r="Q2875" s="1">
        <v>0</v>
      </c>
      <c r="R2875" s="1">
        <v>0</v>
      </c>
      <c r="S2875" s="1">
        <v>0</v>
      </c>
      <c r="T2875" s="1">
        <v>0</v>
      </c>
      <c r="U2875" s="1">
        <v>0</v>
      </c>
      <c r="V2875" s="1">
        <v>0</v>
      </c>
      <c r="W2875" s="1">
        <v>0</v>
      </c>
    </row>
    <row r="2876" spans="1:23" x14ac:dyDescent="0.25">
      <c r="A2876" s="1" t="s">
        <v>11</v>
      </c>
      <c r="B2876" s="1" t="s">
        <v>53</v>
      </c>
      <c r="C2876" s="1">
        <v>3629431.7308614999</v>
      </c>
      <c r="D2876" s="1">
        <v>4766647.4421072304</v>
      </c>
      <c r="E2876" s="1">
        <v>5446277.3499975698</v>
      </c>
      <c r="F2876" s="1">
        <v>6731193.7981616603</v>
      </c>
      <c r="G2876" s="1">
        <v>8353365.7390747601</v>
      </c>
      <c r="H2876" s="1">
        <v>9536753.4296655394</v>
      </c>
      <c r="I2876" s="1">
        <v>8343385.0979623999</v>
      </c>
      <c r="J2876" s="1">
        <v>10596099.074412201</v>
      </c>
      <c r="K2876" s="1">
        <v>11867630.9633417</v>
      </c>
      <c r="L2876" s="1">
        <v>12372736.4621411</v>
      </c>
      <c r="M2876" s="1"/>
      <c r="N2876" s="1">
        <v>2356449.9710876099</v>
      </c>
      <c r="O2876" s="1">
        <v>3094800.2497548698</v>
      </c>
      <c r="P2876" s="1">
        <v>3536057.7235297798</v>
      </c>
      <c r="Q2876" s="1">
        <v>4370304.3912326498</v>
      </c>
      <c r="R2876" s="1">
        <v>5423518.03643227</v>
      </c>
      <c r="S2876" s="1">
        <v>6191845.9996134797</v>
      </c>
      <c r="T2876" s="1">
        <v>5417037.9912889302</v>
      </c>
      <c r="U2876" s="1">
        <v>6879638.2489369297</v>
      </c>
      <c r="V2876" s="1">
        <v>7705194.8388093598</v>
      </c>
      <c r="W2876" s="1">
        <v>8033140.3482732903</v>
      </c>
    </row>
    <row r="2877" spans="1:23" x14ac:dyDescent="0.25">
      <c r="A2877" s="1" t="s">
        <v>12</v>
      </c>
      <c r="B2877" s="1" t="s">
        <v>53</v>
      </c>
      <c r="C2877" s="1">
        <v>190827.651436905</v>
      </c>
      <c r="D2877" s="1">
        <v>151433.46655234401</v>
      </c>
      <c r="E2877" s="1">
        <v>173024.892009014</v>
      </c>
      <c r="F2877" s="1">
        <v>213845.89971702101</v>
      </c>
      <c r="G2877" s="1">
        <v>265381.307640502</v>
      </c>
      <c r="H2877" s="1">
        <v>302976.80897305103</v>
      </c>
      <c r="I2877" s="1">
        <v>265064.22879202099</v>
      </c>
      <c r="J2877" s="1">
        <v>336631.57056586602</v>
      </c>
      <c r="K2877" s="1">
        <v>377027.35903377098</v>
      </c>
      <c r="L2877" s="1">
        <v>393074.25102375698</v>
      </c>
      <c r="M2877" s="1"/>
      <c r="N2877" s="1">
        <v>1023915.48284518</v>
      </c>
      <c r="O2877" s="1">
        <v>212385.436839662</v>
      </c>
      <c r="P2877" s="1">
        <v>242667.41104264199</v>
      </c>
      <c r="Q2877" s="1">
        <v>299918.87435312202</v>
      </c>
      <c r="R2877" s="1">
        <v>372197.28396580397</v>
      </c>
      <c r="S2877" s="1">
        <v>424924.97458470397</v>
      </c>
      <c r="T2877" s="1">
        <v>371752.58088080899</v>
      </c>
      <c r="U2877" s="1">
        <v>472125.77771862701</v>
      </c>
      <c r="V2877" s="1">
        <v>528780.87104486302</v>
      </c>
      <c r="W2877" s="1">
        <v>551286.63706081803</v>
      </c>
    </row>
    <row r="2878" spans="1:23" x14ac:dyDescent="0.25">
      <c r="A2878" s="1" t="s">
        <v>13</v>
      </c>
      <c r="B2878" s="1" t="s">
        <v>53</v>
      </c>
      <c r="C2878" s="1">
        <v>0</v>
      </c>
      <c r="D2878" s="1">
        <v>901.84954289919904</v>
      </c>
      <c r="E2878" s="1">
        <v>958.15739289756198</v>
      </c>
      <c r="F2878" s="1">
        <v>424.52055890824698</v>
      </c>
      <c r="G2878" s="1">
        <v>288694.62551687798</v>
      </c>
      <c r="H2878" s="1">
        <v>31090.219868249402</v>
      </c>
      <c r="I2878" s="1">
        <v>950.14042498831896</v>
      </c>
      <c r="J2878" s="1">
        <v>376.649718469422</v>
      </c>
      <c r="K2878" s="1">
        <v>0</v>
      </c>
      <c r="L2878" s="1">
        <v>357.70083044538501</v>
      </c>
      <c r="M2878" s="1"/>
      <c r="N2878" s="1">
        <v>1643720.1862267901</v>
      </c>
      <c r="O2878" s="1">
        <v>844957.72795319103</v>
      </c>
      <c r="P2878" s="1">
        <v>880136.503530649</v>
      </c>
      <c r="Q2878" s="1">
        <v>1552235.0625682301</v>
      </c>
      <c r="R2878" s="1">
        <v>1634269.83823806</v>
      </c>
      <c r="S2878" s="1">
        <v>1746657.5748655701</v>
      </c>
      <c r="T2878" s="1">
        <v>1619516.1212595401</v>
      </c>
      <c r="U2878" s="1">
        <v>2173965.2377456902</v>
      </c>
      <c r="V2878" s="1">
        <v>2698195.0875120098</v>
      </c>
      <c r="W2878" s="1">
        <v>2610405.5631141998</v>
      </c>
    </row>
    <row r="2879" spans="1:23" x14ac:dyDescent="0.25">
      <c r="A2879" s="1" t="s">
        <v>14</v>
      </c>
      <c r="B2879" s="1" t="s">
        <v>53</v>
      </c>
      <c r="C2879" s="1">
        <v>0</v>
      </c>
      <c r="D2879" s="1">
        <v>0</v>
      </c>
      <c r="E2879" s="1">
        <v>0</v>
      </c>
      <c r="F2879" s="1">
        <v>0</v>
      </c>
      <c r="G2879" s="1">
        <v>0</v>
      </c>
      <c r="H2879" s="1">
        <v>0</v>
      </c>
      <c r="I2879" s="1">
        <v>0</v>
      </c>
      <c r="J2879" s="1">
        <v>0</v>
      </c>
      <c r="K2879" s="1">
        <v>0</v>
      </c>
      <c r="L2879" s="1">
        <v>0</v>
      </c>
      <c r="M2879" s="1"/>
      <c r="N2879" s="1">
        <v>0</v>
      </c>
      <c r="O2879" s="1">
        <v>0</v>
      </c>
      <c r="P2879" s="1">
        <v>0</v>
      </c>
      <c r="Q2879" s="1">
        <v>0</v>
      </c>
      <c r="R2879" s="1">
        <v>0</v>
      </c>
      <c r="S2879" s="1">
        <v>0</v>
      </c>
      <c r="T2879" s="1">
        <v>0</v>
      </c>
      <c r="U2879" s="1">
        <v>0</v>
      </c>
      <c r="V2879" s="1">
        <v>0</v>
      </c>
      <c r="W2879" s="1">
        <v>0</v>
      </c>
    </row>
    <row r="2880" spans="1:23" x14ac:dyDescent="0.25">
      <c r="A2880" s="1" t="s">
        <v>15</v>
      </c>
      <c r="B2880" s="1" t="s">
        <v>53</v>
      </c>
      <c r="C2880" s="1">
        <v>281.81818181818198</v>
      </c>
      <c r="D2880" s="1">
        <v>25854.545454545401</v>
      </c>
      <c r="E2880" s="1">
        <v>6287.2727272727298</v>
      </c>
      <c r="F2880" s="1">
        <v>0</v>
      </c>
      <c r="G2880" s="1">
        <v>10070</v>
      </c>
      <c r="H2880" s="1">
        <v>27582.727272727301</v>
      </c>
      <c r="I2880" s="1">
        <v>340959.090909091</v>
      </c>
      <c r="J2880" s="1">
        <v>75301.818181818206</v>
      </c>
      <c r="K2880" s="1">
        <v>88891.818181818206</v>
      </c>
      <c r="L2880" s="1">
        <v>895299.09090909106</v>
      </c>
      <c r="M2880" s="1"/>
      <c r="N2880" s="1">
        <v>9922</v>
      </c>
      <c r="O2880" s="1">
        <v>55671</v>
      </c>
      <c r="P2880" s="1">
        <v>223025</v>
      </c>
      <c r="Q2880" s="1">
        <v>257233.9</v>
      </c>
      <c r="R2880" s="1">
        <v>0</v>
      </c>
      <c r="S2880" s="1">
        <v>52336.9</v>
      </c>
      <c r="T2880" s="1">
        <v>447124.7</v>
      </c>
      <c r="U2880" s="1">
        <v>1266992.1000000001</v>
      </c>
      <c r="V2880" s="1">
        <v>589410.80000000005</v>
      </c>
      <c r="W2880" s="1">
        <v>1136274.7</v>
      </c>
    </row>
    <row r="2881" spans="1:23" x14ac:dyDescent="0.25">
      <c r="A2881" s="1" t="s">
        <v>16</v>
      </c>
      <c r="B2881" s="1" t="s">
        <v>53</v>
      </c>
      <c r="C2881" s="1">
        <v>0</v>
      </c>
      <c r="D2881" s="1">
        <v>0</v>
      </c>
      <c r="E2881" s="1">
        <v>0</v>
      </c>
      <c r="F2881" s="1">
        <v>0</v>
      </c>
      <c r="G2881" s="1">
        <v>0</v>
      </c>
      <c r="H2881" s="1">
        <v>0</v>
      </c>
      <c r="I2881" s="1">
        <v>0</v>
      </c>
      <c r="J2881" s="1">
        <v>0</v>
      </c>
      <c r="K2881" s="1">
        <v>0</v>
      </c>
      <c r="L2881" s="1">
        <v>0</v>
      </c>
      <c r="M2881" s="1"/>
      <c r="N2881" s="1">
        <v>0</v>
      </c>
      <c r="O2881" s="1">
        <v>0</v>
      </c>
      <c r="P2881" s="1">
        <v>0</v>
      </c>
      <c r="Q2881" s="1">
        <v>0</v>
      </c>
      <c r="R2881" s="1">
        <v>0</v>
      </c>
      <c r="S2881" s="1">
        <v>0</v>
      </c>
      <c r="T2881" s="1">
        <v>0</v>
      </c>
      <c r="U2881" s="1">
        <v>0</v>
      </c>
      <c r="V2881" s="1">
        <v>0</v>
      </c>
      <c r="W2881" s="1">
        <v>0</v>
      </c>
    </row>
    <row r="2882" spans="1:23" x14ac:dyDescent="0.25">
      <c r="A2882" s="1" t="s">
        <v>17</v>
      </c>
      <c r="B2882" s="1" t="s">
        <v>53</v>
      </c>
      <c r="C2882" s="1">
        <v>0</v>
      </c>
      <c r="D2882" s="1">
        <v>0</v>
      </c>
      <c r="E2882" s="1">
        <v>0</v>
      </c>
      <c r="F2882" s="1">
        <v>0</v>
      </c>
      <c r="G2882" s="1">
        <v>0</v>
      </c>
      <c r="H2882" s="1">
        <v>0</v>
      </c>
      <c r="I2882" s="1">
        <v>0</v>
      </c>
      <c r="J2882" s="1">
        <v>0</v>
      </c>
      <c r="K2882" s="1">
        <v>0</v>
      </c>
      <c r="L2882" s="1">
        <v>0</v>
      </c>
      <c r="M2882" s="1"/>
      <c r="N2882" s="1">
        <v>0</v>
      </c>
      <c r="O2882" s="1">
        <v>0</v>
      </c>
      <c r="P2882" s="1">
        <v>0</v>
      </c>
      <c r="Q2882" s="1">
        <v>0</v>
      </c>
      <c r="R2882" s="1">
        <v>0</v>
      </c>
      <c r="S2882" s="1">
        <v>0</v>
      </c>
      <c r="T2882" s="1">
        <v>0</v>
      </c>
      <c r="U2882" s="1">
        <v>0</v>
      </c>
      <c r="V2882" s="1">
        <v>0</v>
      </c>
      <c r="W2882" s="1">
        <v>0</v>
      </c>
    </row>
    <row r="2883" spans="1:23" x14ac:dyDescent="0.25">
      <c r="A2883" s="1" t="s">
        <v>18</v>
      </c>
      <c r="B2883" s="1" t="s">
        <v>53</v>
      </c>
      <c r="C2883" s="1">
        <v>0</v>
      </c>
      <c r="D2883" s="1">
        <v>0</v>
      </c>
      <c r="E2883" s="1">
        <v>0</v>
      </c>
      <c r="F2883" s="1">
        <v>0</v>
      </c>
      <c r="G2883" s="1">
        <v>0</v>
      </c>
      <c r="H2883" s="1">
        <v>0</v>
      </c>
      <c r="I2883" s="1">
        <v>0</v>
      </c>
      <c r="J2883" s="1">
        <v>0</v>
      </c>
      <c r="K2883" s="1">
        <v>0</v>
      </c>
      <c r="L2883" s="1">
        <v>0</v>
      </c>
      <c r="M2883" s="1"/>
      <c r="N2883" s="1">
        <v>62047.815473941402</v>
      </c>
      <c r="O2883" s="1">
        <v>81489.357797343502</v>
      </c>
      <c r="P2883" s="1">
        <v>93108.132923151396</v>
      </c>
      <c r="Q2883" s="1">
        <v>115074.728408939</v>
      </c>
      <c r="R2883" s="1">
        <v>142806.955578533</v>
      </c>
      <c r="S2883" s="1">
        <v>163037.84198302301</v>
      </c>
      <c r="T2883" s="1">
        <v>142636.32914884001</v>
      </c>
      <c r="U2883" s="1">
        <v>181148.138019026</v>
      </c>
      <c r="V2883" s="1">
        <v>202885.91458131</v>
      </c>
      <c r="W2883" s="1">
        <v>211521.06606188</v>
      </c>
    </row>
    <row r="2884" spans="1:23" x14ac:dyDescent="0.25">
      <c r="A2884" s="1" t="s">
        <v>19</v>
      </c>
      <c r="B2884" s="1" t="s">
        <v>53</v>
      </c>
      <c r="C2884" s="1">
        <v>25798.575190492</v>
      </c>
      <c r="D2884" s="1">
        <v>33882.084458599398</v>
      </c>
      <c r="E2884" s="1">
        <v>38713.001412161801</v>
      </c>
      <c r="F2884" s="1">
        <v>47846.390895587298</v>
      </c>
      <c r="G2884" s="1">
        <v>59377.045800513501</v>
      </c>
      <c r="H2884" s="1">
        <v>67788.752805665499</v>
      </c>
      <c r="I2884" s="1">
        <v>59306.101823802899</v>
      </c>
      <c r="J2884" s="1">
        <v>75318.749316229805</v>
      </c>
      <c r="K2884" s="1">
        <v>84356.999234177405</v>
      </c>
      <c r="L2884" s="1">
        <v>87947.369065107705</v>
      </c>
      <c r="M2884" s="1"/>
      <c r="N2884" s="1">
        <v>0</v>
      </c>
      <c r="O2884" s="1">
        <v>0</v>
      </c>
      <c r="P2884" s="1">
        <v>0</v>
      </c>
      <c r="Q2884" s="1">
        <v>0</v>
      </c>
      <c r="R2884" s="1">
        <v>0</v>
      </c>
      <c r="S2884" s="1">
        <v>0</v>
      </c>
      <c r="T2884" s="1">
        <v>0</v>
      </c>
      <c r="U2884" s="1">
        <v>0</v>
      </c>
      <c r="V2884" s="1">
        <v>0</v>
      </c>
      <c r="W2884" s="1">
        <v>0</v>
      </c>
    </row>
    <row r="2885" spans="1:23" x14ac:dyDescent="0.25">
      <c r="A2885" s="1" t="s">
        <v>20</v>
      </c>
      <c r="B2885" s="1" t="s">
        <v>53</v>
      </c>
      <c r="C2885" s="1">
        <v>0</v>
      </c>
      <c r="D2885" s="1">
        <v>0</v>
      </c>
      <c r="E2885" s="1">
        <v>0</v>
      </c>
      <c r="F2885" s="1">
        <v>0</v>
      </c>
      <c r="G2885" s="1">
        <v>0</v>
      </c>
      <c r="H2885" s="1">
        <v>0</v>
      </c>
      <c r="I2885" s="1">
        <v>0</v>
      </c>
      <c r="J2885" s="1">
        <v>0</v>
      </c>
      <c r="K2885" s="1">
        <v>0</v>
      </c>
      <c r="L2885" s="1">
        <v>0</v>
      </c>
      <c r="M2885" s="1"/>
      <c r="N2885" s="1">
        <v>0</v>
      </c>
      <c r="O2885" s="1">
        <v>0</v>
      </c>
      <c r="P2885" s="1">
        <v>0</v>
      </c>
      <c r="Q2885" s="1">
        <v>0</v>
      </c>
      <c r="R2885" s="1">
        <v>0</v>
      </c>
      <c r="S2885" s="1">
        <v>0</v>
      </c>
      <c r="T2885" s="1">
        <v>0</v>
      </c>
      <c r="U2885" s="1">
        <v>0</v>
      </c>
      <c r="V2885" s="1">
        <v>0</v>
      </c>
      <c r="W2885" s="1">
        <v>0</v>
      </c>
    </row>
    <row r="2886" spans="1:23" x14ac:dyDescent="0.25">
      <c r="A2886" s="1" t="s">
        <v>21</v>
      </c>
      <c r="B2886" s="1" t="s">
        <v>53</v>
      </c>
      <c r="C2886" s="1">
        <v>0</v>
      </c>
      <c r="D2886" s="1">
        <v>0</v>
      </c>
      <c r="E2886" s="1">
        <v>0</v>
      </c>
      <c r="F2886" s="1">
        <v>0</v>
      </c>
      <c r="G2886" s="1">
        <v>0</v>
      </c>
      <c r="H2886" s="1">
        <v>0</v>
      </c>
      <c r="I2886" s="1">
        <v>0</v>
      </c>
      <c r="J2886" s="1">
        <v>0</v>
      </c>
      <c r="K2886" s="1">
        <v>0</v>
      </c>
      <c r="L2886" s="1">
        <v>0</v>
      </c>
      <c r="M2886" s="1"/>
      <c r="N2886" s="1">
        <v>0</v>
      </c>
      <c r="O2886" s="1">
        <v>0</v>
      </c>
      <c r="P2886" s="1">
        <v>0</v>
      </c>
      <c r="Q2886" s="1">
        <v>0</v>
      </c>
      <c r="R2886" s="1">
        <v>0</v>
      </c>
      <c r="S2886" s="1">
        <v>0</v>
      </c>
      <c r="T2886" s="1">
        <v>0</v>
      </c>
      <c r="U2886" s="1">
        <v>0</v>
      </c>
      <c r="V2886" s="1">
        <v>0</v>
      </c>
      <c r="W2886" s="1">
        <v>0</v>
      </c>
    </row>
    <row r="2887" spans="1:23" x14ac:dyDescent="0.25">
      <c r="A2887" s="1" t="s">
        <v>22</v>
      </c>
      <c r="B2887" s="1" t="s">
        <v>53</v>
      </c>
      <c r="C2887" s="1">
        <v>5879.1667561190397</v>
      </c>
      <c r="D2887" s="1">
        <v>0</v>
      </c>
      <c r="E2887" s="1">
        <v>0</v>
      </c>
      <c r="F2887" s="1">
        <v>0</v>
      </c>
      <c r="G2887" s="1">
        <v>0</v>
      </c>
      <c r="H2887" s="1">
        <v>0</v>
      </c>
      <c r="I2887" s="1">
        <v>0</v>
      </c>
      <c r="J2887" s="1">
        <v>0</v>
      </c>
      <c r="K2887" s="1">
        <v>0</v>
      </c>
      <c r="L2887" s="1">
        <v>0</v>
      </c>
      <c r="M2887" s="1"/>
      <c r="N2887" s="1">
        <v>0</v>
      </c>
      <c r="O2887" s="1">
        <v>0</v>
      </c>
      <c r="P2887" s="1">
        <v>0</v>
      </c>
      <c r="Q2887" s="1">
        <v>0</v>
      </c>
      <c r="R2887" s="1">
        <v>0</v>
      </c>
      <c r="S2887" s="1">
        <v>0</v>
      </c>
      <c r="T2887" s="1">
        <v>0</v>
      </c>
      <c r="U2887" s="1">
        <v>0</v>
      </c>
      <c r="V2887" s="1">
        <v>0</v>
      </c>
      <c r="W2887" s="1">
        <v>0</v>
      </c>
    </row>
    <row r="2888" spans="1:23" x14ac:dyDescent="0.25">
      <c r="A2888" s="1" t="s">
        <v>23</v>
      </c>
      <c r="B2888" s="1" t="s">
        <v>53</v>
      </c>
      <c r="C2888" s="1">
        <v>0</v>
      </c>
      <c r="D2888" s="1">
        <v>0</v>
      </c>
      <c r="E2888" s="1">
        <v>0</v>
      </c>
      <c r="F2888" s="1">
        <v>0</v>
      </c>
      <c r="G2888" s="1">
        <v>0</v>
      </c>
      <c r="H2888" s="1">
        <v>0</v>
      </c>
      <c r="I2888" s="1">
        <v>0</v>
      </c>
      <c r="J2888" s="1">
        <v>0</v>
      </c>
      <c r="K2888" s="1">
        <v>0</v>
      </c>
      <c r="L2888" s="1">
        <v>0</v>
      </c>
      <c r="M2888" s="1"/>
      <c r="N2888" s="1">
        <v>0</v>
      </c>
      <c r="O2888" s="1">
        <v>0</v>
      </c>
      <c r="P2888" s="1">
        <v>0</v>
      </c>
      <c r="Q2888" s="1">
        <v>0</v>
      </c>
      <c r="R2888" s="1">
        <v>0</v>
      </c>
      <c r="S2888" s="1">
        <v>0</v>
      </c>
      <c r="T2888" s="1">
        <v>0</v>
      </c>
      <c r="U2888" s="1">
        <v>0</v>
      </c>
      <c r="V2888" s="1">
        <v>0</v>
      </c>
      <c r="W2888" s="1">
        <v>0</v>
      </c>
    </row>
    <row r="2889" spans="1:23" x14ac:dyDescent="0.25">
      <c r="A2889" s="1" t="s">
        <v>24</v>
      </c>
      <c r="B2889" s="1" t="s">
        <v>53</v>
      </c>
      <c r="C2889" s="1">
        <v>141663.148072551</v>
      </c>
      <c r="D2889" s="1">
        <v>33284.922939720898</v>
      </c>
      <c r="E2889" s="1">
        <v>38030.696439105101</v>
      </c>
      <c r="F2889" s="1">
        <v>2239.0909090909099</v>
      </c>
      <c r="G2889" s="1">
        <v>0</v>
      </c>
      <c r="H2889" s="1">
        <v>0</v>
      </c>
      <c r="I2889" s="1">
        <v>0</v>
      </c>
      <c r="J2889" s="1">
        <v>17750</v>
      </c>
      <c r="K2889" s="1">
        <v>16545.454545454599</v>
      </c>
      <c r="L2889" s="1">
        <v>8312.7272727272702</v>
      </c>
      <c r="M2889" s="1"/>
      <c r="N2889" s="1">
        <v>0</v>
      </c>
      <c r="O2889" s="1">
        <v>15129.143090436801</v>
      </c>
      <c r="P2889" s="1">
        <v>17286.260487914798</v>
      </c>
      <c r="Q2889" s="1">
        <v>515611.8</v>
      </c>
      <c r="R2889" s="1">
        <v>1163460.1000000001</v>
      </c>
      <c r="S2889" s="1">
        <v>971461.7</v>
      </c>
      <c r="T2889" s="1">
        <v>895481.4</v>
      </c>
      <c r="U2889" s="1">
        <v>887756.1</v>
      </c>
      <c r="V2889" s="1">
        <v>214419.7</v>
      </c>
      <c r="W2889" s="1">
        <v>217516.2</v>
      </c>
    </row>
    <row r="2890" spans="1:23" x14ac:dyDescent="0.25">
      <c r="A2890" s="1" t="s">
        <v>25</v>
      </c>
      <c r="B2890" s="1" t="s">
        <v>53</v>
      </c>
      <c r="C2890" s="1">
        <v>0</v>
      </c>
      <c r="D2890" s="1">
        <v>0</v>
      </c>
      <c r="E2890" s="1">
        <v>0</v>
      </c>
      <c r="F2890" s="1">
        <v>0</v>
      </c>
      <c r="G2890" s="1">
        <v>0</v>
      </c>
      <c r="H2890" s="1">
        <v>0</v>
      </c>
      <c r="I2890" s="1">
        <v>0</v>
      </c>
      <c r="J2890" s="1">
        <v>0</v>
      </c>
      <c r="K2890" s="1">
        <v>0</v>
      </c>
      <c r="L2890" s="1">
        <v>0</v>
      </c>
      <c r="M2890" s="1"/>
      <c r="N2890" s="1">
        <v>70802.445534675106</v>
      </c>
      <c r="O2890" s="1">
        <v>92987.090246959298</v>
      </c>
      <c r="P2890" s="1">
        <v>106245.215238808</v>
      </c>
      <c r="Q2890" s="1">
        <v>131311.18522638801</v>
      </c>
      <c r="R2890" s="1">
        <v>162956.28809959101</v>
      </c>
      <c r="S2890" s="1">
        <v>186041.64931385699</v>
      </c>
      <c r="T2890" s="1">
        <v>162761.587151574</v>
      </c>
      <c r="U2890" s="1">
        <v>206707.21568249899</v>
      </c>
      <c r="V2890" s="1">
        <v>231512.08156439901</v>
      </c>
      <c r="W2890" s="1">
        <v>241365.60884358999</v>
      </c>
    </row>
    <row r="2891" spans="1:23" x14ac:dyDescent="0.25">
      <c r="A2891" s="1" t="s">
        <v>26</v>
      </c>
      <c r="B2891" s="1" t="s">
        <v>53</v>
      </c>
      <c r="C2891" s="1">
        <v>0</v>
      </c>
      <c r="D2891" s="1">
        <v>0</v>
      </c>
      <c r="E2891" s="1">
        <v>0</v>
      </c>
      <c r="F2891" s="1">
        <v>0</v>
      </c>
      <c r="G2891" s="1">
        <v>0</v>
      </c>
      <c r="H2891" s="1">
        <v>0</v>
      </c>
      <c r="I2891" s="1">
        <v>0</v>
      </c>
      <c r="J2891" s="1">
        <v>0</v>
      </c>
      <c r="K2891" s="1">
        <v>0</v>
      </c>
      <c r="L2891" s="1">
        <v>0</v>
      </c>
      <c r="M2891" s="1"/>
      <c r="N2891" s="1">
        <v>0</v>
      </c>
      <c r="O2891" s="1">
        <v>0</v>
      </c>
      <c r="P2891" s="1">
        <v>0</v>
      </c>
      <c r="Q2891" s="1">
        <v>0</v>
      </c>
      <c r="R2891" s="1">
        <v>0</v>
      </c>
      <c r="S2891" s="1">
        <v>0</v>
      </c>
      <c r="T2891" s="1">
        <v>0</v>
      </c>
      <c r="U2891" s="1">
        <v>0</v>
      </c>
      <c r="V2891" s="1">
        <v>0</v>
      </c>
      <c r="W2891" s="1">
        <v>0</v>
      </c>
    </row>
    <row r="2892" spans="1:23" x14ac:dyDescent="0.25">
      <c r="A2892" s="1" t="s">
        <v>27</v>
      </c>
      <c r="B2892" s="1" t="s">
        <v>53</v>
      </c>
      <c r="C2892" s="1">
        <v>0</v>
      </c>
      <c r="D2892" s="1">
        <v>0</v>
      </c>
      <c r="E2892" s="1">
        <v>0</v>
      </c>
      <c r="F2892" s="1">
        <v>0</v>
      </c>
      <c r="G2892" s="1">
        <v>0</v>
      </c>
      <c r="H2892" s="1">
        <v>0</v>
      </c>
      <c r="I2892" s="1">
        <v>0</v>
      </c>
      <c r="J2892" s="1">
        <v>0</v>
      </c>
      <c r="K2892" s="1">
        <v>0</v>
      </c>
      <c r="L2892" s="1">
        <v>0</v>
      </c>
      <c r="M2892" s="1"/>
      <c r="N2892" s="1">
        <v>0</v>
      </c>
      <c r="O2892" s="1">
        <v>0</v>
      </c>
      <c r="P2892" s="1">
        <v>0</v>
      </c>
      <c r="Q2892" s="1">
        <v>0</v>
      </c>
      <c r="R2892" s="1">
        <v>0</v>
      </c>
      <c r="S2892" s="1">
        <v>0</v>
      </c>
      <c r="T2892" s="1">
        <v>0</v>
      </c>
      <c r="U2892" s="1">
        <v>0</v>
      </c>
      <c r="V2892" s="1">
        <v>0</v>
      </c>
      <c r="W2892" s="1">
        <v>0</v>
      </c>
    </row>
    <row r="2893" spans="1:23" x14ac:dyDescent="0.25">
      <c r="A2893" s="1" t="s">
        <v>28</v>
      </c>
      <c r="B2893" s="1" t="s">
        <v>53</v>
      </c>
      <c r="C2893" s="1">
        <v>0</v>
      </c>
      <c r="D2893" s="1">
        <v>10904.3753405145</v>
      </c>
      <c r="E2893" s="1">
        <v>965.85692078510897</v>
      </c>
      <c r="F2893" s="1">
        <v>51275.819104501898</v>
      </c>
      <c r="G2893" s="1">
        <v>12493.0604889264</v>
      </c>
      <c r="H2893" s="1">
        <v>41385.042767353902</v>
      </c>
      <c r="I2893" s="1">
        <v>2247.0873870441201</v>
      </c>
      <c r="J2893" s="1">
        <v>2853.80098154602</v>
      </c>
      <c r="K2893" s="1">
        <v>3196.2570993315499</v>
      </c>
      <c r="L2893" s="1">
        <v>3332.2949523315101</v>
      </c>
      <c r="M2893" s="1"/>
      <c r="N2893" s="1">
        <v>41697.445183463897</v>
      </c>
      <c r="O2893" s="1">
        <v>29681.481924744301</v>
      </c>
      <c r="P2893" s="1">
        <v>7680.5150208164296</v>
      </c>
      <c r="Q2893" s="1">
        <v>9974.0341579656106</v>
      </c>
      <c r="R2893" s="1">
        <v>5018.1851171279504</v>
      </c>
      <c r="S2893" s="1">
        <v>0</v>
      </c>
      <c r="T2893" s="1">
        <v>57656.033980745997</v>
      </c>
      <c r="U2893" s="1">
        <v>73223.163155547401</v>
      </c>
      <c r="V2893" s="1">
        <v>82009.942734213197</v>
      </c>
      <c r="W2893" s="1">
        <v>85500.418058161798</v>
      </c>
    </row>
    <row r="2894" spans="1:23" x14ac:dyDescent="0.25">
      <c r="A2894" s="1" t="s">
        <v>29</v>
      </c>
      <c r="B2894" s="1" t="s">
        <v>53</v>
      </c>
      <c r="C2894" s="1">
        <v>0</v>
      </c>
      <c r="D2894" s="1">
        <v>0</v>
      </c>
      <c r="E2894" s="1">
        <v>0</v>
      </c>
      <c r="F2894" s="1">
        <v>0</v>
      </c>
      <c r="G2894" s="1">
        <v>0</v>
      </c>
      <c r="H2894" s="1">
        <v>0</v>
      </c>
      <c r="I2894" s="1">
        <v>0</v>
      </c>
      <c r="J2894" s="1">
        <v>0</v>
      </c>
      <c r="K2894" s="1">
        <v>0</v>
      </c>
      <c r="L2894" s="1">
        <v>0</v>
      </c>
      <c r="M2894" s="1"/>
      <c r="N2894" s="1">
        <v>0</v>
      </c>
      <c r="O2894" s="1">
        <v>0</v>
      </c>
      <c r="P2894" s="1">
        <v>0</v>
      </c>
      <c r="Q2894" s="1">
        <v>0</v>
      </c>
      <c r="R2894" s="1">
        <v>0</v>
      </c>
      <c r="S2894" s="1">
        <v>0</v>
      </c>
      <c r="T2894" s="1">
        <v>0</v>
      </c>
      <c r="U2894" s="1">
        <v>0</v>
      </c>
      <c r="V2894" s="1">
        <v>0</v>
      </c>
      <c r="W2894" s="1">
        <v>0</v>
      </c>
    </row>
    <row r="2895" spans="1:23" x14ac:dyDescent="0.25">
      <c r="A2895" s="1" t="s">
        <v>30</v>
      </c>
      <c r="B2895" s="1" t="s">
        <v>53</v>
      </c>
      <c r="C2895" s="1">
        <v>2085.9663709963702</v>
      </c>
      <c r="D2895" s="1">
        <v>2739.5655860074298</v>
      </c>
      <c r="E2895" s="1">
        <v>3130.17360338047</v>
      </c>
      <c r="F2895" s="1">
        <v>3868.6618018550598</v>
      </c>
      <c r="G2895" s="1">
        <v>4800.9829936123797</v>
      </c>
      <c r="H2895" s="1">
        <v>5481.1189238279603</v>
      </c>
      <c r="I2895" s="1">
        <v>4795.2467562988804</v>
      </c>
      <c r="J2895" s="1">
        <v>6089.9633804995801</v>
      </c>
      <c r="K2895" s="1">
        <v>6820.7589861595297</v>
      </c>
      <c r="L2895" s="1">
        <v>7111.0614804430397</v>
      </c>
      <c r="M2895" s="1"/>
      <c r="N2895" s="1">
        <v>23859.0184777541</v>
      </c>
      <c r="O2895" s="1">
        <v>31334.803305745401</v>
      </c>
      <c r="P2895" s="1">
        <v>35802.528209484197</v>
      </c>
      <c r="Q2895" s="1">
        <v>44249.262451221999</v>
      </c>
      <c r="R2895" s="1">
        <v>54913.0338574286</v>
      </c>
      <c r="S2895" s="1">
        <v>62692.342264326297</v>
      </c>
      <c r="T2895" s="1">
        <v>54847.4235034179</v>
      </c>
      <c r="U2895" s="1">
        <v>69656.227849340605</v>
      </c>
      <c r="V2895" s="1">
        <v>78014.975191261503</v>
      </c>
      <c r="W2895" s="1">
        <v>81335.418258586797</v>
      </c>
    </row>
    <row r="2896" spans="1:23" x14ac:dyDescent="0.25">
      <c r="A2896" s="1" t="s">
        <v>31</v>
      </c>
      <c r="B2896" s="1" t="s">
        <v>53</v>
      </c>
      <c r="C2896" s="1">
        <v>0</v>
      </c>
      <c r="D2896" s="1">
        <v>0</v>
      </c>
      <c r="E2896" s="1">
        <v>0</v>
      </c>
      <c r="F2896" s="1">
        <v>0</v>
      </c>
      <c r="G2896" s="1">
        <v>0</v>
      </c>
      <c r="H2896" s="1">
        <v>0</v>
      </c>
      <c r="I2896" s="1">
        <v>0</v>
      </c>
      <c r="J2896" s="1">
        <v>0</v>
      </c>
      <c r="K2896" s="1">
        <v>0</v>
      </c>
      <c r="L2896" s="1">
        <v>0</v>
      </c>
      <c r="M2896" s="1"/>
      <c r="N2896" s="1">
        <v>0</v>
      </c>
      <c r="O2896" s="1">
        <v>0</v>
      </c>
      <c r="P2896" s="1">
        <v>0</v>
      </c>
      <c r="Q2896" s="1">
        <v>0</v>
      </c>
      <c r="R2896" s="1">
        <v>0</v>
      </c>
      <c r="S2896" s="1">
        <v>0</v>
      </c>
      <c r="T2896" s="1">
        <v>0</v>
      </c>
      <c r="U2896" s="1">
        <v>0</v>
      </c>
      <c r="V2896" s="1">
        <v>0</v>
      </c>
      <c r="W2896" s="1">
        <v>0</v>
      </c>
    </row>
    <row r="2897" spans="1:23" x14ac:dyDescent="0.25">
      <c r="A2897" s="1" t="s">
        <v>32</v>
      </c>
      <c r="B2897" s="1" t="s">
        <v>53</v>
      </c>
      <c r="C2897" s="1">
        <v>0</v>
      </c>
      <c r="D2897" s="1">
        <v>0</v>
      </c>
      <c r="E2897" s="1">
        <v>0</v>
      </c>
      <c r="F2897" s="1">
        <v>0</v>
      </c>
      <c r="G2897" s="1">
        <v>427.27272727272702</v>
      </c>
      <c r="H2897" s="1">
        <v>6490</v>
      </c>
      <c r="I2897" s="1">
        <v>87015.4545454545</v>
      </c>
      <c r="J2897" s="1">
        <v>18830</v>
      </c>
      <c r="K2897" s="1">
        <v>58448.181818181802</v>
      </c>
      <c r="L2897" s="1">
        <v>63792.053945249398</v>
      </c>
      <c r="M2897" s="1"/>
      <c r="N2897" s="1">
        <v>0</v>
      </c>
      <c r="O2897" s="1">
        <v>60.003236538213301</v>
      </c>
      <c r="P2897" s="1">
        <v>0</v>
      </c>
      <c r="Q2897" s="1">
        <v>0</v>
      </c>
      <c r="R2897" s="1">
        <v>0</v>
      </c>
      <c r="S2897" s="1">
        <v>1062.5999999999999</v>
      </c>
      <c r="T2897" s="1">
        <v>0</v>
      </c>
      <c r="U2897" s="1">
        <v>0</v>
      </c>
      <c r="V2897" s="1">
        <v>1628</v>
      </c>
      <c r="W2897" s="1">
        <v>2180.0326694864798</v>
      </c>
    </row>
    <row r="2898" spans="1:23" x14ac:dyDescent="0.25">
      <c r="A2898" s="1" t="s">
        <v>33</v>
      </c>
      <c r="B2898" s="1" t="s">
        <v>53</v>
      </c>
      <c r="C2898" s="1">
        <v>338402.99549318198</v>
      </c>
      <c r="D2898" s="1">
        <v>789968.58133869199</v>
      </c>
      <c r="E2898" s="1">
        <v>948816.363636364</v>
      </c>
      <c r="F2898" s="1">
        <v>3665443.6363636302</v>
      </c>
      <c r="G2898" s="1">
        <v>12482559.090909099</v>
      </c>
      <c r="H2898" s="1">
        <v>17662943.636363599</v>
      </c>
      <c r="I2898" s="1">
        <v>11589808.1818182</v>
      </c>
      <c r="J2898" s="1">
        <v>10635484.5454545</v>
      </c>
      <c r="K2898" s="1">
        <v>7990354.5454545403</v>
      </c>
      <c r="L2898" s="1">
        <v>3483054.5454545398</v>
      </c>
      <c r="M2898" s="1"/>
      <c r="N2898" s="1">
        <v>454044.90802714898</v>
      </c>
      <c r="O2898" s="1">
        <v>783444.62591221998</v>
      </c>
      <c r="P2898" s="1">
        <v>1264488.5</v>
      </c>
      <c r="Q2898" s="1">
        <v>1495780</v>
      </c>
      <c r="R2898" s="1">
        <v>1438852.8</v>
      </c>
      <c r="S2898" s="1">
        <v>434184.3</v>
      </c>
      <c r="T2898" s="1">
        <v>902030.8</v>
      </c>
      <c r="U2898" s="1">
        <v>2722098.5</v>
      </c>
      <c r="V2898" s="1">
        <v>3302194.5</v>
      </c>
      <c r="W2898" s="1">
        <v>1729322.1</v>
      </c>
    </row>
    <row r="2899" spans="1:23" x14ac:dyDescent="0.25">
      <c r="A2899" s="1" t="s">
        <v>34</v>
      </c>
      <c r="B2899" s="1" t="s">
        <v>53</v>
      </c>
      <c r="C2899" s="1">
        <v>0</v>
      </c>
      <c r="D2899" s="1">
        <v>0</v>
      </c>
      <c r="E2899" s="1">
        <v>0</v>
      </c>
      <c r="F2899" s="1">
        <v>0</v>
      </c>
      <c r="G2899" s="1">
        <v>0</v>
      </c>
      <c r="H2899" s="1">
        <v>0</v>
      </c>
      <c r="I2899" s="1">
        <v>0</v>
      </c>
      <c r="J2899" s="1">
        <v>0</v>
      </c>
      <c r="K2899" s="1">
        <v>0</v>
      </c>
      <c r="L2899" s="1">
        <v>0</v>
      </c>
      <c r="M2899" s="1"/>
      <c r="N2899" s="1">
        <v>210534.20474145</v>
      </c>
      <c r="O2899" s="1">
        <v>209930.070564339</v>
      </c>
      <c r="P2899" s="1">
        <v>209325.936387227</v>
      </c>
      <c r="Q2899" s="1">
        <v>208721.80221011501</v>
      </c>
      <c r="R2899" s="1">
        <v>208117.66803300401</v>
      </c>
      <c r="S2899" s="1">
        <v>207513.53385589199</v>
      </c>
      <c r="T2899" s="1">
        <v>206909.39967878099</v>
      </c>
      <c r="U2899" s="1">
        <v>206305.265501669</v>
      </c>
      <c r="V2899" s="1">
        <v>205701.13132455701</v>
      </c>
      <c r="W2899" s="1">
        <v>205096.997147446</v>
      </c>
    </row>
    <row r="2900" spans="1:23" x14ac:dyDescent="0.25">
      <c r="A2900" s="1" t="s">
        <v>35</v>
      </c>
      <c r="B2900" s="1" t="s">
        <v>53</v>
      </c>
      <c r="C2900" s="1">
        <v>0</v>
      </c>
      <c r="D2900" s="1">
        <v>0</v>
      </c>
      <c r="E2900" s="1">
        <v>0</v>
      </c>
      <c r="F2900" s="1">
        <v>0</v>
      </c>
      <c r="G2900" s="1">
        <v>0</v>
      </c>
      <c r="H2900" s="1">
        <v>0</v>
      </c>
      <c r="I2900" s="1">
        <v>0</v>
      </c>
      <c r="J2900" s="1">
        <v>0</v>
      </c>
      <c r="K2900" s="1">
        <v>0</v>
      </c>
      <c r="L2900" s="1">
        <v>0</v>
      </c>
      <c r="M2900" s="1"/>
      <c r="N2900" s="1">
        <v>0</v>
      </c>
      <c r="O2900" s="1">
        <v>0</v>
      </c>
      <c r="P2900" s="1">
        <v>0</v>
      </c>
      <c r="Q2900" s="1">
        <v>0</v>
      </c>
      <c r="R2900" s="1">
        <v>0</v>
      </c>
      <c r="S2900" s="1">
        <v>0</v>
      </c>
      <c r="T2900" s="1">
        <v>0</v>
      </c>
      <c r="U2900" s="1">
        <v>0</v>
      </c>
      <c r="V2900" s="1">
        <v>0</v>
      </c>
      <c r="W2900" s="1">
        <v>0</v>
      </c>
    </row>
    <row r="2901" spans="1:23" x14ac:dyDescent="0.25">
      <c r="A2901" s="1" t="s">
        <v>36</v>
      </c>
      <c r="B2901" s="1" t="s">
        <v>53</v>
      </c>
      <c r="C2901" s="1">
        <v>96977.986795803605</v>
      </c>
      <c r="D2901" s="1">
        <v>0</v>
      </c>
      <c r="E2901" s="1">
        <v>0</v>
      </c>
      <c r="F2901" s="1">
        <v>0</v>
      </c>
      <c r="G2901" s="1">
        <v>0</v>
      </c>
      <c r="H2901" s="1">
        <v>0</v>
      </c>
      <c r="I2901" s="1">
        <v>0</v>
      </c>
      <c r="J2901" s="1">
        <v>0</v>
      </c>
      <c r="K2901" s="1">
        <v>0</v>
      </c>
      <c r="L2901" s="1">
        <v>0</v>
      </c>
      <c r="M2901" s="1"/>
      <c r="N2901" s="1">
        <v>0</v>
      </c>
      <c r="O2901" s="1">
        <v>0</v>
      </c>
      <c r="P2901" s="1">
        <v>0</v>
      </c>
      <c r="Q2901" s="1">
        <v>0</v>
      </c>
      <c r="R2901" s="1">
        <v>0</v>
      </c>
      <c r="S2901" s="1">
        <v>0</v>
      </c>
      <c r="T2901" s="1">
        <v>0</v>
      </c>
      <c r="U2901" s="1">
        <v>0</v>
      </c>
      <c r="V2901" s="1">
        <v>0</v>
      </c>
      <c r="W2901" s="1">
        <v>0</v>
      </c>
    </row>
    <row r="2902" spans="1:23" x14ac:dyDescent="0.25">
      <c r="A2902" s="1" t="s">
        <v>37</v>
      </c>
      <c r="B2902" s="1" t="s">
        <v>53</v>
      </c>
      <c r="C2902" s="1">
        <v>110815.77254596099</v>
      </c>
      <c r="D2902" s="1">
        <v>144119.922442846</v>
      </c>
      <c r="E2902" s="1">
        <v>183508.412186959</v>
      </c>
      <c r="F2902" s="1">
        <v>226541.70815190399</v>
      </c>
      <c r="G2902" s="1">
        <v>293466.14457181998</v>
      </c>
      <c r="H2902" s="1">
        <v>370705.31617619301</v>
      </c>
      <c r="I2902" s="1">
        <v>347417.17755737703</v>
      </c>
      <c r="J2902" s="1">
        <v>399529.75419098302</v>
      </c>
      <c r="K2902" s="1">
        <v>459459.21731963102</v>
      </c>
      <c r="L2902" s="1">
        <v>512426.91668208002</v>
      </c>
      <c r="M2902" s="1"/>
      <c r="N2902" s="1">
        <v>457313.12501281698</v>
      </c>
      <c r="O2902" s="1">
        <v>605131.44379458902</v>
      </c>
      <c r="P2902" s="1">
        <v>823154.96876010206</v>
      </c>
      <c r="Q2902" s="1">
        <v>1034858.52213222</v>
      </c>
      <c r="R2902" s="1">
        <v>1248433.9548417199</v>
      </c>
      <c r="S2902" s="1">
        <v>1641004.2754536399</v>
      </c>
      <c r="T2902" s="1">
        <v>1142920.73875177</v>
      </c>
      <c r="U2902" s="1">
        <v>1497226.1677648299</v>
      </c>
      <c r="V2902" s="1">
        <v>1901477.2330613299</v>
      </c>
      <c r="W2902" s="1">
        <v>2079894.65888378</v>
      </c>
    </row>
    <row r="2903" spans="1:23" x14ac:dyDescent="0.25">
      <c r="A2903" s="1" t="s">
        <v>38</v>
      </c>
      <c r="B2903" s="1" t="s">
        <v>53</v>
      </c>
      <c r="C2903" s="1">
        <v>0</v>
      </c>
      <c r="D2903" s="1">
        <v>0</v>
      </c>
      <c r="E2903" s="1">
        <v>0</v>
      </c>
      <c r="F2903" s="1">
        <v>0</v>
      </c>
      <c r="G2903" s="1">
        <v>0</v>
      </c>
      <c r="H2903" s="1">
        <v>0</v>
      </c>
      <c r="I2903" s="1">
        <v>0</v>
      </c>
      <c r="J2903" s="1">
        <v>0</v>
      </c>
      <c r="K2903" s="1">
        <v>0</v>
      </c>
      <c r="L2903" s="1">
        <v>0</v>
      </c>
      <c r="M2903" s="1"/>
      <c r="N2903" s="1">
        <v>0</v>
      </c>
      <c r="O2903" s="1">
        <v>0</v>
      </c>
      <c r="P2903" s="1">
        <v>0</v>
      </c>
      <c r="Q2903" s="1">
        <v>0</v>
      </c>
      <c r="R2903" s="1">
        <v>0</v>
      </c>
      <c r="S2903" s="1">
        <v>0</v>
      </c>
      <c r="T2903" s="1">
        <v>0</v>
      </c>
      <c r="U2903" s="1">
        <v>0</v>
      </c>
      <c r="V2903" s="1">
        <v>0</v>
      </c>
      <c r="W2903" s="1">
        <v>0</v>
      </c>
    </row>
    <row r="2904" spans="1:23" x14ac:dyDescent="0.25">
      <c r="A2904" s="1" t="s">
        <v>39</v>
      </c>
      <c r="B2904" s="1" t="s">
        <v>53</v>
      </c>
      <c r="C2904" s="1">
        <v>0</v>
      </c>
      <c r="D2904" s="1">
        <v>0</v>
      </c>
      <c r="E2904" s="1">
        <v>0</v>
      </c>
      <c r="F2904" s="1">
        <v>0</v>
      </c>
      <c r="G2904" s="1">
        <v>0</v>
      </c>
      <c r="H2904" s="1">
        <v>0</v>
      </c>
      <c r="I2904" s="1">
        <v>0</v>
      </c>
      <c r="J2904" s="1">
        <v>0</v>
      </c>
      <c r="K2904" s="1">
        <v>0</v>
      </c>
      <c r="L2904" s="1">
        <v>0</v>
      </c>
      <c r="M2904" s="1"/>
      <c r="N2904" s="1">
        <v>0</v>
      </c>
      <c r="O2904" s="1">
        <v>0</v>
      </c>
      <c r="P2904" s="1">
        <v>0</v>
      </c>
      <c r="Q2904" s="1">
        <v>0</v>
      </c>
      <c r="R2904" s="1">
        <v>0</v>
      </c>
      <c r="S2904" s="1">
        <v>0</v>
      </c>
      <c r="T2904" s="1">
        <v>0</v>
      </c>
      <c r="U2904" s="1">
        <v>0</v>
      </c>
      <c r="V2904" s="1">
        <v>0</v>
      </c>
      <c r="W2904" s="1">
        <v>0</v>
      </c>
    </row>
    <row r="2905" spans="1:23" x14ac:dyDescent="0.25">
      <c r="A2905" s="1" t="s">
        <v>40</v>
      </c>
      <c r="B2905" s="1" t="s">
        <v>53</v>
      </c>
      <c r="C2905" s="1">
        <v>66773.723559927705</v>
      </c>
      <c r="D2905" s="1">
        <v>69340.771717112599</v>
      </c>
      <c r="E2905" s="1">
        <v>79759.260652961602</v>
      </c>
      <c r="F2905" s="1">
        <v>12816.179754004699</v>
      </c>
      <c r="G2905" s="1">
        <v>0</v>
      </c>
      <c r="H2905" s="1">
        <v>1768.1818181818201</v>
      </c>
      <c r="I2905" s="1">
        <v>2232.7272727272698</v>
      </c>
      <c r="J2905" s="1">
        <v>500.90909090909099</v>
      </c>
      <c r="K2905" s="1">
        <v>325745.454545455</v>
      </c>
      <c r="L2905" s="1">
        <v>105626.363636364</v>
      </c>
      <c r="M2905" s="1"/>
      <c r="N2905" s="1">
        <v>938789.91284839297</v>
      </c>
      <c r="O2905" s="1">
        <v>1107151.4563696601</v>
      </c>
      <c r="P2905" s="1">
        <v>943104.79438925395</v>
      </c>
      <c r="Q2905" s="1">
        <v>645162.90555022401</v>
      </c>
      <c r="R2905" s="1">
        <v>3865655.2</v>
      </c>
      <c r="S2905" s="1">
        <v>464922.7</v>
      </c>
      <c r="T2905" s="1">
        <v>784686.1</v>
      </c>
      <c r="U2905" s="1">
        <v>3742703.8</v>
      </c>
      <c r="V2905" s="1">
        <v>714330.1</v>
      </c>
      <c r="W2905" s="1">
        <v>1778727.5</v>
      </c>
    </row>
    <row r="2906" spans="1:23" x14ac:dyDescent="0.25">
      <c r="A2906" s="1" t="s">
        <v>41</v>
      </c>
      <c r="B2906" s="1" t="s">
        <v>53</v>
      </c>
      <c r="C2906" s="1">
        <v>0</v>
      </c>
      <c r="D2906" s="1">
        <v>0</v>
      </c>
      <c r="E2906" s="1">
        <v>0</v>
      </c>
      <c r="F2906" s="1">
        <v>0</v>
      </c>
      <c r="G2906" s="1">
        <v>0</v>
      </c>
      <c r="H2906" s="1">
        <v>0</v>
      </c>
      <c r="I2906" s="1">
        <v>0</v>
      </c>
      <c r="J2906" s="1">
        <v>0</v>
      </c>
      <c r="K2906" s="1">
        <v>0</v>
      </c>
      <c r="L2906" s="1">
        <v>0</v>
      </c>
      <c r="M2906" s="1"/>
      <c r="N2906" s="1">
        <v>0</v>
      </c>
      <c r="O2906" s="1">
        <v>0</v>
      </c>
      <c r="P2906" s="1">
        <v>0</v>
      </c>
      <c r="Q2906" s="1">
        <v>0</v>
      </c>
      <c r="R2906" s="1">
        <v>0</v>
      </c>
      <c r="S2906" s="1">
        <v>0</v>
      </c>
      <c r="T2906" s="1">
        <v>0</v>
      </c>
      <c r="U2906" s="1">
        <v>0</v>
      </c>
      <c r="V2906" s="1">
        <v>0</v>
      </c>
      <c r="W2906" s="1">
        <v>0</v>
      </c>
    </row>
    <row r="2907" spans="1:23" x14ac:dyDescent="0.25">
      <c r="A2907" s="1" t="s">
        <v>42</v>
      </c>
      <c r="B2907" s="1" t="s">
        <v>53</v>
      </c>
      <c r="C2907" s="1">
        <v>0</v>
      </c>
      <c r="D2907" s="1">
        <v>0</v>
      </c>
      <c r="E2907" s="1">
        <v>0</v>
      </c>
      <c r="F2907" s="1">
        <v>0</v>
      </c>
      <c r="G2907" s="1">
        <v>0</v>
      </c>
      <c r="H2907" s="1">
        <v>0</v>
      </c>
      <c r="I2907" s="1">
        <v>0</v>
      </c>
      <c r="J2907" s="1">
        <v>0</v>
      </c>
      <c r="K2907" s="1">
        <v>0</v>
      </c>
      <c r="L2907" s="1">
        <v>0</v>
      </c>
      <c r="M2907" s="1"/>
      <c r="N2907" s="1">
        <v>0</v>
      </c>
      <c r="O2907" s="1">
        <v>0</v>
      </c>
      <c r="P2907" s="1">
        <v>0</v>
      </c>
      <c r="Q2907" s="1">
        <v>0</v>
      </c>
      <c r="R2907" s="1">
        <v>0</v>
      </c>
      <c r="S2907" s="1">
        <v>0</v>
      </c>
      <c r="T2907" s="1">
        <v>0</v>
      </c>
      <c r="U2907" s="1">
        <v>0</v>
      </c>
      <c r="V2907" s="1">
        <v>0</v>
      </c>
      <c r="W2907" s="1">
        <v>0</v>
      </c>
    </row>
    <row r="2908" spans="1:23" x14ac:dyDescent="0.25">
      <c r="A2908" s="1" t="s">
        <v>43</v>
      </c>
      <c r="B2908" s="1" t="s">
        <v>53</v>
      </c>
      <c r="C2908" s="1">
        <v>0</v>
      </c>
      <c r="D2908" s="1">
        <v>0</v>
      </c>
      <c r="E2908" s="1">
        <v>0</v>
      </c>
      <c r="F2908" s="1">
        <v>0</v>
      </c>
      <c r="G2908" s="1">
        <v>0</v>
      </c>
      <c r="H2908" s="1">
        <v>0</v>
      </c>
      <c r="I2908" s="1">
        <v>0</v>
      </c>
      <c r="J2908" s="1">
        <v>0</v>
      </c>
      <c r="K2908" s="1">
        <v>0</v>
      </c>
      <c r="L2908" s="1">
        <v>0</v>
      </c>
      <c r="M2908" s="1"/>
      <c r="N2908" s="1">
        <v>0</v>
      </c>
      <c r="O2908" s="1">
        <v>0</v>
      </c>
      <c r="P2908" s="1">
        <v>0</v>
      </c>
      <c r="Q2908" s="1">
        <v>0</v>
      </c>
      <c r="R2908" s="1">
        <v>0</v>
      </c>
      <c r="S2908" s="1">
        <v>0</v>
      </c>
      <c r="T2908" s="1">
        <v>0</v>
      </c>
      <c r="U2908" s="1">
        <v>0</v>
      </c>
      <c r="V2908" s="1">
        <v>0</v>
      </c>
      <c r="W2908" s="1">
        <v>0</v>
      </c>
    </row>
    <row r="2909" spans="1:23" x14ac:dyDescent="0.25">
      <c r="A2909" s="1" t="s">
        <v>44</v>
      </c>
      <c r="B2909" s="1" t="s">
        <v>53</v>
      </c>
      <c r="C2909" s="1">
        <v>590284.60846740997</v>
      </c>
      <c r="D2909" s="1">
        <v>130728.204167613</v>
      </c>
      <c r="E2909" s="1">
        <v>0</v>
      </c>
      <c r="F2909" s="1">
        <v>0</v>
      </c>
      <c r="G2909" s="1">
        <v>802278.90932982601</v>
      </c>
      <c r="H2909" s="1">
        <v>831505.54767684801</v>
      </c>
      <c r="I2909" s="1">
        <v>253481.771463457</v>
      </c>
      <c r="J2909" s="1">
        <v>321921.84975858999</v>
      </c>
      <c r="K2909" s="1">
        <v>0</v>
      </c>
      <c r="L2909" s="1">
        <v>57934.665877923799</v>
      </c>
      <c r="M2909" s="1"/>
      <c r="N2909" s="1">
        <v>344457.26389473799</v>
      </c>
      <c r="O2909" s="1">
        <v>856162.41020760697</v>
      </c>
      <c r="P2909" s="1">
        <v>1451587.56726922</v>
      </c>
      <c r="Q2909" s="1">
        <v>5318522.32123069</v>
      </c>
      <c r="R2909" s="1">
        <v>8483413.2250930499</v>
      </c>
      <c r="S2909" s="1">
        <v>3034032.6692180298</v>
      </c>
      <c r="T2909" s="1">
        <v>2675008.4178204499</v>
      </c>
      <c r="U2909" s="1">
        <v>3397260.6906319698</v>
      </c>
      <c r="V2909" s="1">
        <v>2337015.8662242801</v>
      </c>
      <c r="W2909" s="1">
        <v>5788181.53622681</v>
      </c>
    </row>
    <row r="2910" spans="1:23" x14ac:dyDescent="0.25">
      <c r="A2910" s="1" t="s">
        <v>45</v>
      </c>
      <c r="B2910" s="1" t="s">
        <v>53</v>
      </c>
      <c r="C2910" s="1">
        <v>274924.59834781801</v>
      </c>
      <c r="D2910" s="1">
        <v>0</v>
      </c>
      <c r="E2910" s="1">
        <v>0</v>
      </c>
      <c r="F2910" s="1">
        <v>0</v>
      </c>
      <c r="G2910" s="1">
        <v>0</v>
      </c>
      <c r="H2910" s="1">
        <v>0</v>
      </c>
      <c r="I2910" s="1">
        <v>0</v>
      </c>
      <c r="J2910" s="1">
        <v>0</v>
      </c>
      <c r="K2910" s="1">
        <v>0</v>
      </c>
      <c r="L2910" s="1">
        <v>0</v>
      </c>
      <c r="M2910" s="1"/>
      <c r="N2910" s="1">
        <v>0</v>
      </c>
      <c r="O2910" s="1">
        <v>0</v>
      </c>
      <c r="P2910" s="1">
        <v>0</v>
      </c>
      <c r="Q2910" s="1">
        <v>0</v>
      </c>
      <c r="R2910" s="1">
        <v>0</v>
      </c>
      <c r="S2910" s="1">
        <v>0</v>
      </c>
      <c r="T2910" s="1">
        <v>0</v>
      </c>
      <c r="U2910" s="1">
        <v>0</v>
      </c>
      <c r="V2910" s="1">
        <v>0</v>
      </c>
      <c r="W2910" s="1">
        <v>0</v>
      </c>
    </row>
    <row r="2911" spans="1:23" x14ac:dyDescent="0.25">
      <c r="A2911" s="1" t="s">
        <v>46</v>
      </c>
      <c r="B2911" s="1" t="s">
        <v>53</v>
      </c>
      <c r="C2911" s="1">
        <v>0</v>
      </c>
      <c r="D2911" s="1">
        <v>0</v>
      </c>
      <c r="E2911" s="1">
        <v>0</v>
      </c>
      <c r="F2911" s="1">
        <v>0</v>
      </c>
      <c r="G2911" s="1">
        <v>0</v>
      </c>
      <c r="H2911" s="1">
        <v>0</v>
      </c>
      <c r="I2911" s="1">
        <v>0</v>
      </c>
      <c r="J2911" s="1">
        <v>0</v>
      </c>
      <c r="K2911" s="1">
        <v>0</v>
      </c>
      <c r="L2911" s="1">
        <v>0</v>
      </c>
      <c r="M2911" s="1"/>
      <c r="N2911" s="1">
        <v>0</v>
      </c>
      <c r="O2911" s="1">
        <v>0</v>
      </c>
      <c r="P2911" s="1">
        <v>0</v>
      </c>
      <c r="Q2911" s="1">
        <v>0</v>
      </c>
      <c r="R2911" s="1">
        <v>0</v>
      </c>
      <c r="S2911" s="1">
        <v>0</v>
      </c>
      <c r="T2911" s="1">
        <v>0</v>
      </c>
      <c r="U2911" s="1">
        <v>0</v>
      </c>
      <c r="V2911" s="1">
        <v>0</v>
      </c>
      <c r="W2911" s="1">
        <v>0</v>
      </c>
    </row>
    <row r="2912" spans="1:23" x14ac:dyDescent="0.25">
      <c r="A2912" s="1" t="s">
        <v>47</v>
      </c>
      <c r="B2912" s="1" t="s">
        <v>53</v>
      </c>
      <c r="C2912" s="1">
        <v>0</v>
      </c>
      <c r="D2912" s="1">
        <v>0</v>
      </c>
      <c r="E2912" s="1">
        <v>0</v>
      </c>
      <c r="F2912" s="1">
        <v>0</v>
      </c>
      <c r="G2912" s="1">
        <v>0</v>
      </c>
      <c r="H2912" s="1">
        <v>0</v>
      </c>
      <c r="I2912" s="1">
        <v>0</v>
      </c>
      <c r="J2912" s="1">
        <v>0</v>
      </c>
      <c r="K2912" s="1">
        <v>0</v>
      </c>
      <c r="L2912" s="1">
        <v>0</v>
      </c>
      <c r="M2912" s="1"/>
      <c r="N2912" s="1">
        <v>0</v>
      </c>
      <c r="O2912" s="1">
        <v>0</v>
      </c>
      <c r="P2912" s="1">
        <v>0</v>
      </c>
      <c r="Q2912" s="1">
        <v>0</v>
      </c>
      <c r="R2912" s="1">
        <v>0</v>
      </c>
      <c r="S2912" s="1">
        <v>0</v>
      </c>
      <c r="T2912" s="1">
        <v>0</v>
      </c>
      <c r="U2912" s="1">
        <v>0</v>
      </c>
      <c r="V2912" s="1">
        <v>0</v>
      </c>
      <c r="W2912" s="1">
        <v>0</v>
      </c>
    </row>
    <row r="2913" spans="1:23" x14ac:dyDescent="0.25">
      <c r="A2913" s="1" t="s">
        <v>48</v>
      </c>
      <c r="B2913" s="1" t="s">
        <v>53</v>
      </c>
      <c r="C2913" s="1">
        <v>719.51409558177102</v>
      </c>
      <c r="D2913" s="1">
        <v>4552.6200216963898</v>
      </c>
      <c r="E2913" s="1">
        <v>0</v>
      </c>
      <c r="F2913" s="1">
        <v>10048.7235945786</v>
      </c>
      <c r="G2913" s="1">
        <v>8632.3263431509404</v>
      </c>
      <c r="H2913" s="1">
        <v>66449.147041528893</v>
      </c>
      <c r="I2913" s="1">
        <v>0</v>
      </c>
      <c r="J2913" s="1">
        <v>0</v>
      </c>
      <c r="K2913" s="1">
        <v>0</v>
      </c>
      <c r="L2913" s="1">
        <v>0</v>
      </c>
      <c r="M2913" s="1"/>
      <c r="N2913" s="1">
        <v>24549.441147298901</v>
      </c>
      <c r="O2913" s="1">
        <v>78075.6975659827</v>
      </c>
      <c r="P2913" s="1">
        <v>31993.487623989</v>
      </c>
      <c r="Q2913" s="1">
        <v>62039.995409635703</v>
      </c>
      <c r="R2913" s="1">
        <v>12763.454973813499</v>
      </c>
      <c r="S2913" s="1">
        <v>363532.65036191</v>
      </c>
      <c r="T2913" s="1">
        <v>148759.09985995799</v>
      </c>
      <c r="U2913" s="1">
        <v>801539.99033855705</v>
      </c>
      <c r="V2913" s="1">
        <v>588155.89900071698</v>
      </c>
      <c r="W2913" s="1">
        <v>613188.76189089206</v>
      </c>
    </row>
    <row r="2914" spans="1:23" x14ac:dyDescent="0.25">
      <c r="A2914" s="1" t="s">
        <v>49</v>
      </c>
      <c r="B2914" s="1" t="s">
        <v>53</v>
      </c>
      <c r="C2914" s="1">
        <v>401124.82294448803</v>
      </c>
      <c r="D2914" s="1">
        <v>444642.38790863298</v>
      </c>
      <c r="E2914" s="1">
        <v>107625.077951106</v>
      </c>
      <c r="F2914" s="1">
        <v>24714.377675441501</v>
      </c>
      <c r="G2914" s="1">
        <v>194591.795047041</v>
      </c>
      <c r="H2914" s="1">
        <v>95976.271913833596</v>
      </c>
      <c r="I2914" s="1">
        <v>39825.557420121499</v>
      </c>
      <c r="J2914" s="1">
        <v>50578.457923554197</v>
      </c>
      <c r="K2914" s="1">
        <v>56647.872874380802</v>
      </c>
      <c r="L2914" s="1">
        <v>59058.897633451903</v>
      </c>
      <c r="M2914" s="1"/>
      <c r="N2914" s="1">
        <v>0</v>
      </c>
      <c r="O2914" s="1">
        <v>0</v>
      </c>
      <c r="P2914" s="1">
        <v>89304.241707987603</v>
      </c>
      <c r="Q2914" s="1">
        <v>403356.06017918501</v>
      </c>
      <c r="R2914" s="1">
        <v>638789.07149314205</v>
      </c>
      <c r="S2914" s="1">
        <v>779150.58468655602</v>
      </c>
      <c r="T2914" s="1">
        <v>417534.42817203898</v>
      </c>
      <c r="U2914" s="1">
        <v>530268.72377848998</v>
      </c>
      <c r="V2914" s="1">
        <v>593900.97063190897</v>
      </c>
      <c r="W2914" s="1">
        <v>619178.35302904202</v>
      </c>
    </row>
    <row r="2915" spans="1:23" x14ac:dyDescent="0.25">
      <c r="A2915" s="1" t="s">
        <v>50</v>
      </c>
      <c r="B2915" s="1" t="s">
        <v>53</v>
      </c>
      <c r="C2915" s="1">
        <v>0</v>
      </c>
      <c r="D2915" s="1">
        <v>0</v>
      </c>
      <c r="E2915" s="1">
        <v>53.3272727272727</v>
      </c>
      <c r="F2915" s="1">
        <v>37.609090909090902</v>
      </c>
      <c r="G2915" s="1">
        <v>4123.6363636363603</v>
      </c>
      <c r="H2915" s="1">
        <v>0</v>
      </c>
      <c r="I2915" s="1">
        <v>0</v>
      </c>
      <c r="J2915" s="1">
        <v>0</v>
      </c>
      <c r="K2915" s="1">
        <v>0</v>
      </c>
      <c r="L2915" s="1">
        <v>0</v>
      </c>
      <c r="M2915" s="1"/>
      <c r="N2915" s="1">
        <v>297000</v>
      </c>
      <c r="O2915" s="1">
        <v>26130.434000000001</v>
      </c>
      <c r="P2915" s="1">
        <v>7860.6</v>
      </c>
      <c r="Q2915" s="1">
        <v>25580.5</v>
      </c>
      <c r="R2915" s="1">
        <v>1279866.027</v>
      </c>
      <c r="S2915" s="1">
        <v>938320.25100000005</v>
      </c>
      <c r="T2915" s="1">
        <v>820904.85583460203</v>
      </c>
      <c r="U2915" s="1">
        <v>1042549.16690994</v>
      </c>
      <c r="V2915" s="1">
        <v>1167655.06693914</v>
      </c>
      <c r="W2915" s="1">
        <v>1217352.3482949301</v>
      </c>
    </row>
    <row r="2916" spans="1:23" x14ac:dyDescent="0.25">
      <c r="A2916" s="1" t="s">
        <v>51</v>
      </c>
      <c r="B2916" s="1" t="s">
        <v>53</v>
      </c>
      <c r="C2916" s="1">
        <v>0</v>
      </c>
      <c r="D2916" s="1">
        <v>0</v>
      </c>
      <c r="E2916" s="1">
        <v>0</v>
      </c>
      <c r="F2916" s="1">
        <v>0</v>
      </c>
      <c r="G2916" s="1">
        <v>0</v>
      </c>
      <c r="H2916" s="1">
        <v>0</v>
      </c>
      <c r="I2916" s="1">
        <v>0</v>
      </c>
      <c r="J2916" s="1">
        <v>0</v>
      </c>
      <c r="K2916" s="1">
        <v>2586.8502426967202</v>
      </c>
      <c r="L2916" s="1">
        <v>54027.528138103</v>
      </c>
      <c r="M2916" s="1"/>
      <c r="N2916" s="1">
        <v>0</v>
      </c>
      <c r="O2916" s="1">
        <v>0</v>
      </c>
      <c r="P2916" s="1">
        <v>0</v>
      </c>
      <c r="Q2916" s="1">
        <v>0</v>
      </c>
      <c r="R2916" s="1">
        <v>0</v>
      </c>
      <c r="S2916" s="1">
        <v>0</v>
      </c>
      <c r="T2916" s="1">
        <v>0</v>
      </c>
      <c r="U2916" s="1">
        <v>0</v>
      </c>
      <c r="V2916" s="1">
        <v>0</v>
      </c>
      <c r="W2916" s="1">
        <v>0</v>
      </c>
    </row>
    <row r="2917" spans="1:23" x14ac:dyDescent="0.25">
      <c r="A2917" s="1" t="s">
        <v>52</v>
      </c>
      <c r="B2917" s="1" t="s">
        <v>53</v>
      </c>
      <c r="C2917" s="1">
        <v>0</v>
      </c>
      <c r="D2917" s="1">
        <v>0</v>
      </c>
      <c r="E2917" s="1">
        <v>0</v>
      </c>
      <c r="F2917" s="1">
        <v>0</v>
      </c>
      <c r="G2917" s="1">
        <v>0</v>
      </c>
      <c r="H2917" s="1">
        <v>0</v>
      </c>
      <c r="I2917" s="1">
        <v>0</v>
      </c>
      <c r="J2917" s="1">
        <v>0</v>
      </c>
      <c r="K2917" s="1">
        <v>0</v>
      </c>
      <c r="L2917" s="1">
        <v>0</v>
      </c>
      <c r="M2917" s="1"/>
      <c r="N2917" s="1">
        <v>55176.7591484316</v>
      </c>
      <c r="O2917" s="1">
        <v>355.94219799645902</v>
      </c>
      <c r="P2917" s="1">
        <v>1523.21740467374</v>
      </c>
      <c r="Q2917" s="1">
        <v>8004.2289393742403</v>
      </c>
      <c r="R2917" s="1">
        <v>9933.19369413194</v>
      </c>
      <c r="S2917" s="1">
        <v>11340.3892501584</v>
      </c>
      <c r="T2917" s="1">
        <v>9921.3254670654496</v>
      </c>
      <c r="U2917" s="1">
        <v>12600.083343173101</v>
      </c>
      <c r="V2917" s="1">
        <v>14112.0933443539</v>
      </c>
      <c r="W2917" s="1">
        <v>14712.726779099299</v>
      </c>
    </row>
    <row r="2918" spans="1:23" x14ac:dyDescent="0.25">
      <c r="A2918" s="1" t="s">
        <v>53</v>
      </c>
      <c r="B2918" s="1" t="s">
        <v>53</v>
      </c>
      <c r="C2918" s="1">
        <v>0</v>
      </c>
      <c r="D2918" s="1">
        <v>0</v>
      </c>
      <c r="E2918" s="1">
        <v>0</v>
      </c>
      <c r="F2918" s="1">
        <v>0</v>
      </c>
      <c r="G2918" s="1">
        <v>0</v>
      </c>
      <c r="H2918" s="1">
        <v>0</v>
      </c>
      <c r="I2918" s="1">
        <v>0</v>
      </c>
      <c r="J2918" s="1">
        <v>0</v>
      </c>
      <c r="K2918" s="1">
        <v>0</v>
      </c>
      <c r="L2918" s="1">
        <v>0</v>
      </c>
      <c r="M2918" s="1"/>
      <c r="N2918" s="1">
        <v>0</v>
      </c>
      <c r="O2918" s="1">
        <v>0</v>
      </c>
      <c r="P2918" s="1">
        <v>0</v>
      </c>
      <c r="Q2918" s="1">
        <v>0</v>
      </c>
      <c r="R2918" s="1">
        <v>0</v>
      </c>
      <c r="S2918" s="1">
        <v>0</v>
      </c>
      <c r="T2918" s="1">
        <v>0</v>
      </c>
      <c r="U2918" s="1">
        <v>0</v>
      </c>
      <c r="V2918" s="1">
        <v>0</v>
      </c>
      <c r="W2918" s="1">
        <v>0</v>
      </c>
    </row>
    <row r="2919" spans="1:23" x14ac:dyDescent="0.25">
      <c r="A2919" s="1" t="s">
        <v>0</v>
      </c>
      <c r="B2919" s="1" t="s">
        <v>61</v>
      </c>
      <c r="C2919" s="1">
        <v>9100314801.5122509</v>
      </c>
      <c r="D2919" s="1">
        <v>11770699536.1392</v>
      </c>
      <c r="E2919" s="1">
        <v>13077984580.999399</v>
      </c>
      <c r="F2919" s="1">
        <v>12532179764</v>
      </c>
      <c r="G2919" s="1">
        <v>15490041700</v>
      </c>
      <c r="H2919" s="1">
        <v>22585856800</v>
      </c>
      <c r="I2919" s="1">
        <v>20568502000</v>
      </c>
      <c r="J2919" s="1">
        <v>19887992000</v>
      </c>
      <c r="K2919" s="1">
        <v>23397471800</v>
      </c>
      <c r="L2919" s="1">
        <v>25799791200</v>
      </c>
      <c r="M2919" s="1"/>
      <c r="N2919" s="1">
        <v>16419078753.640301</v>
      </c>
      <c r="O2919" s="1">
        <v>19023526282.6152</v>
      </c>
      <c r="P2919" s="1">
        <v>25928812457.582401</v>
      </c>
      <c r="Q2919" s="1">
        <v>30242300698</v>
      </c>
      <c r="R2919" s="1">
        <v>28284571500</v>
      </c>
      <c r="S2919" s="1">
        <v>41659042100</v>
      </c>
      <c r="T2919" s="1">
        <v>24069913200</v>
      </c>
      <c r="U2919" s="1">
        <v>19360251700</v>
      </c>
      <c r="V2919" s="1">
        <v>29742929800</v>
      </c>
      <c r="W2919" s="1">
        <v>32448205200</v>
      </c>
    </row>
    <row r="2920" spans="1:23" x14ac:dyDescent="0.25">
      <c r="A2920" s="1" t="s">
        <v>1</v>
      </c>
      <c r="B2920" s="1" t="s">
        <v>61</v>
      </c>
      <c r="C2920" s="1">
        <v>2154405460.8252001</v>
      </c>
      <c r="D2920" s="1">
        <v>2022012240.75688</v>
      </c>
      <c r="E2920" s="1">
        <v>2496491836.8081398</v>
      </c>
      <c r="F2920" s="1">
        <v>3835392441</v>
      </c>
      <c r="G2920" s="1">
        <v>5537932800</v>
      </c>
      <c r="H2920" s="1">
        <v>7720606000</v>
      </c>
      <c r="I2920" s="1">
        <v>7234810100</v>
      </c>
      <c r="J2920" s="1">
        <v>5807804300</v>
      </c>
      <c r="K2920" s="1">
        <v>6330712700</v>
      </c>
      <c r="L2920" s="1">
        <v>7328934500</v>
      </c>
      <c r="M2920" s="1"/>
      <c r="N2920" s="1">
        <v>1268642179.6521201</v>
      </c>
      <c r="O2920" s="1">
        <v>1217562793.7983401</v>
      </c>
      <c r="P2920" s="1">
        <v>3260092235</v>
      </c>
      <c r="Q2920" s="1">
        <v>2697570954</v>
      </c>
      <c r="R2920" s="1">
        <v>5750998800</v>
      </c>
      <c r="S2920" s="1">
        <v>11478065300</v>
      </c>
      <c r="T2920" s="1">
        <v>6841732300</v>
      </c>
      <c r="U2920" s="1">
        <v>5091564300</v>
      </c>
      <c r="V2920" s="1">
        <v>9158403000</v>
      </c>
      <c r="W2920" s="1">
        <v>9113837900</v>
      </c>
    </row>
    <row r="2921" spans="1:23" x14ac:dyDescent="0.25">
      <c r="A2921" s="1" t="s">
        <v>3</v>
      </c>
      <c r="B2921" s="1" t="s">
        <v>61</v>
      </c>
      <c r="C2921" s="1">
        <v>579264338.77428901</v>
      </c>
      <c r="D2921" s="1">
        <v>539392241.21105099</v>
      </c>
      <c r="E2921" s="1">
        <v>521794817.56562102</v>
      </c>
      <c r="F2921" s="1">
        <v>611351932</v>
      </c>
      <c r="G2921" s="1">
        <v>875695400</v>
      </c>
      <c r="H2921" s="1">
        <v>1171430900</v>
      </c>
      <c r="I2921" s="1">
        <v>1285497500</v>
      </c>
      <c r="J2921" s="1">
        <v>1629988200</v>
      </c>
      <c r="K2921" s="1">
        <v>3240902200</v>
      </c>
      <c r="L2921" s="1">
        <v>1209394600</v>
      </c>
      <c r="M2921" s="1"/>
      <c r="N2921" s="1">
        <v>47054069.461690702</v>
      </c>
      <c r="O2921" s="1">
        <v>42676196.6732153</v>
      </c>
      <c r="P2921" s="1">
        <v>40732767.3186232</v>
      </c>
      <c r="Q2921" s="1">
        <v>89232953</v>
      </c>
      <c r="R2921" s="1">
        <v>82725400</v>
      </c>
      <c r="S2921" s="1">
        <v>117080700</v>
      </c>
      <c r="T2921" s="1">
        <v>42916100</v>
      </c>
      <c r="U2921" s="1">
        <v>40476800</v>
      </c>
      <c r="V2921" s="1">
        <v>71700700</v>
      </c>
      <c r="W2921" s="1">
        <v>44060200</v>
      </c>
    </row>
    <row r="2922" spans="1:23" x14ac:dyDescent="0.25">
      <c r="A2922" s="1" t="s">
        <v>4</v>
      </c>
      <c r="B2922" s="1" t="s">
        <v>61</v>
      </c>
      <c r="C2922" s="1">
        <v>172283822.59543201</v>
      </c>
      <c r="D2922" s="1">
        <v>161882744.69195399</v>
      </c>
      <c r="E2922" s="1">
        <v>169452947.42602399</v>
      </c>
      <c r="F2922" s="1">
        <v>108680800</v>
      </c>
      <c r="G2922" s="1">
        <v>212149600</v>
      </c>
      <c r="H2922" s="1">
        <v>198304200</v>
      </c>
      <c r="I2922" s="1">
        <v>274429500</v>
      </c>
      <c r="J2922" s="1">
        <v>178841500</v>
      </c>
      <c r="K2922" s="1">
        <v>849959600</v>
      </c>
      <c r="L2922" s="1">
        <v>1494112600</v>
      </c>
      <c r="M2922" s="1"/>
      <c r="N2922" s="1">
        <v>1872704850.34709</v>
      </c>
      <c r="O2922" s="1">
        <v>2197357878.3817601</v>
      </c>
      <c r="P2922" s="1">
        <v>2970089672.4275098</v>
      </c>
      <c r="Q2922" s="1">
        <v>2269050541</v>
      </c>
      <c r="R2922" s="1">
        <v>1165100000</v>
      </c>
      <c r="S2922" s="1">
        <v>595306500</v>
      </c>
      <c r="T2922" s="1">
        <v>517555100</v>
      </c>
      <c r="U2922" s="1">
        <v>1123082200</v>
      </c>
      <c r="V2922" s="1">
        <v>4088034200</v>
      </c>
      <c r="W2922" s="1">
        <v>3885919900</v>
      </c>
    </row>
    <row r="2923" spans="1:23" x14ac:dyDescent="0.25">
      <c r="A2923" s="1" t="s">
        <v>5</v>
      </c>
      <c r="B2923" s="1" t="s">
        <v>61</v>
      </c>
      <c r="C2923" s="1">
        <v>377880259.53276497</v>
      </c>
      <c r="D2923" s="1">
        <v>428756815.30677998</v>
      </c>
      <c r="E2923" s="1">
        <v>376882283.76811898</v>
      </c>
      <c r="F2923" s="1">
        <v>413705059</v>
      </c>
      <c r="G2923" s="1">
        <v>486166700</v>
      </c>
      <c r="H2923" s="1">
        <v>497013600</v>
      </c>
      <c r="I2923" s="1">
        <v>547235700</v>
      </c>
      <c r="J2923" s="1">
        <v>554108800</v>
      </c>
      <c r="K2923" s="1">
        <v>663976400</v>
      </c>
      <c r="L2923" s="1">
        <v>759006400</v>
      </c>
      <c r="M2923" s="1"/>
      <c r="N2923" s="1">
        <v>52466225.8208858</v>
      </c>
      <c r="O2923" s="1">
        <v>54606340.209735498</v>
      </c>
      <c r="P2923" s="1">
        <v>39354472.508737803</v>
      </c>
      <c r="Q2923" s="1">
        <v>38622679</v>
      </c>
      <c r="R2923" s="1">
        <v>50372600</v>
      </c>
      <c r="S2923" s="1">
        <v>131420200</v>
      </c>
      <c r="T2923" s="1">
        <v>113101400</v>
      </c>
      <c r="U2923" s="1">
        <v>127654800</v>
      </c>
      <c r="V2923" s="1">
        <v>87550300</v>
      </c>
      <c r="W2923" s="1">
        <v>82072600</v>
      </c>
    </row>
    <row r="2924" spans="1:23" x14ac:dyDescent="0.25">
      <c r="A2924" s="1" t="s">
        <v>6</v>
      </c>
      <c r="B2924" s="1" t="s">
        <v>61</v>
      </c>
      <c r="C2924" s="1">
        <v>44390049.140968598</v>
      </c>
      <c r="D2924" s="1">
        <v>68205894.856417507</v>
      </c>
      <c r="E2924" s="1">
        <v>85400795.778967202</v>
      </c>
      <c r="F2924" s="1">
        <v>104601400</v>
      </c>
      <c r="G2924" s="1">
        <v>91158800</v>
      </c>
      <c r="H2924" s="1">
        <v>97569400</v>
      </c>
      <c r="I2924" s="1">
        <v>88538100</v>
      </c>
      <c r="J2924" s="1">
        <v>98453800</v>
      </c>
      <c r="K2924" s="1">
        <v>108586800</v>
      </c>
      <c r="L2924" s="1">
        <v>105991800</v>
      </c>
      <c r="M2924" s="1"/>
      <c r="N2924" s="1">
        <v>25658956.389202699</v>
      </c>
      <c r="O2924" s="1">
        <v>22168545.6119611</v>
      </c>
      <c r="P2924" s="1">
        <v>62448222</v>
      </c>
      <c r="Q2924" s="1">
        <v>32302600</v>
      </c>
      <c r="R2924" s="1">
        <v>53336000</v>
      </c>
      <c r="S2924" s="1">
        <v>27566000</v>
      </c>
      <c r="T2924" s="1">
        <v>53747800</v>
      </c>
      <c r="U2924" s="1">
        <v>38742200</v>
      </c>
      <c r="V2924" s="1">
        <v>62950900</v>
      </c>
      <c r="W2924" s="1">
        <v>54205000</v>
      </c>
    </row>
    <row r="2925" spans="1:23" x14ac:dyDescent="0.25">
      <c r="A2925" s="1" t="s">
        <v>7</v>
      </c>
      <c r="B2925" s="1" t="s">
        <v>61</v>
      </c>
      <c r="C2925" s="1">
        <v>1306220274.11343</v>
      </c>
      <c r="D2925" s="1">
        <v>1143282817.71751</v>
      </c>
      <c r="E2925" s="1">
        <v>1096408643.8050799</v>
      </c>
      <c r="F2925" s="1">
        <v>1197029620</v>
      </c>
      <c r="G2925" s="1">
        <v>1488838500</v>
      </c>
      <c r="H2925" s="1">
        <v>1726649900</v>
      </c>
      <c r="I2925" s="1">
        <v>1558236100</v>
      </c>
      <c r="J2925" s="1">
        <v>1596488500</v>
      </c>
      <c r="K2925" s="1">
        <v>1961675600</v>
      </c>
      <c r="L2925" s="1">
        <v>1959419000</v>
      </c>
      <c r="M2925" s="1"/>
      <c r="N2925" s="1">
        <v>1934837250.20698</v>
      </c>
      <c r="O2925" s="1">
        <v>2267981069.17136</v>
      </c>
      <c r="P2925" s="1">
        <v>2487554724.74822</v>
      </c>
      <c r="Q2925" s="1">
        <v>3440173855</v>
      </c>
      <c r="R2925" s="1">
        <v>3431438100</v>
      </c>
      <c r="S2925" s="1">
        <v>3603659900</v>
      </c>
      <c r="T2925" s="1">
        <v>2450746700</v>
      </c>
      <c r="U2925" s="1">
        <v>2661488000</v>
      </c>
      <c r="V2925" s="1">
        <v>3002976000</v>
      </c>
      <c r="W2925" s="1">
        <v>2716802800</v>
      </c>
    </row>
    <row r="2926" spans="1:23" x14ac:dyDescent="0.25">
      <c r="A2926" s="1" t="s">
        <v>8</v>
      </c>
      <c r="B2926" s="1" t="s">
        <v>61</v>
      </c>
      <c r="C2926" s="1">
        <v>255932792.15611401</v>
      </c>
      <c r="D2926" s="1">
        <v>288865444.932302</v>
      </c>
      <c r="E2926" s="1">
        <v>339443200</v>
      </c>
      <c r="F2926" s="1">
        <v>424189377</v>
      </c>
      <c r="G2926" s="1">
        <v>580977600</v>
      </c>
      <c r="H2926" s="1">
        <v>721434200</v>
      </c>
      <c r="I2926" s="1">
        <v>554995300</v>
      </c>
      <c r="J2926" s="1">
        <v>637906500</v>
      </c>
      <c r="K2926" s="1">
        <v>790380300</v>
      </c>
      <c r="L2926" s="1">
        <v>557056300</v>
      </c>
      <c r="M2926" s="1"/>
      <c r="N2926" s="1">
        <v>25237951.498273101</v>
      </c>
      <c r="O2926" s="1">
        <v>17561332.5038063</v>
      </c>
      <c r="P2926" s="1">
        <v>23922326.6054512</v>
      </c>
      <c r="Q2926" s="1">
        <v>34315229</v>
      </c>
      <c r="R2926" s="1">
        <v>25521400</v>
      </c>
      <c r="S2926" s="1">
        <v>38661300</v>
      </c>
      <c r="T2926" s="1">
        <v>37573400</v>
      </c>
      <c r="U2926" s="1">
        <v>47506200</v>
      </c>
      <c r="V2926" s="1">
        <v>63515700</v>
      </c>
      <c r="W2926" s="1">
        <v>70160800</v>
      </c>
    </row>
    <row r="2927" spans="1:23" x14ac:dyDescent="0.25">
      <c r="A2927" s="1" t="s">
        <v>9</v>
      </c>
      <c r="B2927" s="1" t="s">
        <v>61</v>
      </c>
      <c r="C2927" s="1">
        <v>153050048.69628799</v>
      </c>
      <c r="D2927" s="1">
        <v>199339978.830791</v>
      </c>
      <c r="E2927" s="1">
        <v>222868036.51345599</v>
      </c>
      <c r="F2927" s="1">
        <v>197123200</v>
      </c>
      <c r="G2927" s="1">
        <v>268702700</v>
      </c>
      <c r="H2927" s="1">
        <v>314576000</v>
      </c>
      <c r="I2927" s="1">
        <v>371317900</v>
      </c>
      <c r="J2927" s="1">
        <v>347484300</v>
      </c>
      <c r="K2927" s="1">
        <v>375671500</v>
      </c>
      <c r="L2927" s="1">
        <v>285064500</v>
      </c>
      <c r="M2927" s="1"/>
      <c r="N2927" s="1">
        <v>54206613.019455999</v>
      </c>
      <c r="O2927" s="1">
        <v>86324685.121741697</v>
      </c>
      <c r="P2927" s="1">
        <v>245537099.06402299</v>
      </c>
      <c r="Q2927" s="1">
        <v>44461025</v>
      </c>
      <c r="R2927" s="1">
        <v>41099700</v>
      </c>
      <c r="S2927" s="1">
        <v>93254600</v>
      </c>
      <c r="T2927" s="1">
        <v>158764400</v>
      </c>
      <c r="U2927" s="1">
        <v>290137900</v>
      </c>
      <c r="V2927" s="1">
        <v>295541700</v>
      </c>
      <c r="W2927" s="1">
        <v>24661200</v>
      </c>
    </row>
    <row r="2928" spans="1:23" x14ac:dyDescent="0.25">
      <c r="A2928" s="1" t="s">
        <v>10</v>
      </c>
      <c r="B2928" s="1" t="s">
        <v>61</v>
      </c>
      <c r="C2928" s="1">
        <v>45367774.738431901</v>
      </c>
      <c r="D2928" s="1">
        <v>44559644.639034703</v>
      </c>
      <c r="E2928" s="1">
        <v>41955932.6420779</v>
      </c>
      <c r="F2928" s="1">
        <v>51067312</v>
      </c>
      <c r="G2928" s="1">
        <v>43854900</v>
      </c>
      <c r="H2928" s="1">
        <v>64252900</v>
      </c>
      <c r="I2928" s="1">
        <v>45106500</v>
      </c>
      <c r="J2928" s="1">
        <v>59276600</v>
      </c>
      <c r="K2928" s="1">
        <v>56979800</v>
      </c>
      <c r="L2928" s="1">
        <v>58236900</v>
      </c>
      <c r="M2928" s="1"/>
      <c r="N2928" s="1">
        <v>26006021.121505801</v>
      </c>
      <c r="O2928" s="1">
        <v>11018830.490767499</v>
      </c>
      <c r="P2928" s="1">
        <v>12853545.5808654</v>
      </c>
      <c r="Q2928" s="1">
        <v>25320403</v>
      </c>
      <c r="R2928" s="1">
        <v>12726800</v>
      </c>
      <c r="S2928" s="1">
        <v>17466500</v>
      </c>
      <c r="T2928" s="1">
        <v>12146700</v>
      </c>
      <c r="U2928" s="1">
        <v>10304400</v>
      </c>
      <c r="V2928" s="1">
        <v>12773200</v>
      </c>
      <c r="W2928" s="1">
        <v>75670700</v>
      </c>
    </row>
    <row r="2929" spans="1:23" x14ac:dyDescent="0.25">
      <c r="A2929" s="1" t="s">
        <v>11</v>
      </c>
      <c r="B2929" s="1" t="s">
        <v>61</v>
      </c>
      <c r="C2929" s="1">
        <v>438216126.82375801</v>
      </c>
      <c r="D2929" s="1">
        <v>488466258.25031501</v>
      </c>
      <c r="E2929" s="1">
        <v>597927964.74816799</v>
      </c>
      <c r="F2929" s="1">
        <v>718261200</v>
      </c>
      <c r="G2929" s="1">
        <v>867342900</v>
      </c>
      <c r="H2929" s="1">
        <v>1093260900</v>
      </c>
      <c r="I2929" s="1">
        <v>1031376600</v>
      </c>
      <c r="J2929" s="1">
        <v>990479900</v>
      </c>
      <c r="K2929" s="1">
        <v>1301284300</v>
      </c>
      <c r="L2929" s="1">
        <v>1305357500</v>
      </c>
      <c r="M2929" s="1"/>
      <c r="N2929" s="1">
        <v>791441560.83935201</v>
      </c>
      <c r="O2929" s="1">
        <v>909066513.75200701</v>
      </c>
      <c r="P2929" s="1">
        <v>906211966.57005405</v>
      </c>
      <c r="Q2929" s="1">
        <v>798624552</v>
      </c>
      <c r="R2929" s="1">
        <v>901856500</v>
      </c>
      <c r="S2929" s="1">
        <v>1103487700</v>
      </c>
      <c r="T2929" s="1">
        <v>495116600</v>
      </c>
      <c r="U2929" s="1">
        <v>607080500</v>
      </c>
      <c r="V2929" s="1">
        <v>924820800</v>
      </c>
      <c r="W2929" s="1">
        <v>865117300</v>
      </c>
    </row>
    <row r="2930" spans="1:23" x14ac:dyDescent="0.25">
      <c r="A2930" s="1" t="s">
        <v>12</v>
      </c>
      <c r="B2930" s="1" t="s">
        <v>61</v>
      </c>
      <c r="C2930" s="1">
        <v>509309161.44141197</v>
      </c>
      <c r="D2930" s="1">
        <v>574173589.44781899</v>
      </c>
      <c r="E2930" s="1">
        <v>683340069.50635397</v>
      </c>
      <c r="F2930" s="1">
        <v>847329600</v>
      </c>
      <c r="G2930" s="1">
        <v>1426519200</v>
      </c>
      <c r="H2930" s="1">
        <v>1486299800</v>
      </c>
      <c r="I2930" s="1">
        <v>1503753900</v>
      </c>
      <c r="J2930" s="1">
        <v>1320172900</v>
      </c>
      <c r="K2930" s="1">
        <v>1582918400</v>
      </c>
      <c r="L2930" s="1">
        <v>1546945000</v>
      </c>
      <c r="M2930" s="1"/>
      <c r="N2930" s="1">
        <v>365374877.03087902</v>
      </c>
      <c r="O2930" s="1">
        <v>325197585.032125</v>
      </c>
      <c r="P2930" s="1">
        <v>371487265.951581</v>
      </c>
      <c r="Q2930" s="1">
        <v>493481304</v>
      </c>
      <c r="R2930" s="1">
        <v>526425300</v>
      </c>
      <c r="S2930" s="1">
        <v>1019468600</v>
      </c>
      <c r="T2930" s="1">
        <v>977934500</v>
      </c>
      <c r="U2930" s="1">
        <v>1977042500</v>
      </c>
      <c r="V2930" s="1">
        <v>2792571900</v>
      </c>
      <c r="W2930" s="1">
        <v>3131082400</v>
      </c>
    </row>
    <row r="2931" spans="1:23" x14ac:dyDescent="0.25">
      <c r="A2931" s="1" t="s">
        <v>13</v>
      </c>
      <c r="B2931" s="1" t="s">
        <v>61</v>
      </c>
      <c r="C2931" s="1">
        <v>1260450294.8206301</v>
      </c>
      <c r="D2931" s="1">
        <v>1462484052.5986099</v>
      </c>
      <c r="E2931" s="1">
        <v>1400366352.23439</v>
      </c>
      <c r="F2931" s="1">
        <v>1444607319</v>
      </c>
      <c r="G2931" s="1">
        <v>1849960400</v>
      </c>
      <c r="H2931" s="1">
        <v>2192341900</v>
      </c>
      <c r="I2931" s="1">
        <v>2110051700</v>
      </c>
      <c r="J2931" s="1">
        <v>2119274400</v>
      </c>
      <c r="K2931" s="1">
        <v>1865736700</v>
      </c>
      <c r="L2931" s="1">
        <v>2431307400</v>
      </c>
      <c r="M2931" s="1"/>
      <c r="N2931" s="1">
        <v>3281855968.47964</v>
      </c>
      <c r="O2931" s="1">
        <v>2966218845.1261902</v>
      </c>
      <c r="P2931" s="1">
        <v>2632115006.6517901</v>
      </c>
      <c r="Q2931" s="1">
        <v>3129214797</v>
      </c>
      <c r="R2931" s="1">
        <v>3753317300</v>
      </c>
      <c r="S2931" s="1">
        <v>4667263200</v>
      </c>
      <c r="T2931" s="1">
        <v>4259553300</v>
      </c>
      <c r="U2931" s="1">
        <v>4258682800</v>
      </c>
      <c r="V2931" s="1">
        <v>4428919500</v>
      </c>
      <c r="W2931" s="1">
        <v>4205422700</v>
      </c>
    </row>
    <row r="2932" spans="1:23" x14ac:dyDescent="0.25">
      <c r="A2932" s="1" t="s">
        <v>14</v>
      </c>
      <c r="B2932" s="1" t="s">
        <v>61</v>
      </c>
      <c r="C2932" s="1">
        <v>164343038.35208201</v>
      </c>
      <c r="D2932" s="1">
        <v>154826436.84693301</v>
      </c>
      <c r="E2932" s="1">
        <v>134797807.826094</v>
      </c>
      <c r="F2932" s="1">
        <v>202805500</v>
      </c>
      <c r="G2932" s="1">
        <v>251575600</v>
      </c>
      <c r="H2932" s="1">
        <v>271386000</v>
      </c>
      <c r="I2932" s="1">
        <v>221862900</v>
      </c>
      <c r="J2932" s="1">
        <v>187716800</v>
      </c>
      <c r="K2932" s="1">
        <v>244088200</v>
      </c>
      <c r="L2932" s="1">
        <v>224149200</v>
      </c>
      <c r="M2932" s="1"/>
      <c r="N2932" s="1">
        <v>7827440.1422046795</v>
      </c>
      <c r="O2932" s="1">
        <v>8992018.2567258105</v>
      </c>
      <c r="P2932" s="1">
        <v>6165700</v>
      </c>
      <c r="Q2932" s="1">
        <v>5155963</v>
      </c>
      <c r="R2932" s="1">
        <v>6324100</v>
      </c>
      <c r="S2932" s="1">
        <v>16394700</v>
      </c>
      <c r="T2932" s="1">
        <v>33283900</v>
      </c>
      <c r="U2932" s="1">
        <v>12898500</v>
      </c>
      <c r="V2932" s="1">
        <v>11429800</v>
      </c>
      <c r="W2932" s="1">
        <v>14901300</v>
      </c>
    </row>
    <row r="2933" spans="1:23" x14ac:dyDescent="0.25">
      <c r="A2933" s="1" t="s">
        <v>15</v>
      </c>
      <c r="B2933" s="1" t="s">
        <v>61</v>
      </c>
      <c r="C2933" s="1">
        <v>7199375026.7788296</v>
      </c>
      <c r="D2933" s="1">
        <v>9422478123.8622208</v>
      </c>
      <c r="E2933" s="1">
        <v>10561779732.683201</v>
      </c>
      <c r="F2933" s="1">
        <v>11408121372</v>
      </c>
      <c r="G2933" s="1">
        <v>14203057500</v>
      </c>
      <c r="H2933" s="1">
        <v>18764749000</v>
      </c>
      <c r="I2933" s="1">
        <v>17769133600</v>
      </c>
      <c r="J2933" s="1">
        <v>18944259100</v>
      </c>
      <c r="K2933" s="1">
        <v>18871009900</v>
      </c>
      <c r="L2933" s="1">
        <v>19119567100</v>
      </c>
      <c r="M2933" s="1"/>
      <c r="N2933" s="1">
        <v>3835263051.0077901</v>
      </c>
      <c r="O2933" s="1">
        <v>5361079679.7022696</v>
      </c>
      <c r="P2933" s="1">
        <v>6519539438.0469303</v>
      </c>
      <c r="Q2933" s="1">
        <v>9611727719</v>
      </c>
      <c r="R2933" s="1">
        <v>9630681400</v>
      </c>
      <c r="S2933" s="1">
        <v>12158147300</v>
      </c>
      <c r="T2933" s="1">
        <v>8541710000</v>
      </c>
      <c r="U2933" s="1">
        <v>9295579600</v>
      </c>
      <c r="V2933" s="1">
        <v>13324975100</v>
      </c>
      <c r="W2933" s="1">
        <v>10480494200</v>
      </c>
    </row>
    <row r="2934" spans="1:23" x14ac:dyDescent="0.25">
      <c r="A2934" s="1" t="s">
        <v>16</v>
      </c>
      <c r="B2934" s="1" t="s">
        <v>61</v>
      </c>
      <c r="C2934" s="1">
        <v>535911628.95175302</v>
      </c>
      <c r="D2934" s="1">
        <v>332607344.88466197</v>
      </c>
      <c r="E2934" s="1">
        <v>568600974.704391</v>
      </c>
      <c r="F2934" s="1">
        <v>496512245</v>
      </c>
      <c r="G2934" s="1">
        <v>599987300</v>
      </c>
      <c r="H2934" s="1">
        <v>693488500</v>
      </c>
      <c r="I2934" s="1">
        <v>772708400</v>
      </c>
      <c r="J2934" s="1">
        <v>962504000</v>
      </c>
      <c r="K2934" s="1">
        <v>1151873500</v>
      </c>
      <c r="L2934" s="1">
        <v>952999900</v>
      </c>
      <c r="M2934" s="1"/>
      <c r="N2934" s="1">
        <v>1100513231.0618</v>
      </c>
      <c r="O2934" s="1">
        <v>1037332645.0624501</v>
      </c>
      <c r="P2934" s="1">
        <v>2050744100</v>
      </c>
      <c r="Q2934" s="1">
        <v>2174056100</v>
      </c>
      <c r="R2934" s="1">
        <v>3198457600</v>
      </c>
      <c r="S2934" s="1">
        <v>5952258000</v>
      </c>
      <c r="T2934" s="1">
        <v>2081153600</v>
      </c>
      <c r="U2934" s="1">
        <v>3151653300</v>
      </c>
      <c r="V2934" s="1">
        <v>5647765400</v>
      </c>
      <c r="W2934" s="1">
        <v>6785469200</v>
      </c>
    </row>
    <row r="2935" spans="1:23" x14ac:dyDescent="0.25">
      <c r="A2935" s="1" t="s">
        <v>17</v>
      </c>
      <c r="B2935" s="1" t="s">
        <v>61</v>
      </c>
      <c r="C2935" s="1">
        <v>0</v>
      </c>
      <c r="D2935" s="1">
        <v>0</v>
      </c>
      <c r="E2935" s="1">
        <v>0</v>
      </c>
      <c r="F2935" s="1">
        <v>0</v>
      </c>
      <c r="G2935" s="1">
        <v>0</v>
      </c>
      <c r="H2935" s="1">
        <v>0</v>
      </c>
      <c r="I2935" s="1">
        <v>0</v>
      </c>
      <c r="J2935" s="1">
        <v>0</v>
      </c>
      <c r="K2935" s="1">
        <v>0</v>
      </c>
      <c r="L2935" s="1">
        <v>0</v>
      </c>
      <c r="M2935" s="1"/>
      <c r="N2935" s="1">
        <v>0</v>
      </c>
      <c r="O2935" s="1">
        <v>0</v>
      </c>
      <c r="P2935" s="1">
        <v>0</v>
      </c>
      <c r="Q2935" s="1">
        <v>0</v>
      </c>
      <c r="R2935" s="1">
        <v>0</v>
      </c>
      <c r="S2935" s="1">
        <v>0</v>
      </c>
      <c r="T2935" s="1">
        <v>0</v>
      </c>
      <c r="U2935" s="1">
        <v>0</v>
      </c>
      <c r="V2935" s="1">
        <v>0</v>
      </c>
      <c r="W2935" s="1">
        <v>0</v>
      </c>
    </row>
    <row r="2936" spans="1:23" x14ac:dyDescent="0.25">
      <c r="A2936" s="1" t="s">
        <v>18</v>
      </c>
      <c r="B2936" s="1" t="s">
        <v>61</v>
      </c>
      <c r="C2936" s="1">
        <v>511629530.13789701</v>
      </c>
      <c r="D2936" s="1">
        <v>517844666.88766801</v>
      </c>
      <c r="E2936" s="1">
        <v>737050381.71091104</v>
      </c>
      <c r="F2936" s="1">
        <v>765394356</v>
      </c>
      <c r="G2936" s="1">
        <v>967339000</v>
      </c>
      <c r="H2936" s="1">
        <v>1030540400</v>
      </c>
      <c r="I2936" s="1">
        <v>981062700</v>
      </c>
      <c r="J2936" s="1">
        <v>915085900</v>
      </c>
      <c r="K2936" s="1">
        <v>1204747100</v>
      </c>
      <c r="L2936" s="1">
        <v>1421624000</v>
      </c>
      <c r="M2936" s="1"/>
      <c r="N2936" s="1">
        <v>218743414.75219101</v>
      </c>
      <c r="O2936" s="1">
        <v>251691964.619488</v>
      </c>
      <c r="P2936" s="1">
        <v>348014797.08393002</v>
      </c>
      <c r="Q2936" s="1">
        <v>357779369</v>
      </c>
      <c r="R2936" s="1">
        <v>449934100</v>
      </c>
      <c r="S2936" s="1">
        <v>556101900</v>
      </c>
      <c r="T2936" s="1">
        <v>534344200</v>
      </c>
      <c r="U2936" s="1">
        <v>632562000</v>
      </c>
      <c r="V2936" s="1">
        <v>935126600</v>
      </c>
      <c r="W2936" s="1">
        <v>768304900</v>
      </c>
    </row>
    <row r="2937" spans="1:23" x14ac:dyDescent="0.25">
      <c r="A2937" s="1" t="s">
        <v>19</v>
      </c>
      <c r="B2937" s="1" t="s">
        <v>61</v>
      </c>
      <c r="C2937" s="1">
        <v>907002702.223382</v>
      </c>
      <c r="D2937" s="1">
        <v>1032765954.13664</v>
      </c>
      <c r="E2937" s="1">
        <v>991329728.06571805</v>
      </c>
      <c r="F2937" s="1">
        <v>1080479895</v>
      </c>
      <c r="G2937" s="1">
        <v>1293139700</v>
      </c>
      <c r="H2937" s="1">
        <v>1424962000</v>
      </c>
      <c r="I2937" s="1">
        <v>1197075400</v>
      </c>
      <c r="J2937" s="1">
        <v>1267918700</v>
      </c>
      <c r="K2937" s="1">
        <v>1841835000</v>
      </c>
      <c r="L2937" s="1">
        <v>1692171800</v>
      </c>
      <c r="M2937" s="1"/>
      <c r="N2937" s="1">
        <v>607273483.61131501</v>
      </c>
      <c r="O2937" s="1">
        <v>694685999.30767202</v>
      </c>
      <c r="P2937" s="1">
        <v>715055674.57293701</v>
      </c>
      <c r="Q2937" s="1">
        <v>763279826</v>
      </c>
      <c r="R2937" s="1">
        <v>1043440900</v>
      </c>
      <c r="S2937" s="1">
        <v>1790971400</v>
      </c>
      <c r="T2937" s="1">
        <v>1086651000</v>
      </c>
      <c r="U2937" s="1">
        <v>1124866100</v>
      </c>
      <c r="V2937" s="1">
        <v>1145542600</v>
      </c>
      <c r="W2937" s="1">
        <v>1357121000</v>
      </c>
    </row>
    <row r="2938" spans="1:23" x14ac:dyDescent="0.25">
      <c r="A2938" s="1" t="s">
        <v>20</v>
      </c>
      <c r="B2938" s="1" t="s">
        <v>61</v>
      </c>
      <c r="C2938" s="1">
        <v>129939560.539505</v>
      </c>
      <c r="D2938" s="1">
        <v>133039730.877031</v>
      </c>
      <c r="E2938" s="1">
        <v>129904581.25882401</v>
      </c>
      <c r="F2938" s="1">
        <v>133083900</v>
      </c>
      <c r="G2938" s="1">
        <v>147936800</v>
      </c>
      <c r="H2938" s="1">
        <v>162647800</v>
      </c>
      <c r="I2938" s="1">
        <v>149083100</v>
      </c>
      <c r="J2938" s="1">
        <v>143244200</v>
      </c>
      <c r="K2938" s="1">
        <v>174757800</v>
      </c>
      <c r="L2938" s="1">
        <v>166242500</v>
      </c>
      <c r="M2938" s="1"/>
      <c r="N2938" s="1">
        <v>9535083.1651835404</v>
      </c>
      <c r="O2938" s="1">
        <v>21707036.643438399</v>
      </c>
      <c r="P2938" s="1">
        <v>8053091.9438676899</v>
      </c>
      <c r="Q2938" s="1">
        <v>14590924</v>
      </c>
      <c r="R2938" s="1">
        <v>14269100</v>
      </c>
      <c r="S2938" s="1">
        <v>13652800</v>
      </c>
      <c r="T2938" s="1">
        <v>15485200</v>
      </c>
      <c r="U2938" s="1">
        <v>23286900</v>
      </c>
      <c r="V2938" s="1">
        <v>28942000</v>
      </c>
      <c r="W2938" s="1">
        <v>19944500</v>
      </c>
    </row>
    <row r="2939" spans="1:23" x14ac:dyDescent="0.25">
      <c r="A2939" s="1" t="s">
        <v>21</v>
      </c>
      <c r="B2939" s="1" t="s">
        <v>61</v>
      </c>
      <c r="C2939" s="1">
        <v>1134933806.67312</v>
      </c>
      <c r="D2939" s="1">
        <v>1494841892.5369101</v>
      </c>
      <c r="E2939" s="1">
        <v>1555845637.2595501</v>
      </c>
      <c r="F2939" s="1">
        <v>1847643646</v>
      </c>
      <c r="G2939" s="1">
        <v>2332224300</v>
      </c>
      <c r="H2939" s="1">
        <v>2830068700</v>
      </c>
      <c r="I2939" s="1">
        <v>2442884600</v>
      </c>
      <c r="J2939" s="1">
        <v>2698356800</v>
      </c>
      <c r="K2939" s="1">
        <v>3670860800</v>
      </c>
      <c r="L2939" s="1">
        <v>4072307600</v>
      </c>
      <c r="M2939" s="1"/>
      <c r="N2939" s="1">
        <v>1157288316.03686</v>
      </c>
      <c r="O2939" s="1">
        <v>1242214340.94835</v>
      </c>
      <c r="P2939" s="1">
        <v>1251276177.0005801</v>
      </c>
      <c r="Q2939" s="1">
        <v>1403691125</v>
      </c>
      <c r="R2939" s="1">
        <v>1582180400</v>
      </c>
      <c r="S2939" s="1">
        <v>1841621400</v>
      </c>
      <c r="T2939" s="1">
        <v>1535016400</v>
      </c>
      <c r="U2939" s="1">
        <v>1942212300</v>
      </c>
      <c r="V2939" s="1">
        <v>4826585600</v>
      </c>
      <c r="W2939" s="1">
        <v>4234626000</v>
      </c>
    </row>
    <row r="2940" spans="1:23" x14ac:dyDescent="0.25">
      <c r="A2940" s="1" t="s">
        <v>22</v>
      </c>
      <c r="B2940" s="1" t="s">
        <v>61</v>
      </c>
      <c r="C2940" s="1">
        <v>410937555.96178401</v>
      </c>
      <c r="D2940" s="1">
        <v>422500846.58487099</v>
      </c>
      <c r="E2940" s="1">
        <v>462675369.02075303</v>
      </c>
      <c r="F2940" s="1">
        <v>544626257</v>
      </c>
      <c r="G2940" s="1">
        <v>708220500</v>
      </c>
      <c r="H2940" s="1">
        <v>981353500</v>
      </c>
      <c r="I2940" s="1">
        <v>800396500</v>
      </c>
      <c r="J2940" s="1">
        <v>734509700</v>
      </c>
      <c r="K2940" s="1">
        <v>950486800</v>
      </c>
      <c r="L2940" s="1">
        <v>1122190400</v>
      </c>
      <c r="M2940" s="1"/>
      <c r="N2940" s="1">
        <v>399468753.72947901</v>
      </c>
      <c r="O2940" s="1">
        <v>453688321.563483</v>
      </c>
      <c r="P2940" s="1">
        <v>551065558.57051802</v>
      </c>
      <c r="Q2940" s="1">
        <v>513135450</v>
      </c>
      <c r="R2940" s="1">
        <v>656219700</v>
      </c>
      <c r="S2940" s="1">
        <v>695561000</v>
      </c>
      <c r="T2940" s="1">
        <v>533282500</v>
      </c>
      <c r="U2940" s="1">
        <v>624208200</v>
      </c>
      <c r="V2940" s="1">
        <v>656937500</v>
      </c>
      <c r="W2940" s="1">
        <v>671991100</v>
      </c>
    </row>
    <row r="2941" spans="1:23" x14ac:dyDescent="0.25">
      <c r="A2941" s="1" t="s">
        <v>23</v>
      </c>
      <c r="B2941" s="1" t="s">
        <v>61</v>
      </c>
      <c r="C2941" s="1">
        <v>51163640.158250198</v>
      </c>
      <c r="D2941" s="1">
        <v>51038039.545904197</v>
      </c>
      <c r="E2941" s="1">
        <v>103364978</v>
      </c>
      <c r="F2941" s="1">
        <v>83158345</v>
      </c>
      <c r="G2941" s="1">
        <v>89770800</v>
      </c>
      <c r="H2941" s="1">
        <v>102649800</v>
      </c>
      <c r="I2941" s="1">
        <v>105116000</v>
      </c>
      <c r="J2941" s="1">
        <v>89015700</v>
      </c>
      <c r="K2941" s="1">
        <v>138970000</v>
      </c>
      <c r="L2941" s="1">
        <v>130012400</v>
      </c>
      <c r="M2941" s="1"/>
      <c r="N2941" s="1">
        <v>8584911.3193833791</v>
      </c>
      <c r="O2941" s="1">
        <v>6101059.6453780504</v>
      </c>
      <c r="P2941" s="1">
        <v>4214963.19423516</v>
      </c>
      <c r="Q2941" s="1">
        <v>3813164</v>
      </c>
      <c r="R2941" s="1">
        <v>1814300</v>
      </c>
      <c r="S2941" s="1">
        <v>2197300</v>
      </c>
      <c r="T2941" s="1">
        <v>3221600</v>
      </c>
      <c r="U2941" s="1">
        <v>7450700</v>
      </c>
      <c r="V2941" s="1">
        <v>5794900</v>
      </c>
      <c r="W2941" s="1">
        <v>7594100</v>
      </c>
    </row>
    <row r="2942" spans="1:23" x14ac:dyDescent="0.25">
      <c r="A2942" s="1" t="s">
        <v>24</v>
      </c>
      <c r="B2942" s="1" t="s">
        <v>61</v>
      </c>
      <c r="C2942" s="1">
        <v>920803055.69992697</v>
      </c>
      <c r="D2942" s="1">
        <v>1143032489.71438</v>
      </c>
      <c r="E2942" s="1">
        <v>1228268990.17858</v>
      </c>
      <c r="F2942" s="1">
        <v>1492628045</v>
      </c>
      <c r="G2942" s="1">
        <v>1816050900</v>
      </c>
      <c r="H2942" s="1">
        <v>1980629100</v>
      </c>
      <c r="I2942" s="1">
        <v>1918736800</v>
      </c>
      <c r="J2942" s="1">
        <v>2040179100</v>
      </c>
      <c r="K2942" s="1">
        <v>2190950500</v>
      </c>
      <c r="L2942" s="1">
        <v>2216919500</v>
      </c>
      <c r="M2942" s="1"/>
      <c r="N2942" s="1">
        <v>925089237.769238</v>
      </c>
      <c r="O2942" s="1">
        <v>1091796064.65749</v>
      </c>
      <c r="P2942" s="1">
        <v>1142320618.26385</v>
      </c>
      <c r="Q2942" s="1">
        <v>1283545427</v>
      </c>
      <c r="R2942" s="1">
        <v>1455379100</v>
      </c>
      <c r="S2942" s="1">
        <v>1669835200</v>
      </c>
      <c r="T2942" s="1">
        <v>1501001900</v>
      </c>
      <c r="U2942" s="1">
        <v>1435998600</v>
      </c>
      <c r="V2942" s="1">
        <v>1688335400</v>
      </c>
      <c r="W2942" s="1">
        <v>1517276400</v>
      </c>
    </row>
    <row r="2943" spans="1:23" x14ac:dyDescent="0.25">
      <c r="A2943" s="1" t="s">
        <v>25</v>
      </c>
      <c r="B2943" s="1" t="s">
        <v>61</v>
      </c>
      <c r="C2943" s="1">
        <v>23310593.249324001</v>
      </c>
      <c r="D2943" s="1">
        <v>19368994.165546</v>
      </c>
      <c r="E2943" s="1">
        <v>18299032.1488792</v>
      </c>
      <c r="F2943" s="1">
        <v>24479700</v>
      </c>
      <c r="G2943" s="1">
        <v>17137100</v>
      </c>
      <c r="H2943" s="1">
        <v>19678600</v>
      </c>
      <c r="I2943" s="1">
        <v>14654900</v>
      </c>
      <c r="J2943" s="1">
        <v>12992700</v>
      </c>
      <c r="K2943" s="1">
        <v>12330600</v>
      </c>
      <c r="L2943" s="1">
        <v>11303800</v>
      </c>
      <c r="M2943" s="1"/>
      <c r="N2943" s="1">
        <v>6356863.8443797696</v>
      </c>
      <c r="O2943" s="1">
        <v>28975021.9084129</v>
      </c>
      <c r="P2943" s="1">
        <v>65726300</v>
      </c>
      <c r="Q2943" s="1">
        <v>80409900</v>
      </c>
      <c r="R2943" s="1">
        <v>168857600</v>
      </c>
      <c r="S2943" s="1">
        <v>250710800</v>
      </c>
      <c r="T2943" s="1">
        <v>141593600</v>
      </c>
      <c r="U2943" s="1">
        <v>184603100</v>
      </c>
      <c r="V2943" s="1">
        <v>340576800</v>
      </c>
      <c r="W2943" s="1">
        <v>283030800</v>
      </c>
    </row>
    <row r="2944" spans="1:23" x14ac:dyDescent="0.25">
      <c r="A2944" s="1" t="s">
        <v>26</v>
      </c>
      <c r="B2944" s="1" t="s">
        <v>61</v>
      </c>
      <c r="C2944" s="1">
        <v>884588922.69856799</v>
      </c>
      <c r="D2944" s="1">
        <v>716436421.21541297</v>
      </c>
      <c r="E2944" s="1">
        <v>724109591.86510301</v>
      </c>
      <c r="F2944" s="1">
        <v>888596462</v>
      </c>
      <c r="G2944" s="1">
        <v>1029282500</v>
      </c>
      <c r="H2944" s="1">
        <v>1442911700</v>
      </c>
      <c r="I2944" s="1">
        <v>908680000</v>
      </c>
      <c r="J2944" s="1">
        <v>666417100</v>
      </c>
      <c r="K2944" s="1">
        <v>1016919300</v>
      </c>
      <c r="L2944" s="1">
        <v>363129800</v>
      </c>
      <c r="M2944" s="1"/>
      <c r="N2944" s="1">
        <v>809469697.87397397</v>
      </c>
      <c r="O2944" s="1">
        <v>759986880.17010796</v>
      </c>
      <c r="P2944" s="1">
        <v>793131248.49061</v>
      </c>
      <c r="Q2944" s="1">
        <v>1121045866</v>
      </c>
      <c r="R2944" s="1">
        <v>1433986900</v>
      </c>
      <c r="S2944" s="1">
        <v>316773900</v>
      </c>
      <c r="T2944" s="1">
        <v>759829100</v>
      </c>
      <c r="U2944" s="1">
        <v>364709900</v>
      </c>
      <c r="V2944" s="1">
        <v>331102700</v>
      </c>
      <c r="W2944" s="1">
        <v>248855400</v>
      </c>
    </row>
    <row r="2945" spans="1:23" x14ac:dyDescent="0.25">
      <c r="A2945" s="1" t="s">
        <v>27</v>
      </c>
      <c r="B2945" s="1" t="s">
        <v>61</v>
      </c>
      <c r="C2945" s="1">
        <v>3653176547.0913801</v>
      </c>
      <c r="D2945" s="1">
        <v>4436560118.4559002</v>
      </c>
      <c r="E2945" s="1">
        <v>4468914862.0227299</v>
      </c>
      <c r="F2945" s="1">
        <v>4628597873</v>
      </c>
      <c r="G2945" s="1">
        <v>5805642700</v>
      </c>
      <c r="H2945" s="1">
        <v>8578065200</v>
      </c>
      <c r="I2945" s="1">
        <v>9139429600</v>
      </c>
      <c r="J2945" s="1">
        <v>8846438700</v>
      </c>
      <c r="K2945" s="1">
        <v>2600366200</v>
      </c>
      <c r="L2945" s="1">
        <v>6398943300</v>
      </c>
      <c r="M2945" s="1"/>
      <c r="N2945" s="1">
        <v>12465123768.395</v>
      </c>
      <c r="O2945" s="1">
        <v>17057538972.5345</v>
      </c>
      <c r="P2945" s="1">
        <v>24450617871.971401</v>
      </c>
      <c r="Q2945" s="1">
        <v>32768967468</v>
      </c>
      <c r="R2945" s="1">
        <v>37714239400</v>
      </c>
      <c r="S2945" s="1">
        <v>52333251400</v>
      </c>
      <c r="T2945" s="1">
        <v>29191804700</v>
      </c>
      <c r="U2945" s="1">
        <v>35022521100</v>
      </c>
      <c r="V2945" s="1">
        <v>13237865400</v>
      </c>
      <c r="W2945" s="1">
        <v>38910762000</v>
      </c>
    </row>
    <row r="2946" spans="1:23" x14ac:dyDescent="0.25">
      <c r="A2946" s="1" t="s">
        <v>28</v>
      </c>
      <c r="B2946" s="1" t="s">
        <v>61</v>
      </c>
      <c r="C2946" s="1">
        <v>443941395.62727398</v>
      </c>
      <c r="D2946" s="1">
        <v>457595807.58623397</v>
      </c>
      <c r="E2946" s="1">
        <v>447478085.38156801</v>
      </c>
      <c r="F2946" s="1">
        <v>438516200</v>
      </c>
      <c r="G2946" s="1">
        <v>623771200</v>
      </c>
      <c r="H2946" s="1">
        <v>803165300</v>
      </c>
      <c r="I2946" s="1">
        <v>579772100</v>
      </c>
      <c r="J2946" s="1">
        <v>507901800</v>
      </c>
      <c r="K2946" s="1">
        <v>611935100</v>
      </c>
      <c r="L2946" s="1">
        <v>653130700</v>
      </c>
      <c r="M2946" s="1"/>
      <c r="N2946" s="1">
        <v>593240886.43937302</v>
      </c>
      <c r="O2946" s="1">
        <v>681131506.51839995</v>
      </c>
      <c r="P2946" s="1">
        <v>586077806.425825</v>
      </c>
      <c r="Q2946" s="1">
        <v>672102533</v>
      </c>
      <c r="R2946" s="1">
        <v>749131000</v>
      </c>
      <c r="S2946" s="1">
        <v>789660200</v>
      </c>
      <c r="T2946" s="1">
        <v>635180800</v>
      </c>
      <c r="U2946" s="1">
        <v>633459800</v>
      </c>
      <c r="V2946" s="1">
        <v>761514500</v>
      </c>
      <c r="W2946" s="1">
        <v>746638800</v>
      </c>
    </row>
    <row r="2947" spans="1:23" x14ac:dyDescent="0.25">
      <c r="A2947" s="1" t="s">
        <v>29</v>
      </c>
      <c r="B2947" s="1" t="s">
        <v>61</v>
      </c>
      <c r="C2947" s="1">
        <v>62659884.930921197</v>
      </c>
      <c r="D2947" s="1">
        <v>113674987.785401</v>
      </c>
      <c r="E2947" s="1">
        <v>89044826.872758403</v>
      </c>
      <c r="F2947" s="1">
        <v>127490297</v>
      </c>
      <c r="G2947" s="1">
        <v>141820000</v>
      </c>
      <c r="H2947" s="1">
        <v>168641800</v>
      </c>
      <c r="I2947" s="1">
        <v>184239500</v>
      </c>
      <c r="J2947" s="1">
        <v>163365200</v>
      </c>
      <c r="K2947" s="1">
        <v>174887000</v>
      </c>
      <c r="L2947" s="1">
        <v>216429500</v>
      </c>
      <c r="M2947" s="1"/>
      <c r="N2947" s="1">
        <v>220273242.14463201</v>
      </c>
      <c r="O2947" s="1">
        <v>204223639.81378299</v>
      </c>
      <c r="P2947" s="1">
        <v>221989474.41287899</v>
      </c>
      <c r="Q2947" s="1">
        <v>206315387</v>
      </c>
      <c r="R2947" s="1">
        <v>287664800</v>
      </c>
      <c r="S2947" s="1">
        <v>273373500</v>
      </c>
      <c r="T2947" s="1">
        <v>319943700</v>
      </c>
      <c r="U2947" s="1">
        <v>305692100</v>
      </c>
      <c r="V2947" s="1">
        <v>308722100</v>
      </c>
      <c r="W2947" s="1">
        <v>317464600</v>
      </c>
    </row>
    <row r="2948" spans="1:23" x14ac:dyDescent="0.25">
      <c r="A2948" s="1" t="s">
        <v>30</v>
      </c>
      <c r="B2948" s="1" t="s">
        <v>61</v>
      </c>
      <c r="C2948" s="1">
        <v>400971169.396927</v>
      </c>
      <c r="D2948" s="1">
        <v>473300101.40925598</v>
      </c>
      <c r="E2948" s="1">
        <v>489549921.606089</v>
      </c>
      <c r="F2948" s="1">
        <v>561924295</v>
      </c>
      <c r="G2948" s="1">
        <v>674510600</v>
      </c>
      <c r="H2948" s="1">
        <v>716590300</v>
      </c>
      <c r="I2948" s="1">
        <v>708160700</v>
      </c>
      <c r="J2948" s="1">
        <v>772531000</v>
      </c>
      <c r="K2948" s="1">
        <v>932685000</v>
      </c>
      <c r="L2948" s="1">
        <v>861136000</v>
      </c>
      <c r="M2948" s="1"/>
      <c r="N2948" s="1">
        <v>70686914.0465433</v>
      </c>
      <c r="O2948" s="1">
        <v>77706558.519049406</v>
      </c>
      <c r="P2948" s="1">
        <v>57138283.186255798</v>
      </c>
      <c r="Q2948" s="1">
        <v>141498931</v>
      </c>
      <c r="R2948" s="1">
        <v>45802000</v>
      </c>
      <c r="S2948" s="1">
        <v>46870100</v>
      </c>
      <c r="T2948" s="1">
        <v>27762600</v>
      </c>
      <c r="U2948" s="1">
        <v>33185900</v>
      </c>
      <c r="V2948" s="1">
        <v>34181800</v>
      </c>
      <c r="W2948" s="1">
        <v>40698100</v>
      </c>
    </row>
    <row r="2949" spans="1:23" x14ac:dyDescent="0.25">
      <c r="A2949" s="1" t="s">
        <v>31</v>
      </c>
      <c r="B2949" s="1" t="s">
        <v>61</v>
      </c>
      <c r="C2949" s="1">
        <v>477098273.822317</v>
      </c>
      <c r="D2949" s="1">
        <v>476959653.13157499</v>
      </c>
      <c r="E2949" s="1">
        <v>599123618.73424006</v>
      </c>
      <c r="F2949" s="1">
        <v>571272695</v>
      </c>
      <c r="G2949" s="1">
        <v>713873000</v>
      </c>
      <c r="H2949" s="1">
        <v>954522600</v>
      </c>
      <c r="I2949" s="1">
        <v>850909600</v>
      </c>
      <c r="J2949" s="1">
        <v>1028474700</v>
      </c>
      <c r="K2949" s="1">
        <v>1293155600</v>
      </c>
      <c r="L2949" s="1">
        <v>1489381600</v>
      </c>
      <c r="M2949" s="1"/>
      <c r="N2949" s="1">
        <v>383813035.28205198</v>
      </c>
      <c r="O2949" s="1">
        <v>468558952.94823098</v>
      </c>
      <c r="P2949" s="1">
        <v>611361585.20095003</v>
      </c>
      <c r="Q2949" s="1">
        <v>679843993</v>
      </c>
      <c r="R2949" s="1">
        <v>810234000</v>
      </c>
      <c r="S2949" s="1">
        <v>960633000</v>
      </c>
      <c r="T2949" s="1">
        <v>524762500</v>
      </c>
      <c r="U2949" s="1">
        <v>736337000</v>
      </c>
      <c r="V2949" s="1">
        <v>1095488400</v>
      </c>
      <c r="W2949" s="1">
        <v>764449800</v>
      </c>
    </row>
    <row r="2950" spans="1:23" x14ac:dyDescent="0.25">
      <c r="A2950" s="1" t="s">
        <v>32</v>
      </c>
      <c r="B2950" s="1" t="s">
        <v>61</v>
      </c>
      <c r="C2950" s="1">
        <v>1162487494.46856</v>
      </c>
      <c r="D2950" s="1">
        <v>843507425.08466101</v>
      </c>
      <c r="E2950" s="1">
        <v>1074421780.36431</v>
      </c>
      <c r="F2950" s="1">
        <v>1148435666</v>
      </c>
      <c r="G2950" s="1">
        <v>1069735300</v>
      </c>
      <c r="H2950" s="1">
        <v>1056262300</v>
      </c>
      <c r="I2950" s="1">
        <v>970923900</v>
      </c>
      <c r="J2950" s="1">
        <v>937693300</v>
      </c>
      <c r="K2950" s="1">
        <v>1062370200</v>
      </c>
      <c r="L2950" s="1">
        <v>1021315500</v>
      </c>
      <c r="M2950" s="1"/>
      <c r="N2950" s="1">
        <v>1580430148.0765901</v>
      </c>
      <c r="O2950" s="1">
        <v>1413324163.73807</v>
      </c>
      <c r="P2950" s="1">
        <v>1400054728.6700301</v>
      </c>
      <c r="Q2950" s="1">
        <v>1349134188</v>
      </c>
      <c r="R2950" s="1">
        <v>1425829400</v>
      </c>
      <c r="S2950" s="1">
        <v>1445426800</v>
      </c>
      <c r="T2950" s="1">
        <v>1197662400</v>
      </c>
      <c r="U2950" s="1">
        <v>1103911000</v>
      </c>
      <c r="V2950" s="1">
        <v>1291216300</v>
      </c>
      <c r="W2950" s="1">
        <v>1345152500</v>
      </c>
    </row>
    <row r="2951" spans="1:23" x14ac:dyDescent="0.25">
      <c r="A2951" s="1" t="s">
        <v>33</v>
      </c>
      <c r="B2951" s="1" t="s">
        <v>61</v>
      </c>
      <c r="C2951" s="1">
        <v>9273166079.0085392</v>
      </c>
      <c r="D2951" s="1">
        <v>11106563067.3592</v>
      </c>
      <c r="E2951" s="1">
        <v>14621540680.5711</v>
      </c>
      <c r="F2951" s="1">
        <v>13163980869</v>
      </c>
      <c r="G2951" s="1">
        <v>16995962700</v>
      </c>
      <c r="H2951" s="1">
        <v>21340051700</v>
      </c>
      <c r="I2951" s="1">
        <v>16803194500</v>
      </c>
      <c r="J2951" s="1">
        <v>17599398800</v>
      </c>
      <c r="K2951" s="1">
        <v>20853841300</v>
      </c>
      <c r="L2951" s="1">
        <v>21149089300</v>
      </c>
      <c r="M2951" s="1"/>
      <c r="N2951" s="1">
        <v>7326726883.6970997</v>
      </c>
      <c r="O2951" s="1">
        <v>8369876077.9482098</v>
      </c>
      <c r="P2951" s="1">
        <v>11429699651.6719</v>
      </c>
      <c r="Q2951" s="1">
        <v>9083980729</v>
      </c>
      <c r="R2951" s="1">
        <v>11108773700</v>
      </c>
      <c r="S2951" s="1">
        <v>12585716000</v>
      </c>
      <c r="T2951" s="1">
        <v>9163717700</v>
      </c>
      <c r="U2951" s="1">
        <v>10250702300</v>
      </c>
      <c r="V2951" s="1">
        <v>12284731400</v>
      </c>
      <c r="W2951" s="1">
        <v>11926016700</v>
      </c>
    </row>
    <row r="2952" spans="1:23" x14ac:dyDescent="0.25">
      <c r="A2952" s="1" t="s">
        <v>34</v>
      </c>
      <c r="B2952" s="1" t="s">
        <v>61</v>
      </c>
      <c r="C2952" s="1">
        <v>236038227.17658699</v>
      </c>
      <c r="D2952" s="1">
        <v>238890274.796545</v>
      </c>
      <c r="E2952" s="1">
        <v>284393154.57310998</v>
      </c>
      <c r="F2952" s="1">
        <v>321137561</v>
      </c>
      <c r="G2952" s="1">
        <v>353971600</v>
      </c>
      <c r="H2952" s="1">
        <v>471594300</v>
      </c>
      <c r="I2952" s="1">
        <v>587854600</v>
      </c>
      <c r="J2952" s="1">
        <v>663805400</v>
      </c>
      <c r="K2952" s="1">
        <v>797858100</v>
      </c>
      <c r="L2952" s="1">
        <v>882278300</v>
      </c>
      <c r="M2952" s="1"/>
      <c r="N2952" s="1">
        <v>729070952.39777303</v>
      </c>
      <c r="O2952" s="1">
        <v>1095513763.9920001</v>
      </c>
      <c r="P2952" s="1">
        <v>1432422414.8261001</v>
      </c>
      <c r="Q2952" s="1">
        <v>1614240663</v>
      </c>
      <c r="R2952" s="1">
        <v>1908438300</v>
      </c>
      <c r="S2952" s="1">
        <v>1273726100</v>
      </c>
      <c r="T2952" s="1">
        <v>957836700</v>
      </c>
      <c r="U2952" s="1">
        <v>1844266400</v>
      </c>
      <c r="V2952" s="1">
        <v>1838013800</v>
      </c>
      <c r="W2952" s="1">
        <v>1600371900</v>
      </c>
    </row>
    <row r="2953" spans="1:23" x14ac:dyDescent="0.25">
      <c r="A2953" s="1" t="s">
        <v>35</v>
      </c>
      <c r="B2953" s="1" t="s">
        <v>61</v>
      </c>
      <c r="C2953" s="1">
        <v>202847072.81825101</v>
      </c>
      <c r="D2953" s="1">
        <v>239344725.41040799</v>
      </c>
      <c r="E2953" s="1">
        <v>226702985.627105</v>
      </c>
      <c r="F2953" s="1">
        <v>198630457</v>
      </c>
      <c r="G2953" s="1">
        <v>259114800</v>
      </c>
      <c r="H2953" s="1">
        <v>460282500</v>
      </c>
      <c r="I2953" s="1">
        <v>555429100</v>
      </c>
      <c r="J2953" s="1">
        <v>433527700</v>
      </c>
      <c r="K2953" s="1">
        <v>829501600</v>
      </c>
      <c r="L2953" s="1">
        <v>951552800</v>
      </c>
      <c r="M2953" s="1"/>
      <c r="N2953" s="1">
        <v>643491336.60076106</v>
      </c>
      <c r="O2953" s="1">
        <v>1060252059.78624</v>
      </c>
      <c r="P2953" s="1">
        <v>1193504939.4988301</v>
      </c>
      <c r="Q2953" s="1">
        <v>1650142065</v>
      </c>
      <c r="R2953" s="1">
        <v>1308306500</v>
      </c>
      <c r="S2953" s="1">
        <v>669154500</v>
      </c>
      <c r="T2953" s="1">
        <v>835928000</v>
      </c>
      <c r="U2953" s="1">
        <v>1298274800</v>
      </c>
      <c r="V2953" s="1">
        <v>1924435200</v>
      </c>
      <c r="W2953" s="1">
        <v>1582798100</v>
      </c>
    </row>
    <row r="2954" spans="1:23" x14ac:dyDescent="0.25">
      <c r="A2954" s="1" t="s">
        <v>36</v>
      </c>
      <c r="B2954" s="1" t="s">
        <v>61</v>
      </c>
      <c r="C2954" s="1">
        <v>210142252.71823901</v>
      </c>
      <c r="D2954" s="1">
        <v>269562568.96663302</v>
      </c>
      <c r="E2954" s="1">
        <v>283484480.32893699</v>
      </c>
      <c r="F2954" s="1">
        <v>264640314</v>
      </c>
      <c r="G2954" s="1">
        <v>363733200</v>
      </c>
      <c r="H2954" s="1">
        <v>494126400</v>
      </c>
      <c r="I2954" s="1">
        <v>495094100</v>
      </c>
      <c r="J2954" s="1">
        <v>464673700</v>
      </c>
      <c r="K2954" s="1">
        <v>493049900</v>
      </c>
      <c r="L2954" s="1">
        <v>375571600</v>
      </c>
      <c r="M2954" s="1"/>
      <c r="N2954" s="1">
        <v>85753719.731936693</v>
      </c>
      <c r="O2954" s="1">
        <v>151130431.07347101</v>
      </c>
      <c r="P2954" s="1">
        <v>161041097.55647099</v>
      </c>
      <c r="Q2954" s="1">
        <v>166405056</v>
      </c>
      <c r="R2954" s="1">
        <v>247247600</v>
      </c>
      <c r="S2954" s="1">
        <v>68328700</v>
      </c>
      <c r="T2954" s="1">
        <v>313064300</v>
      </c>
      <c r="U2954" s="1">
        <v>3788900</v>
      </c>
      <c r="V2954" s="1">
        <v>8230200</v>
      </c>
      <c r="W2954" s="1">
        <v>49195700</v>
      </c>
    </row>
    <row r="2955" spans="1:23" x14ac:dyDescent="0.25">
      <c r="A2955" s="1" t="s">
        <v>37</v>
      </c>
      <c r="B2955" s="1" t="s">
        <v>61</v>
      </c>
      <c r="C2955" s="1">
        <v>5801937221.8950396</v>
      </c>
      <c r="D2955" s="1">
        <v>6601676017.8882904</v>
      </c>
      <c r="E2955" s="1">
        <v>7464172351.1932201</v>
      </c>
      <c r="F2955" s="1">
        <v>8806666486</v>
      </c>
      <c r="G2955" s="1">
        <v>11636435900</v>
      </c>
      <c r="H2955" s="1">
        <v>16044037900</v>
      </c>
      <c r="I2955" s="1">
        <v>12867304700</v>
      </c>
      <c r="J2955" s="1">
        <v>13034282800</v>
      </c>
      <c r="K2955" s="1">
        <v>14296117000</v>
      </c>
      <c r="L2955" s="1">
        <v>11104925500</v>
      </c>
      <c r="M2955" s="1"/>
      <c r="N2955" s="1">
        <v>6975608538.4423704</v>
      </c>
      <c r="O2955" s="1">
        <v>6550221511.3162003</v>
      </c>
      <c r="P2955" s="1">
        <v>10364422791.001699</v>
      </c>
      <c r="Q2955" s="1">
        <v>13602577235</v>
      </c>
      <c r="R2955" s="1">
        <v>14020552000</v>
      </c>
      <c r="S2955" s="1">
        <v>23121756100</v>
      </c>
      <c r="T2955" s="1">
        <v>14619926900</v>
      </c>
      <c r="U2955" s="1">
        <v>19122978600</v>
      </c>
      <c r="V2955" s="1">
        <v>33752746500</v>
      </c>
      <c r="W2955" s="1">
        <v>41401233800</v>
      </c>
    </row>
    <row r="2956" spans="1:23" x14ac:dyDescent="0.25">
      <c r="A2956" s="1" t="s">
        <v>38</v>
      </c>
      <c r="B2956" s="1" t="s">
        <v>61</v>
      </c>
      <c r="C2956" s="1">
        <v>83482882.066240802</v>
      </c>
      <c r="D2956" s="1">
        <v>111373524.771284</v>
      </c>
      <c r="E2956" s="1">
        <v>98465372.584493205</v>
      </c>
      <c r="F2956" s="1">
        <v>133000000</v>
      </c>
      <c r="G2956" s="1">
        <v>151862700</v>
      </c>
      <c r="H2956" s="1">
        <v>241252700</v>
      </c>
      <c r="I2956" s="1">
        <v>238966800</v>
      </c>
      <c r="J2956" s="1">
        <v>177361600</v>
      </c>
      <c r="K2956" s="1">
        <v>208267200</v>
      </c>
      <c r="L2956" s="1">
        <v>245020700</v>
      </c>
      <c r="M2956" s="1"/>
      <c r="N2956" s="1">
        <v>21058816.065635901</v>
      </c>
      <c r="O2956" s="1">
        <v>30904057.1144609</v>
      </c>
      <c r="P2956" s="1">
        <v>46171617.295558803</v>
      </c>
      <c r="Q2956" s="1">
        <v>53743112</v>
      </c>
      <c r="R2956" s="1">
        <v>49780000</v>
      </c>
      <c r="S2956" s="1">
        <v>56001500</v>
      </c>
      <c r="T2956" s="1">
        <v>52442600</v>
      </c>
      <c r="U2956" s="1">
        <v>48777000</v>
      </c>
      <c r="V2956" s="1">
        <v>62145100</v>
      </c>
      <c r="W2956" s="1">
        <v>53491300</v>
      </c>
    </row>
    <row r="2957" spans="1:23" x14ac:dyDescent="0.25">
      <c r="A2957" s="1" t="s">
        <v>39</v>
      </c>
      <c r="B2957" s="1" t="s">
        <v>61</v>
      </c>
      <c r="C2957" s="1">
        <v>49204364.243088998</v>
      </c>
      <c r="D2957" s="1">
        <v>44879705.542223699</v>
      </c>
      <c r="E2957" s="1">
        <v>36955013.046514697</v>
      </c>
      <c r="F2957" s="1">
        <v>57909800</v>
      </c>
      <c r="G2957" s="1">
        <v>54732300</v>
      </c>
      <c r="H2957" s="1">
        <v>70396400</v>
      </c>
      <c r="I2957" s="1">
        <v>59711100</v>
      </c>
      <c r="J2957" s="1">
        <v>66880300</v>
      </c>
      <c r="K2957" s="1">
        <v>75465500</v>
      </c>
      <c r="L2957" s="1">
        <v>66321400</v>
      </c>
      <c r="M2957" s="1"/>
      <c r="N2957" s="1">
        <v>8799773.2399919797</v>
      </c>
      <c r="O2957" s="1">
        <v>7428809.7495669601</v>
      </c>
      <c r="P2957" s="1">
        <v>15931705.5087492</v>
      </c>
      <c r="Q2957" s="1">
        <v>7950251</v>
      </c>
      <c r="R2957" s="1">
        <v>5873800</v>
      </c>
      <c r="S2957" s="1">
        <v>5635600</v>
      </c>
      <c r="T2957" s="1">
        <v>8944300</v>
      </c>
      <c r="U2957" s="1">
        <v>8614800</v>
      </c>
      <c r="V2957" s="1">
        <v>7130600</v>
      </c>
      <c r="W2957" s="1">
        <v>7561700</v>
      </c>
    </row>
    <row r="2958" spans="1:23" x14ac:dyDescent="0.25">
      <c r="A2958" s="1" t="s">
        <v>40</v>
      </c>
      <c r="B2958" s="1" t="s">
        <v>61</v>
      </c>
      <c r="C2958" s="1">
        <v>1228811820.27829</v>
      </c>
      <c r="D2958" s="1">
        <v>1424831770.85235</v>
      </c>
      <c r="E2958" s="1">
        <v>1838511897.7035899</v>
      </c>
      <c r="F2958" s="1">
        <v>2014394106</v>
      </c>
      <c r="G2958" s="1">
        <v>2467754400</v>
      </c>
      <c r="H2958" s="1">
        <v>3388938600</v>
      </c>
      <c r="I2958" s="1">
        <v>2274436200</v>
      </c>
      <c r="J2958" s="1">
        <v>2780792100</v>
      </c>
      <c r="K2958" s="1">
        <v>3673279200</v>
      </c>
      <c r="L2958" s="1">
        <v>3983952700</v>
      </c>
      <c r="M2958" s="1"/>
      <c r="N2958" s="1">
        <v>387198665.542045</v>
      </c>
      <c r="O2958" s="1">
        <v>402934087.382366</v>
      </c>
      <c r="P2958" s="1">
        <v>647956638.98623705</v>
      </c>
      <c r="Q2958" s="1">
        <v>381965813</v>
      </c>
      <c r="R2958" s="1">
        <v>512179000</v>
      </c>
      <c r="S2958" s="1">
        <v>456804800</v>
      </c>
      <c r="T2958" s="1">
        <v>363551800</v>
      </c>
      <c r="U2958" s="1">
        <v>391049500</v>
      </c>
      <c r="V2958" s="1">
        <v>574126000</v>
      </c>
      <c r="W2958" s="1">
        <v>430518300</v>
      </c>
    </row>
    <row r="2959" spans="1:23" x14ac:dyDescent="0.25">
      <c r="A2959" s="1" t="s">
        <v>41</v>
      </c>
      <c r="B2959" s="1" t="s">
        <v>61</v>
      </c>
      <c r="C2959" s="1">
        <v>204100645.17523301</v>
      </c>
      <c r="D2959" s="1">
        <v>220405153.237214</v>
      </c>
      <c r="E2959" s="1">
        <v>260948832.78021899</v>
      </c>
      <c r="F2959" s="1">
        <v>251562148</v>
      </c>
      <c r="G2959" s="1">
        <v>376115600</v>
      </c>
      <c r="H2959" s="1">
        <v>414081100</v>
      </c>
      <c r="I2959" s="1">
        <v>247680600</v>
      </c>
      <c r="J2959" s="1">
        <v>256961200</v>
      </c>
      <c r="K2959" s="1">
        <v>274956400</v>
      </c>
      <c r="L2959" s="1">
        <v>335633400</v>
      </c>
      <c r="M2959" s="1"/>
      <c r="N2959" s="1">
        <v>291578418.065584</v>
      </c>
      <c r="O2959" s="1">
        <v>314604683.46317798</v>
      </c>
      <c r="P2959" s="1">
        <v>345779414.84074402</v>
      </c>
      <c r="Q2959" s="1">
        <v>266495641</v>
      </c>
      <c r="R2959" s="1">
        <v>226389900</v>
      </c>
      <c r="S2959" s="1">
        <v>248891700</v>
      </c>
      <c r="T2959" s="1">
        <v>254215300</v>
      </c>
      <c r="U2959" s="1">
        <v>220812400</v>
      </c>
      <c r="V2959" s="1">
        <v>259428800</v>
      </c>
      <c r="W2959" s="1">
        <v>284447700</v>
      </c>
    </row>
    <row r="2960" spans="1:23" x14ac:dyDescent="0.25">
      <c r="A2960" s="1" t="s">
        <v>42</v>
      </c>
      <c r="B2960" s="1" t="s">
        <v>61</v>
      </c>
      <c r="C2960" s="1">
        <v>327525554.43973202</v>
      </c>
      <c r="D2960" s="1">
        <v>222438415.266884</v>
      </c>
      <c r="E2960" s="1">
        <v>238816489.92894301</v>
      </c>
      <c r="F2960" s="1">
        <v>152753800</v>
      </c>
      <c r="G2960" s="1">
        <v>162137600</v>
      </c>
      <c r="H2960" s="1">
        <v>232343800</v>
      </c>
      <c r="I2960" s="1">
        <v>176615300</v>
      </c>
      <c r="J2960" s="1">
        <v>221671500</v>
      </c>
      <c r="K2960" s="1">
        <v>379961400</v>
      </c>
      <c r="L2960" s="1">
        <v>402184000</v>
      </c>
      <c r="M2960" s="1"/>
      <c r="N2960" s="1">
        <v>128781571.91661</v>
      </c>
      <c r="O2960" s="1">
        <v>169740491.335154</v>
      </c>
      <c r="P2960" s="1">
        <v>178689422.03279901</v>
      </c>
      <c r="Q2960" s="1">
        <v>155685716</v>
      </c>
      <c r="R2960" s="1">
        <v>179291200</v>
      </c>
      <c r="S2960" s="1">
        <v>144415400</v>
      </c>
      <c r="T2960" s="1">
        <v>139267300</v>
      </c>
      <c r="U2960" s="1">
        <v>210059300</v>
      </c>
      <c r="V2960" s="1">
        <v>237567800</v>
      </c>
      <c r="W2960" s="1">
        <v>282677500</v>
      </c>
    </row>
    <row r="2961" spans="1:23" x14ac:dyDescent="0.25">
      <c r="A2961" s="1" t="s">
        <v>43</v>
      </c>
      <c r="B2961" s="1" t="s">
        <v>61</v>
      </c>
      <c r="C2961" s="1">
        <v>16531087.509527599</v>
      </c>
      <c r="D2961" s="1">
        <v>23849286.850437298</v>
      </c>
      <c r="E2961" s="1">
        <v>14794800</v>
      </c>
      <c r="F2961" s="1">
        <v>17979078</v>
      </c>
      <c r="G2961" s="1">
        <v>17543400</v>
      </c>
      <c r="H2961" s="1">
        <v>29063000</v>
      </c>
      <c r="I2961" s="1">
        <v>23467500</v>
      </c>
      <c r="J2961" s="1">
        <v>24231000</v>
      </c>
      <c r="K2961" s="1">
        <v>39237000</v>
      </c>
      <c r="L2961" s="1">
        <v>33851100</v>
      </c>
      <c r="M2961" s="1"/>
      <c r="N2961" s="1">
        <v>2103366.50594114</v>
      </c>
      <c r="O2961" s="1">
        <v>1636119.16198884</v>
      </c>
      <c r="P2961" s="1">
        <v>1591961.50885763</v>
      </c>
      <c r="Q2961" s="1">
        <v>2265200</v>
      </c>
      <c r="R2961" s="1">
        <v>2583600</v>
      </c>
      <c r="S2961" s="1">
        <v>978300</v>
      </c>
      <c r="T2961" s="1">
        <v>659600</v>
      </c>
      <c r="U2961" s="1">
        <v>1849200</v>
      </c>
      <c r="V2961" s="1">
        <v>2805700</v>
      </c>
      <c r="W2961" s="1">
        <v>2198100</v>
      </c>
    </row>
    <row r="2962" spans="1:23" x14ac:dyDescent="0.25">
      <c r="A2962" s="1" t="s">
        <v>44</v>
      </c>
      <c r="B2962" s="1" t="s">
        <v>61</v>
      </c>
      <c r="C2962" s="1">
        <v>15397747039.9757</v>
      </c>
      <c r="D2962" s="1">
        <v>20128503030.223598</v>
      </c>
      <c r="E2962" s="1">
        <v>22662772853.398998</v>
      </c>
      <c r="F2962" s="1">
        <v>24934870878</v>
      </c>
      <c r="G2962" s="1">
        <v>27971025300</v>
      </c>
      <c r="H2962" s="1">
        <v>30789813600</v>
      </c>
      <c r="I2962" s="1">
        <v>22504959300</v>
      </c>
      <c r="J2962" s="1">
        <v>25857516700</v>
      </c>
      <c r="K2962" s="1">
        <v>32390405000</v>
      </c>
      <c r="L2962" s="1">
        <v>29325764800</v>
      </c>
      <c r="M2962" s="1"/>
      <c r="N2962" s="1">
        <v>15622575353.5858</v>
      </c>
      <c r="O2962" s="1">
        <v>20189620071.710098</v>
      </c>
      <c r="P2962" s="1">
        <v>22326424748.8535</v>
      </c>
      <c r="Q2962" s="1">
        <v>25293856822</v>
      </c>
      <c r="R2962" s="1">
        <v>30317808600</v>
      </c>
      <c r="S2962" s="1">
        <v>36433035900</v>
      </c>
      <c r="T2962" s="1">
        <v>26683396500</v>
      </c>
      <c r="U2962" s="1">
        <v>26696131500</v>
      </c>
      <c r="V2962" s="1">
        <v>30034539500</v>
      </c>
      <c r="W2962" s="1">
        <v>26006544100</v>
      </c>
    </row>
    <row r="2963" spans="1:23" x14ac:dyDescent="0.25">
      <c r="A2963" s="1" t="s">
        <v>45</v>
      </c>
      <c r="B2963" s="1" t="s">
        <v>61</v>
      </c>
      <c r="C2963" s="1">
        <v>766461762.52059495</v>
      </c>
      <c r="D2963" s="1">
        <v>1071796977.36194</v>
      </c>
      <c r="E2963" s="1">
        <v>1693197249.65347</v>
      </c>
      <c r="F2963" s="1">
        <v>1964803380</v>
      </c>
      <c r="G2963" s="1">
        <v>1521403200</v>
      </c>
      <c r="H2963" s="1">
        <v>1861456700</v>
      </c>
      <c r="I2963" s="1">
        <v>1282196200</v>
      </c>
      <c r="J2963" s="1">
        <v>1305660900</v>
      </c>
      <c r="K2963" s="1">
        <v>1597572600</v>
      </c>
      <c r="L2963" s="1">
        <v>1093667800</v>
      </c>
      <c r="M2963" s="1"/>
      <c r="N2963" s="1">
        <v>203317137.53615901</v>
      </c>
      <c r="O2963" s="1">
        <v>274633614.45156097</v>
      </c>
      <c r="P2963" s="1">
        <v>228766344.733293</v>
      </c>
      <c r="Q2963" s="1">
        <v>142038875</v>
      </c>
      <c r="R2963" s="1">
        <v>195322900</v>
      </c>
      <c r="S2963" s="1">
        <v>180327400</v>
      </c>
      <c r="T2963" s="1">
        <v>143336400</v>
      </c>
      <c r="U2963" s="1">
        <v>120789300</v>
      </c>
      <c r="V2963" s="1">
        <v>475281500</v>
      </c>
      <c r="W2963" s="1">
        <v>188364300</v>
      </c>
    </row>
    <row r="2964" spans="1:23" x14ac:dyDescent="0.25">
      <c r="A2964" s="1" t="s">
        <v>46</v>
      </c>
      <c r="B2964" s="1" t="s">
        <v>61</v>
      </c>
      <c r="C2964" s="1">
        <v>20500850.054838002</v>
      </c>
      <c r="D2964" s="1">
        <v>33245052.392780099</v>
      </c>
      <c r="E2964" s="1">
        <v>36446703.578742698</v>
      </c>
      <c r="F2964" s="1">
        <v>32621800</v>
      </c>
      <c r="G2964" s="1">
        <v>38215600</v>
      </c>
      <c r="H2964" s="1">
        <v>39408000</v>
      </c>
      <c r="I2964" s="1">
        <v>38690600</v>
      </c>
      <c r="J2964" s="1">
        <v>47514200</v>
      </c>
      <c r="K2964" s="1">
        <v>34000300</v>
      </c>
      <c r="L2964" s="1">
        <v>27623900</v>
      </c>
      <c r="M2964" s="1"/>
      <c r="N2964" s="1">
        <v>133262976.5114</v>
      </c>
      <c r="O2964" s="1">
        <v>169871781.623009</v>
      </c>
      <c r="P2964" s="1">
        <v>145045854.31061301</v>
      </c>
      <c r="Q2964" s="1">
        <v>152249772</v>
      </c>
      <c r="R2964" s="1">
        <v>217399400</v>
      </c>
      <c r="S2964" s="1">
        <v>210241700</v>
      </c>
      <c r="T2964" s="1">
        <v>195753800</v>
      </c>
      <c r="U2964" s="1">
        <v>207355300</v>
      </c>
      <c r="V2964" s="1">
        <v>232666400</v>
      </c>
      <c r="W2964" s="1">
        <v>230584500</v>
      </c>
    </row>
    <row r="2965" spans="1:23" x14ac:dyDescent="0.25">
      <c r="A2965" s="1" t="s">
        <v>47</v>
      </c>
      <c r="B2965" s="1" t="s">
        <v>61</v>
      </c>
      <c r="C2965" s="1">
        <v>460121778.24183798</v>
      </c>
      <c r="D2965" s="1">
        <v>557849032.79914796</v>
      </c>
      <c r="E2965" s="1">
        <v>668937525.57466698</v>
      </c>
      <c r="F2965" s="1">
        <v>780132941</v>
      </c>
      <c r="G2965" s="1">
        <v>1035337100</v>
      </c>
      <c r="H2965" s="1">
        <v>1277824400</v>
      </c>
      <c r="I2965" s="1">
        <v>1007016200</v>
      </c>
      <c r="J2965" s="1">
        <v>874088300</v>
      </c>
      <c r="K2965" s="1">
        <v>1421685600</v>
      </c>
      <c r="L2965" s="1">
        <v>1216527100</v>
      </c>
      <c r="M2965" s="1"/>
      <c r="N2965" s="1">
        <v>333414868.18900597</v>
      </c>
      <c r="O2965" s="1">
        <v>474188349.846201</v>
      </c>
      <c r="P2965" s="1">
        <v>407869428.55487102</v>
      </c>
      <c r="Q2965" s="1">
        <v>433531639</v>
      </c>
      <c r="R2965" s="1">
        <v>525342000</v>
      </c>
      <c r="S2965" s="1">
        <v>489720100</v>
      </c>
      <c r="T2965" s="1">
        <v>482647100</v>
      </c>
      <c r="U2965" s="1">
        <v>467399000</v>
      </c>
      <c r="V2965" s="1">
        <v>696878900</v>
      </c>
      <c r="W2965" s="1">
        <v>591354500</v>
      </c>
    </row>
    <row r="2966" spans="1:23" x14ac:dyDescent="0.25">
      <c r="A2966" s="1" t="s">
        <v>48</v>
      </c>
      <c r="B2966" s="1" t="s">
        <v>61</v>
      </c>
      <c r="C2966" s="1">
        <v>510396989.64205098</v>
      </c>
      <c r="D2966" s="1">
        <v>474133250.31955701</v>
      </c>
      <c r="E2966" s="1">
        <v>702495168.15588498</v>
      </c>
      <c r="F2966" s="1">
        <v>1038399345</v>
      </c>
      <c r="G2966" s="1">
        <v>1338551100</v>
      </c>
      <c r="H2966" s="1">
        <v>1006673300</v>
      </c>
      <c r="I2966" s="1">
        <v>825578300</v>
      </c>
      <c r="J2966" s="1">
        <v>593324300</v>
      </c>
      <c r="K2966" s="1">
        <v>1227489100</v>
      </c>
      <c r="L2966" s="1">
        <v>2747597400</v>
      </c>
      <c r="M2966" s="1"/>
      <c r="N2966" s="1">
        <v>76663191.573505104</v>
      </c>
      <c r="O2966" s="1">
        <v>88343472.094662502</v>
      </c>
      <c r="P2966" s="1">
        <v>145609135.52537</v>
      </c>
      <c r="Q2966" s="1">
        <v>148629684</v>
      </c>
      <c r="R2966" s="1">
        <v>190709200</v>
      </c>
      <c r="S2966" s="1">
        <v>271357600</v>
      </c>
      <c r="T2966" s="1">
        <v>357644200</v>
      </c>
      <c r="U2966" s="1">
        <v>292554100</v>
      </c>
      <c r="V2966" s="1">
        <v>448343100</v>
      </c>
      <c r="W2966" s="1">
        <v>246532400</v>
      </c>
    </row>
    <row r="2967" spans="1:23" x14ac:dyDescent="0.25">
      <c r="A2967" s="1" t="s">
        <v>49</v>
      </c>
      <c r="B2967" s="1" t="s">
        <v>61</v>
      </c>
      <c r="C2967" s="1">
        <v>8181473660.6972599</v>
      </c>
      <c r="D2967" s="1">
        <v>9467710474.3853703</v>
      </c>
      <c r="E2967" s="1">
        <v>9955949488.1660404</v>
      </c>
      <c r="F2967" s="1">
        <v>10979316956</v>
      </c>
      <c r="G2967" s="1">
        <v>13064195800</v>
      </c>
      <c r="H2967" s="1">
        <v>14641661400</v>
      </c>
      <c r="I2967" s="1">
        <v>12653717100</v>
      </c>
      <c r="J2967" s="1">
        <v>14333166600</v>
      </c>
      <c r="K2967" s="1">
        <v>15192020100</v>
      </c>
      <c r="L2967" s="1">
        <v>13857805400</v>
      </c>
      <c r="M2967" s="1"/>
      <c r="N2967" s="1">
        <v>7132689195.7909403</v>
      </c>
      <c r="O2967" s="1">
        <v>8552251467.0890503</v>
      </c>
      <c r="P2967" s="1">
        <v>8600304591.4304199</v>
      </c>
      <c r="Q2967" s="1">
        <v>9584045564</v>
      </c>
      <c r="R2967" s="1">
        <v>12336620500</v>
      </c>
      <c r="S2967" s="1">
        <v>14079799200</v>
      </c>
      <c r="T2967" s="1">
        <v>11249380400</v>
      </c>
      <c r="U2967" s="1">
        <v>12454018000</v>
      </c>
      <c r="V2967" s="1">
        <v>13540438200</v>
      </c>
      <c r="W2967" s="1">
        <v>12016318100</v>
      </c>
    </row>
    <row r="2968" spans="1:23" x14ac:dyDescent="0.25">
      <c r="A2968" s="1" t="s">
        <v>50</v>
      </c>
      <c r="B2968" s="1" t="s">
        <v>61</v>
      </c>
      <c r="C2968" s="1">
        <v>241723170.726668</v>
      </c>
      <c r="D2968" s="1">
        <v>279195464.52629697</v>
      </c>
      <c r="E2968" s="1">
        <v>340094219.873227</v>
      </c>
      <c r="F2968" s="1">
        <v>389018769</v>
      </c>
      <c r="G2968" s="1">
        <v>578489200</v>
      </c>
      <c r="H2968" s="1">
        <v>646037700</v>
      </c>
      <c r="I2968" s="1">
        <v>561958900</v>
      </c>
      <c r="J2968" s="1">
        <v>560057900</v>
      </c>
      <c r="K2968" s="1">
        <v>666479600</v>
      </c>
      <c r="L2968" s="1">
        <v>615165800</v>
      </c>
      <c r="M2968" s="1"/>
      <c r="N2968" s="1">
        <v>278992321.56790799</v>
      </c>
      <c r="O2968" s="1">
        <v>321948358.10259598</v>
      </c>
      <c r="P2968" s="1">
        <v>380983967.72452998</v>
      </c>
      <c r="Q2968" s="1">
        <v>357972917</v>
      </c>
      <c r="R2968" s="1">
        <v>461013000</v>
      </c>
      <c r="S2968" s="1">
        <v>585670900</v>
      </c>
      <c r="T2968" s="1">
        <v>515031900</v>
      </c>
      <c r="U2968" s="1">
        <v>513002500</v>
      </c>
      <c r="V2968" s="1">
        <v>626391700</v>
      </c>
      <c r="W2968" s="1">
        <v>527082100</v>
      </c>
    </row>
    <row r="2969" spans="1:23" x14ac:dyDescent="0.25">
      <c r="A2969" s="1" t="s">
        <v>51</v>
      </c>
      <c r="B2969" s="1" t="s">
        <v>61</v>
      </c>
      <c r="C2969" s="1">
        <v>132613769.581007</v>
      </c>
      <c r="D2969" s="1">
        <v>156266236.28851399</v>
      </c>
      <c r="E2969" s="1">
        <v>205103375.51337299</v>
      </c>
      <c r="F2969" s="1">
        <v>320238211</v>
      </c>
      <c r="G2969" s="1">
        <v>403497100</v>
      </c>
      <c r="H2969" s="1">
        <v>377640800</v>
      </c>
      <c r="I2969" s="1">
        <v>254224000</v>
      </c>
      <c r="J2969" s="1">
        <v>332246100</v>
      </c>
      <c r="K2969" s="1">
        <v>511531600</v>
      </c>
      <c r="L2969" s="1">
        <v>574981800</v>
      </c>
      <c r="M2969" s="1"/>
      <c r="N2969" s="1">
        <v>184779251.49647799</v>
      </c>
      <c r="O2969" s="1">
        <v>227183920.217168</v>
      </c>
      <c r="P2969" s="1">
        <v>236428346.75786799</v>
      </c>
      <c r="Q2969" s="1">
        <v>508796083</v>
      </c>
      <c r="R2969" s="1">
        <v>643705500</v>
      </c>
      <c r="S2969" s="1">
        <v>677683400</v>
      </c>
      <c r="T2969" s="1">
        <v>324450200</v>
      </c>
      <c r="U2969" s="1">
        <v>261050300</v>
      </c>
      <c r="V2969" s="1">
        <v>687484100</v>
      </c>
      <c r="W2969" s="1">
        <v>570469900</v>
      </c>
    </row>
    <row r="2970" spans="1:23" x14ac:dyDescent="0.25">
      <c r="A2970" s="1" t="s">
        <v>52</v>
      </c>
      <c r="B2970" s="1" t="s">
        <v>61</v>
      </c>
      <c r="C2970" s="1">
        <v>192692177.876398</v>
      </c>
      <c r="D2970" s="1">
        <v>190325840.93547899</v>
      </c>
      <c r="E2970" s="1">
        <v>157971620.439861</v>
      </c>
      <c r="F2970" s="1">
        <v>184128800</v>
      </c>
      <c r="G2970" s="1">
        <v>203142300</v>
      </c>
      <c r="H2970" s="1">
        <v>191695400</v>
      </c>
      <c r="I2970" s="1">
        <v>152878200</v>
      </c>
      <c r="J2970" s="1">
        <v>230072700</v>
      </c>
      <c r="K2970" s="1">
        <v>292932600</v>
      </c>
      <c r="L2970" s="1">
        <v>335871800</v>
      </c>
      <c r="M2970" s="1"/>
      <c r="N2970" s="1">
        <v>577431162.38155198</v>
      </c>
      <c r="O2970" s="1">
        <v>567838735.43902397</v>
      </c>
      <c r="P2970" s="1">
        <v>522868406.39127201</v>
      </c>
      <c r="Q2970" s="1">
        <v>494367355</v>
      </c>
      <c r="R2970" s="1">
        <v>490412600</v>
      </c>
      <c r="S2970" s="1">
        <v>458557100</v>
      </c>
      <c r="T2970" s="1">
        <v>330573600</v>
      </c>
      <c r="U2970" s="1">
        <v>394900500</v>
      </c>
      <c r="V2970" s="1">
        <v>612657000</v>
      </c>
      <c r="W2970" s="1">
        <v>524818200</v>
      </c>
    </row>
    <row r="2971" spans="1:23" x14ac:dyDescent="0.25">
      <c r="A2971" s="1" t="s">
        <v>53</v>
      </c>
      <c r="B2971" s="1" t="s">
        <v>61</v>
      </c>
      <c r="C2971" s="1">
        <v>51422929.950033396</v>
      </c>
      <c r="D2971" s="1">
        <v>55610565.316159099</v>
      </c>
      <c r="E2971" s="1">
        <v>72878135.781170204</v>
      </c>
      <c r="F2971" s="1">
        <v>109178200</v>
      </c>
      <c r="G2971" s="1">
        <v>116235000</v>
      </c>
      <c r="H2971" s="1">
        <v>122414900</v>
      </c>
      <c r="I2971" s="1">
        <v>106225900</v>
      </c>
      <c r="J2971" s="1">
        <v>210810700</v>
      </c>
      <c r="K2971" s="1">
        <v>163681100</v>
      </c>
      <c r="L2971" s="1">
        <v>171553700</v>
      </c>
      <c r="M2971" s="1"/>
      <c r="N2971" s="1">
        <v>104225230.05030499</v>
      </c>
      <c r="O2971" s="1">
        <v>97388726.100927293</v>
      </c>
      <c r="P2971" s="1">
        <v>82779624.446011007</v>
      </c>
      <c r="Q2971" s="1">
        <v>77586342</v>
      </c>
      <c r="R2971" s="1">
        <v>69231700</v>
      </c>
      <c r="S2971" s="1">
        <v>59789200</v>
      </c>
      <c r="T2971" s="1">
        <v>60465600</v>
      </c>
      <c r="U2971" s="1">
        <v>55384900</v>
      </c>
      <c r="V2971" s="1">
        <v>75014500</v>
      </c>
      <c r="W2971" s="1">
        <v>69857900</v>
      </c>
    </row>
    <row r="2972" spans="1:23" x14ac:dyDescent="0.25">
      <c r="A2972" s="1" t="s">
        <v>0</v>
      </c>
      <c r="B2972" s="1" t="s">
        <v>62</v>
      </c>
      <c r="C2972" s="1">
        <v>13926673584.6348</v>
      </c>
      <c r="D2972" s="1">
        <v>18915327923.757099</v>
      </c>
      <c r="E2972" s="1">
        <v>20978686095.266899</v>
      </c>
      <c r="F2972" s="1">
        <v>21927682747.009399</v>
      </c>
      <c r="G2972" s="1">
        <v>29084132388.034901</v>
      </c>
      <c r="H2972" s="1">
        <v>39270304500.977203</v>
      </c>
      <c r="I2972" s="1">
        <v>35974442385.065804</v>
      </c>
      <c r="J2972" s="1">
        <v>37179574302.105598</v>
      </c>
      <c r="K2972" s="1">
        <v>43245118641.457603</v>
      </c>
      <c r="L2972" s="1">
        <v>48336462881.751999</v>
      </c>
      <c r="M2972" s="1"/>
      <c r="N2972" s="1">
        <v>27455640674.725899</v>
      </c>
      <c r="O2972" s="1">
        <v>35238870145.3451</v>
      </c>
      <c r="P2972" s="1">
        <v>48482847772.571602</v>
      </c>
      <c r="Q2972" s="1">
        <v>60331298804.118797</v>
      </c>
      <c r="R2972" s="1">
        <v>63739209296.690903</v>
      </c>
      <c r="S2972" s="1">
        <v>85726882833.156601</v>
      </c>
      <c r="T2972" s="1">
        <v>49419470120.6604</v>
      </c>
      <c r="U2972" s="1">
        <v>50535632383.639603</v>
      </c>
      <c r="V2972" s="1">
        <v>65138927296.4981</v>
      </c>
      <c r="W2972" s="1">
        <v>63300765323.787498</v>
      </c>
    </row>
    <row r="2973" spans="1:23" x14ac:dyDescent="0.25">
      <c r="A2973" s="1" t="s">
        <v>1</v>
      </c>
      <c r="B2973" s="1" t="s">
        <v>62</v>
      </c>
      <c r="C2973" s="1">
        <v>4057374484.05404</v>
      </c>
      <c r="D2973" s="1">
        <v>6411215924.8578796</v>
      </c>
      <c r="E2973" s="1">
        <v>7475458517.4960403</v>
      </c>
      <c r="F2973" s="1">
        <v>10290003627.0858</v>
      </c>
      <c r="G2973" s="1">
        <v>11925601922.994801</v>
      </c>
      <c r="H2973" s="1">
        <v>19537271181.797699</v>
      </c>
      <c r="I2973" s="1">
        <v>15905630789.384701</v>
      </c>
      <c r="J2973" s="1">
        <v>13971563404.2614</v>
      </c>
      <c r="K2973" s="1">
        <v>15717166665.006901</v>
      </c>
      <c r="L2973" s="1">
        <v>19441033241.208599</v>
      </c>
      <c r="M2973" s="1"/>
      <c r="N2973" s="1">
        <v>9350651726.8634396</v>
      </c>
      <c r="O2973" s="1">
        <v>12865503731.0054</v>
      </c>
      <c r="P2973" s="1">
        <v>22227392031.5835</v>
      </c>
      <c r="Q2973" s="1">
        <v>32236649474.5854</v>
      </c>
      <c r="R2973" s="1">
        <v>41376922049.255203</v>
      </c>
      <c r="S2973" s="1">
        <v>68300001723.363197</v>
      </c>
      <c r="T2973" s="1">
        <v>39590686875.546204</v>
      </c>
      <c r="U2973" s="1">
        <v>52971187613.929001</v>
      </c>
      <c r="V2973" s="1">
        <v>65307166118.979301</v>
      </c>
      <c r="W2973" s="1">
        <v>72249200559.790298</v>
      </c>
    </row>
    <row r="2974" spans="1:23" x14ac:dyDescent="0.25">
      <c r="A2974" s="1" t="s">
        <v>3</v>
      </c>
      <c r="B2974" s="1" t="s">
        <v>62</v>
      </c>
      <c r="C2974" s="1">
        <v>1626858137.0007999</v>
      </c>
      <c r="D2974" s="1">
        <v>1795467239.6102099</v>
      </c>
      <c r="E2974" s="1">
        <v>2414524175.6655302</v>
      </c>
      <c r="F2974" s="1">
        <v>3314738385.9250698</v>
      </c>
      <c r="G2974" s="1">
        <v>4668916479.6057796</v>
      </c>
      <c r="H2974" s="1">
        <v>6362969974.0207195</v>
      </c>
      <c r="I2974" s="1">
        <v>5392218219.0494099</v>
      </c>
      <c r="J2974" s="1">
        <v>6453964868.3771296</v>
      </c>
      <c r="K2974" s="1">
        <v>9175909289.4396095</v>
      </c>
      <c r="L2974" s="1">
        <v>6382980470.6790895</v>
      </c>
      <c r="M2974" s="1"/>
      <c r="N2974" s="1">
        <v>365991186.19120401</v>
      </c>
      <c r="O2974" s="1">
        <v>436546280.420277</v>
      </c>
      <c r="P2974" s="1">
        <v>368512204.10894603</v>
      </c>
      <c r="Q2974" s="1">
        <v>398261323.45537001</v>
      </c>
      <c r="R2974" s="1">
        <v>456276903.48412102</v>
      </c>
      <c r="S2974" s="1">
        <v>644289180.49996901</v>
      </c>
      <c r="T2974" s="1">
        <v>428172636.05554599</v>
      </c>
      <c r="U2974" s="1">
        <v>695479715.05034399</v>
      </c>
      <c r="V2974" s="1">
        <v>910533708.52063</v>
      </c>
      <c r="W2974" s="1">
        <v>1003326779.6519099</v>
      </c>
    </row>
    <row r="2975" spans="1:23" x14ac:dyDescent="0.25">
      <c r="A2975" s="1" t="s">
        <v>4</v>
      </c>
      <c r="B2975" s="1" t="s">
        <v>62</v>
      </c>
      <c r="C2975" s="1">
        <v>347164743.38854802</v>
      </c>
      <c r="D2975" s="1">
        <v>435047836.92105901</v>
      </c>
      <c r="E2975" s="1">
        <v>432894166.626315</v>
      </c>
      <c r="F2975" s="1">
        <v>475262560.75492102</v>
      </c>
      <c r="G2975" s="1">
        <v>738697500.71912801</v>
      </c>
      <c r="H2975" s="1">
        <v>845085826.69057202</v>
      </c>
      <c r="I2975" s="1">
        <v>877134759.55253601</v>
      </c>
      <c r="J2975" s="1">
        <v>1070692449.5935301</v>
      </c>
      <c r="K2975" s="1">
        <v>2057771088.7151699</v>
      </c>
      <c r="L2975" s="1">
        <v>2400742606.4499202</v>
      </c>
      <c r="M2975" s="1"/>
      <c r="N2975" s="1">
        <v>2174192383.7336001</v>
      </c>
      <c r="O2975" s="1">
        <v>2686274744.7518802</v>
      </c>
      <c r="P2975" s="1">
        <v>3747306409.2954102</v>
      </c>
      <c r="Q2975" s="1">
        <v>3157819979.63445</v>
      </c>
      <c r="R2975" s="1">
        <v>2267624252.3797302</v>
      </c>
      <c r="S2975" s="1">
        <v>1917150123.12024</v>
      </c>
      <c r="T2975" s="1">
        <v>1249980548.88888</v>
      </c>
      <c r="U2975" s="1">
        <v>2077971812.62375</v>
      </c>
      <c r="V2975" s="1">
        <v>5170141459.7042904</v>
      </c>
      <c r="W2975" s="1">
        <v>4909413012.69133</v>
      </c>
    </row>
    <row r="2976" spans="1:23" x14ac:dyDescent="0.25">
      <c r="A2976" s="1" t="s">
        <v>5</v>
      </c>
      <c r="B2976" s="1" t="s">
        <v>62</v>
      </c>
      <c r="C2976" s="1">
        <v>738107015.07593405</v>
      </c>
      <c r="D2976" s="1">
        <v>867708906.53395295</v>
      </c>
      <c r="E2976" s="1">
        <v>956749950.62941301</v>
      </c>
      <c r="F2976" s="1">
        <v>1009857677.9299999</v>
      </c>
      <c r="G2976" s="1">
        <v>1197371981.61887</v>
      </c>
      <c r="H2976" s="1">
        <v>1438211038.55496</v>
      </c>
      <c r="I2976" s="1">
        <v>1484901833.63729</v>
      </c>
      <c r="J2976" s="1">
        <v>1578160685.9662001</v>
      </c>
      <c r="K2976" s="1">
        <v>1804231594.23298</v>
      </c>
      <c r="L2976" s="1">
        <v>1955346165.20403</v>
      </c>
      <c r="M2976" s="1"/>
      <c r="N2976" s="1">
        <v>307530135.82280499</v>
      </c>
      <c r="O2976" s="1">
        <v>392373137.03581601</v>
      </c>
      <c r="P2976" s="1">
        <v>321747689.56087899</v>
      </c>
      <c r="Q2976" s="1">
        <v>362668481.47619802</v>
      </c>
      <c r="R2976" s="1">
        <v>450940908.70801198</v>
      </c>
      <c r="S2976" s="1">
        <v>462140731.91364402</v>
      </c>
      <c r="T2976" s="1">
        <v>436058121.196513</v>
      </c>
      <c r="U2976" s="1">
        <v>598199865.22622502</v>
      </c>
      <c r="V2976" s="1">
        <v>769262435.10659003</v>
      </c>
      <c r="W2976" s="1">
        <v>837928940.08181596</v>
      </c>
    </row>
    <row r="2977" spans="1:23" x14ac:dyDescent="0.25">
      <c r="A2977" s="1" t="s">
        <v>6</v>
      </c>
      <c r="B2977" s="1" t="s">
        <v>62</v>
      </c>
      <c r="C2977" s="1">
        <v>140894555.32285899</v>
      </c>
      <c r="D2977" s="1">
        <v>195484128.21992701</v>
      </c>
      <c r="E2977" s="1">
        <v>227618072.21957099</v>
      </c>
      <c r="F2977" s="1">
        <v>257545298.64222601</v>
      </c>
      <c r="G2977" s="1">
        <v>286138876.64727598</v>
      </c>
      <c r="H2977" s="1">
        <v>366347573.18376797</v>
      </c>
      <c r="I2977" s="1">
        <v>351895165.96067798</v>
      </c>
      <c r="J2977" s="1">
        <v>450140780.36907202</v>
      </c>
      <c r="K2977" s="1">
        <v>540877672.16900396</v>
      </c>
      <c r="L2977" s="1">
        <v>541980323.93124604</v>
      </c>
      <c r="M2977" s="1"/>
      <c r="N2977" s="1">
        <v>41727112.904808998</v>
      </c>
      <c r="O2977" s="1">
        <v>34728499.628947198</v>
      </c>
      <c r="P2977" s="1">
        <v>82646447.977496296</v>
      </c>
      <c r="Q2977" s="1">
        <v>53179739.244207598</v>
      </c>
      <c r="R2977" s="1">
        <v>75590688.644710004</v>
      </c>
      <c r="S2977" s="1">
        <v>50794046.436875701</v>
      </c>
      <c r="T2977" s="1">
        <v>74867101.497690201</v>
      </c>
      <c r="U2977" s="1">
        <v>62981124.852728903</v>
      </c>
      <c r="V2977" s="1">
        <v>115264020.78742599</v>
      </c>
      <c r="W2977" s="1">
        <v>112380485.976441</v>
      </c>
    </row>
    <row r="2978" spans="1:23" x14ac:dyDescent="0.25">
      <c r="A2978" s="1" t="s">
        <v>7</v>
      </c>
      <c r="B2978" s="1" t="s">
        <v>62</v>
      </c>
      <c r="C2978" s="1">
        <v>2223720730.0216699</v>
      </c>
      <c r="D2978" s="1">
        <v>2225091953.5875902</v>
      </c>
      <c r="E2978" s="1">
        <v>2514384123.4513402</v>
      </c>
      <c r="F2978" s="1">
        <v>2931539190.7452898</v>
      </c>
      <c r="G2978" s="1">
        <v>3624182667.7362399</v>
      </c>
      <c r="H2978" s="1">
        <v>4401335471.48876</v>
      </c>
      <c r="I2978" s="1">
        <v>3920602724.9655399</v>
      </c>
      <c r="J2978" s="1">
        <v>4459124811.7087498</v>
      </c>
      <c r="K2978" s="1">
        <v>5801477408.0888901</v>
      </c>
      <c r="L2978" s="1">
        <v>6335785723.9590397</v>
      </c>
      <c r="M2978" s="1"/>
      <c r="N2978" s="1">
        <v>2767520965.9389601</v>
      </c>
      <c r="O2978" s="1">
        <v>3691341038.7191701</v>
      </c>
      <c r="P2978" s="1">
        <v>3652991931.89078</v>
      </c>
      <c r="Q2978" s="1">
        <v>4990026133.2817898</v>
      </c>
      <c r="R2978" s="1">
        <v>5175148955.0670605</v>
      </c>
      <c r="S2978" s="1">
        <v>5894741650.7343998</v>
      </c>
      <c r="T2978" s="1">
        <v>3955725039.31915</v>
      </c>
      <c r="U2978" s="1">
        <v>4669406958.8146601</v>
      </c>
      <c r="V2978" s="1">
        <v>5496035579.6238604</v>
      </c>
      <c r="W2978" s="1">
        <v>5560161921.7963305</v>
      </c>
    </row>
    <row r="2979" spans="1:23" x14ac:dyDescent="0.25">
      <c r="A2979" s="1" t="s">
        <v>8</v>
      </c>
      <c r="B2979" s="1" t="s">
        <v>62</v>
      </c>
      <c r="C2979" s="1">
        <v>314601775.76794899</v>
      </c>
      <c r="D2979" s="1">
        <v>397161701.28002101</v>
      </c>
      <c r="E2979" s="1">
        <v>437016715.41453803</v>
      </c>
      <c r="F2979" s="1">
        <v>570931072.47312701</v>
      </c>
      <c r="G2979" s="1">
        <v>694939656.43537104</v>
      </c>
      <c r="H2979" s="1">
        <v>855328101.36718595</v>
      </c>
      <c r="I2979" s="1">
        <v>678505036.49877799</v>
      </c>
      <c r="J2979" s="1">
        <v>775960876.15924299</v>
      </c>
      <c r="K2979" s="1">
        <v>953217890.48419499</v>
      </c>
      <c r="L2979" s="1">
        <v>710917266.536569</v>
      </c>
      <c r="M2979" s="1"/>
      <c r="N2979" s="1">
        <v>31926281.242920499</v>
      </c>
      <c r="O2979" s="1">
        <v>22628002.257419799</v>
      </c>
      <c r="P2979" s="1">
        <v>28309811.483922899</v>
      </c>
      <c r="Q2979" s="1">
        <v>42668311.875813</v>
      </c>
      <c r="R2979" s="1">
        <v>33529501.205226202</v>
      </c>
      <c r="S2979" s="1">
        <v>51660078.478901803</v>
      </c>
      <c r="T2979" s="1">
        <v>42758240.8181113</v>
      </c>
      <c r="U2979" s="1">
        <v>53968012.264102399</v>
      </c>
      <c r="V2979" s="1">
        <v>74074605.484346196</v>
      </c>
      <c r="W2979" s="1">
        <v>86171486.781542093</v>
      </c>
    </row>
    <row r="2980" spans="1:23" x14ac:dyDescent="0.25">
      <c r="A2980" s="1" t="s">
        <v>9</v>
      </c>
      <c r="B2980" s="1" t="s">
        <v>62</v>
      </c>
      <c r="C2980" s="1">
        <v>319285616.03892303</v>
      </c>
      <c r="D2980" s="1">
        <v>367162785.069502</v>
      </c>
      <c r="E2980" s="1">
        <v>435120183.11789101</v>
      </c>
      <c r="F2980" s="1">
        <v>493036803.93448198</v>
      </c>
      <c r="G2980" s="1">
        <v>647130302.12557697</v>
      </c>
      <c r="H2980" s="1">
        <v>853763082.82830906</v>
      </c>
      <c r="I2980" s="1">
        <v>930345310.90344501</v>
      </c>
      <c r="J2980" s="1">
        <v>1083410871.9570301</v>
      </c>
      <c r="K2980" s="1">
        <v>855397586.19244003</v>
      </c>
      <c r="L2980" s="1">
        <v>867396211.06127799</v>
      </c>
      <c r="M2980" s="1"/>
      <c r="N2980" s="1">
        <v>101434565.01116399</v>
      </c>
      <c r="O2980" s="1">
        <v>1181784301.8793001</v>
      </c>
      <c r="P2980" s="1">
        <v>2177012888.9731398</v>
      </c>
      <c r="Q2980" s="1">
        <v>2507075266.5283799</v>
      </c>
      <c r="R2980" s="1">
        <v>2502129883.112</v>
      </c>
      <c r="S2980" s="1">
        <v>3936273910.0078502</v>
      </c>
      <c r="T2980" s="1">
        <v>2309343467.4170499</v>
      </c>
      <c r="U2980" s="1">
        <v>2921975823.41114</v>
      </c>
      <c r="V2980" s="1">
        <v>3909214207.4935298</v>
      </c>
      <c r="W2980" s="1">
        <v>3317189191.2226801</v>
      </c>
    </row>
    <row r="2981" spans="1:23" x14ac:dyDescent="0.25">
      <c r="A2981" s="1" t="s">
        <v>10</v>
      </c>
      <c r="B2981" s="1" t="s">
        <v>62</v>
      </c>
      <c r="C2981" s="1">
        <v>109490282.034191</v>
      </c>
      <c r="D2981" s="1">
        <v>94885974.881517395</v>
      </c>
      <c r="E2981" s="1">
        <v>95692148.0871097</v>
      </c>
      <c r="F2981" s="1">
        <v>124113615.698283</v>
      </c>
      <c r="G2981" s="1">
        <v>127098383.812555</v>
      </c>
      <c r="H2981" s="1">
        <v>185793120.26256999</v>
      </c>
      <c r="I2981" s="1">
        <v>134927348.68162599</v>
      </c>
      <c r="J2981" s="1">
        <v>152327731.29237601</v>
      </c>
      <c r="K2981" s="1">
        <v>166417738.53394899</v>
      </c>
      <c r="L2981" s="1">
        <v>185063817.39437401</v>
      </c>
      <c r="M2981" s="1"/>
      <c r="N2981" s="1">
        <v>35840665.592131801</v>
      </c>
      <c r="O2981" s="1">
        <v>37442616.716234401</v>
      </c>
      <c r="P2981" s="1">
        <v>30877349.1102084</v>
      </c>
      <c r="Q2981" s="1">
        <v>39847285.0105699</v>
      </c>
      <c r="R2981" s="1">
        <v>37717870.670392796</v>
      </c>
      <c r="S2981" s="1">
        <v>33228761.6506101</v>
      </c>
      <c r="T2981" s="1">
        <v>30104575.625267699</v>
      </c>
      <c r="U2981" s="1">
        <v>33416156.988947202</v>
      </c>
      <c r="V2981" s="1">
        <v>57864768.862449497</v>
      </c>
      <c r="W2981" s="1">
        <v>112439319.07025599</v>
      </c>
    </row>
    <row r="2982" spans="1:23" x14ac:dyDescent="0.25">
      <c r="A2982" s="1" t="s">
        <v>11</v>
      </c>
      <c r="B2982" s="1" t="s">
        <v>62</v>
      </c>
      <c r="C2982" s="1">
        <v>946473534.76603103</v>
      </c>
      <c r="D2982" s="1">
        <v>1267501264.6824701</v>
      </c>
      <c r="E2982" s="1">
        <v>1522142266.1215501</v>
      </c>
      <c r="F2982" s="1">
        <v>2045943406.0387001</v>
      </c>
      <c r="G2982" s="1">
        <v>2758800942.28613</v>
      </c>
      <c r="H2982" s="1">
        <v>3947151108.75247</v>
      </c>
      <c r="I2982" s="1">
        <v>3230274445.2994399</v>
      </c>
      <c r="J2982" s="1">
        <v>3742117274.97471</v>
      </c>
      <c r="K2982" s="1">
        <v>5082907248.2574396</v>
      </c>
      <c r="L2982" s="1">
        <v>5769971130.1164503</v>
      </c>
      <c r="M2982" s="1"/>
      <c r="N2982" s="1">
        <v>1064469782.86033</v>
      </c>
      <c r="O2982" s="1">
        <v>1253835538.3691599</v>
      </c>
      <c r="P2982" s="1">
        <v>1522735384.29496</v>
      </c>
      <c r="Q2982" s="1">
        <v>1618919487.27091</v>
      </c>
      <c r="R2982" s="1">
        <v>2045214487.7669499</v>
      </c>
      <c r="S2982" s="1">
        <v>3725609832.0413799</v>
      </c>
      <c r="T2982" s="1">
        <v>2725968400.2550602</v>
      </c>
      <c r="U2982" s="1">
        <v>5230659357.1832504</v>
      </c>
      <c r="V2982" s="1">
        <v>6547056810.6380596</v>
      </c>
      <c r="W2982" s="1">
        <v>6259721643.6742601</v>
      </c>
    </row>
    <row r="2983" spans="1:23" x14ac:dyDescent="0.25">
      <c r="A2983" s="1" t="s">
        <v>12</v>
      </c>
      <c r="B2983" s="1" t="s">
        <v>62</v>
      </c>
      <c r="C2983" s="1">
        <v>1007179213.2744401</v>
      </c>
      <c r="D2983" s="1">
        <v>1120054798.65274</v>
      </c>
      <c r="E2983" s="1">
        <v>1442710625.48757</v>
      </c>
      <c r="F2983" s="1">
        <v>1812929665.7651999</v>
      </c>
      <c r="G2983" s="1">
        <v>3341876786.8496299</v>
      </c>
      <c r="H2983" s="1">
        <v>3249592121.0093098</v>
      </c>
      <c r="I2983" s="1">
        <v>3028412105.2302699</v>
      </c>
      <c r="J2983" s="1">
        <v>2891431630.3371601</v>
      </c>
      <c r="K2983" s="1">
        <v>3902508310.0755801</v>
      </c>
      <c r="L2983" s="1">
        <v>3820848843.8639598</v>
      </c>
      <c r="M2983" s="1"/>
      <c r="N2983" s="1">
        <v>2897936345.0282602</v>
      </c>
      <c r="O2983" s="1">
        <v>4195820015.99863</v>
      </c>
      <c r="P2983" s="1">
        <v>5961076045.8623896</v>
      </c>
      <c r="Q2983" s="1">
        <v>8983730052.0430508</v>
      </c>
      <c r="R2983" s="1">
        <v>7881192133.2450504</v>
      </c>
      <c r="S2983" s="1">
        <v>12029779535.326099</v>
      </c>
      <c r="T2983" s="1">
        <v>7391980495.2460804</v>
      </c>
      <c r="U2983" s="1">
        <v>10955979215.7101</v>
      </c>
      <c r="V2983" s="1">
        <v>12104037638.207001</v>
      </c>
      <c r="W2983" s="1">
        <v>11667522972.7932</v>
      </c>
    </row>
    <row r="2984" spans="1:23" x14ac:dyDescent="0.25">
      <c r="A2984" s="1" t="s">
        <v>13</v>
      </c>
      <c r="B2984" s="1" t="s">
        <v>62</v>
      </c>
      <c r="C2984" s="1">
        <v>2658761210.1104102</v>
      </c>
      <c r="D2984" s="1">
        <v>3362050644.3772998</v>
      </c>
      <c r="E2984" s="1">
        <v>3796476377.9059701</v>
      </c>
      <c r="F2984" s="1">
        <v>4315809858.1651096</v>
      </c>
      <c r="G2984" s="1">
        <v>5304702397.2558699</v>
      </c>
      <c r="H2984" s="1">
        <v>6746627324.0494404</v>
      </c>
      <c r="I2984" s="1">
        <v>5850656773.0177803</v>
      </c>
      <c r="J2984" s="1">
        <v>7026816235.7281799</v>
      </c>
      <c r="K2984" s="1">
        <v>6239639171.9976997</v>
      </c>
      <c r="L2984" s="1">
        <v>8472422444.7805796</v>
      </c>
      <c r="M2984" s="1"/>
      <c r="N2984" s="1">
        <v>5562321280.08395</v>
      </c>
      <c r="O2984" s="1">
        <v>6503994539.0125999</v>
      </c>
      <c r="P2984" s="1">
        <v>6929076445.3582401</v>
      </c>
      <c r="Q2984" s="1">
        <v>7492526448.7640896</v>
      </c>
      <c r="R2984" s="1">
        <v>8220241750.7374697</v>
      </c>
      <c r="S2984" s="1">
        <v>10477228325.8636</v>
      </c>
      <c r="T2984" s="1">
        <v>9758843250.3805809</v>
      </c>
      <c r="U2984" s="1">
        <v>11010281636.1068</v>
      </c>
      <c r="V2984" s="1">
        <v>11514784015.6031</v>
      </c>
      <c r="W2984" s="1">
        <v>11596933594.7185</v>
      </c>
    </row>
    <row r="2985" spans="1:23" x14ac:dyDescent="0.25">
      <c r="A2985" s="1" t="s">
        <v>14</v>
      </c>
      <c r="B2985" s="1" t="s">
        <v>62</v>
      </c>
      <c r="C2985" s="1">
        <v>752822206.43435299</v>
      </c>
      <c r="D2985" s="1">
        <v>780275649.95180202</v>
      </c>
      <c r="E2985" s="1">
        <v>1050893269.40437</v>
      </c>
      <c r="F2985" s="1">
        <v>1379305674.84552</v>
      </c>
      <c r="G2985" s="1">
        <v>1752638320.3826699</v>
      </c>
      <c r="H2985" s="1">
        <v>2212165396.24052</v>
      </c>
      <c r="I2985" s="1">
        <v>1971950692.25086</v>
      </c>
      <c r="J2985" s="1">
        <v>2205388393.6143398</v>
      </c>
      <c r="K2985" s="1">
        <v>2967960966.3874898</v>
      </c>
      <c r="L2985" s="1">
        <v>3505580094.3558302</v>
      </c>
      <c r="M2985" s="1"/>
      <c r="N2985" s="1">
        <v>268498991.046758</v>
      </c>
      <c r="O2985" s="1">
        <v>276895331.68219298</v>
      </c>
      <c r="P2985" s="1">
        <v>298369361.78550297</v>
      </c>
      <c r="Q2985" s="1">
        <v>393373572.184497</v>
      </c>
      <c r="R2985" s="1">
        <v>396635705.56138003</v>
      </c>
      <c r="S2985" s="1">
        <v>475986927.54573101</v>
      </c>
      <c r="T2985" s="1">
        <v>413919537.82595098</v>
      </c>
      <c r="U2985" s="1">
        <v>507165638.42600298</v>
      </c>
      <c r="V2985" s="1">
        <v>583898262.08917797</v>
      </c>
      <c r="W2985" s="1">
        <v>568156444.46924102</v>
      </c>
    </row>
    <row r="2986" spans="1:23" x14ac:dyDescent="0.25">
      <c r="A2986" s="1" t="s">
        <v>15</v>
      </c>
      <c r="B2986" s="1" t="s">
        <v>62</v>
      </c>
      <c r="C2986" s="1">
        <v>17418627479.372101</v>
      </c>
      <c r="D2986" s="1">
        <v>22924205806.227299</v>
      </c>
      <c r="E2986" s="1">
        <v>27689025230.469002</v>
      </c>
      <c r="F2986" s="1">
        <v>33027868900.240398</v>
      </c>
      <c r="G2986" s="1">
        <v>42947071551.6092</v>
      </c>
      <c r="H2986" s="1">
        <v>56858683402.381302</v>
      </c>
      <c r="I2986" s="1">
        <v>50539794223.713203</v>
      </c>
      <c r="J2986" s="1">
        <v>59641534048.984398</v>
      </c>
      <c r="K2986" s="1">
        <v>64788463871.857101</v>
      </c>
      <c r="L2986" s="1">
        <v>69280471615.080093</v>
      </c>
      <c r="M2986" s="1"/>
      <c r="N2986" s="1">
        <v>8169381147.4422798</v>
      </c>
      <c r="O2986" s="1">
        <v>11881532633.600599</v>
      </c>
      <c r="P2986" s="1">
        <v>14591148761.5947</v>
      </c>
      <c r="Q2986" s="1">
        <v>19936710471.835602</v>
      </c>
      <c r="R2986" s="1">
        <v>22880958476.530399</v>
      </c>
      <c r="S2986" s="1">
        <v>32243436636.338001</v>
      </c>
      <c r="T2986" s="1">
        <v>25466315669.447498</v>
      </c>
      <c r="U2986" s="1">
        <v>30189623856.729099</v>
      </c>
      <c r="V2986" s="1">
        <v>37463925754.059601</v>
      </c>
      <c r="W2986" s="1">
        <v>35452814052.887703</v>
      </c>
    </row>
    <row r="2987" spans="1:23" x14ac:dyDescent="0.25">
      <c r="A2987" s="1" t="s">
        <v>16</v>
      </c>
      <c r="B2987" s="1" t="s">
        <v>62</v>
      </c>
      <c r="C2987" s="1">
        <v>1108908835.97508</v>
      </c>
      <c r="D2987" s="1">
        <v>673132901.21930599</v>
      </c>
      <c r="E2987" s="1">
        <v>1018672089.31583</v>
      </c>
      <c r="F2987" s="1">
        <v>1481241376.14379</v>
      </c>
      <c r="G2987" s="1">
        <v>1236742276.9137199</v>
      </c>
      <c r="H2987" s="1">
        <v>1586533416.9103401</v>
      </c>
      <c r="I2987" s="1">
        <v>1856690553.8191199</v>
      </c>
      <c r="J2987" s="1">
        <v>2275640675.0644698</v>
      </c>
      <c r="K2987" s="1">
        <v>2230227206.2583299</v>
      </c>
      <c r="L2987" s="1">
        <v>2118853133.21576</v>
      </c>
      <c r="M2987" s="1"/>
      <c r="N2987" s="1">
        <v>2902930523.6248798</v>
      </c>
      <c r="O2987" s="1">
        <v>4344683674.3840599</v>
      </c>
      <c r="P2987" s="1">
        <v>6807529974.5571299</v>
      </c>
      <c r="Q2987" s="1">
        <v>8204940726.9428396</v>
      </c>
      <c r="R2987" s="1">
        <v>9265007146.7713604</v>
      </c>
      <c r="S2987" s="1">
        <v>15969741349.6443</v>
      </c>
      <c r="T2987" s="1">
        <v>8913159522.0440693</v>
      </c>
      <c r="U2987" s="1">
        <v>9273711958.8801708</v>
      </c>
      <c r="V2987" s="1">
        <v>12827577736.551201</v>
      </c>
      <c r="W2987" s="1">
        <v>15494713664.4153</v>
      </c>
    </row>
    <row r="2988" spans="1:23" x14ac:dyDescent="0.25">
      <c r="A2988" s="1" t="s">
        <v>17</v>
      </c>
      <c r="B2988" s="1" t="s">
        <v>62</v>
      </c>
      <c r="C2988" s="1">
        <v>0</v>
      </c>
      <c r="D2988" s="1">
        <v>0</v>
      </c>
      <c r="E2988" s="1">
        <v>0</v>
      </c>
      <c r="F2988" s="1">
        <v>0</v>
      </c>
      <c r="G2988" s="1">
        <v>0</v>
      </c>
      <c r="H2988" s="1">
        <v>0</v>
      </c>
      <c r="I2988" s="1">
        <v>0</v>
      </c>
      <c r="J2988" s="1">
        <v>0</v>
      </c>
      <c r="K2988" s="1">
        <v>0</v>
      </c>
      <c r="L2988" s="1">
        <v>0</v>
      </c>
      <c r="M2988" s="1"/>
      <c r="N2988" s="1">
        <v>0</v>
      </c>
      <c r="O2988" s="1">
        <v>0</v>
      </c>
      <c r="P2988" s="1">
        <v>0</v>
      </c>
      <c r="Q2988" s="1">
        <v>0</v>
      </c>
      <c r="R2988" s="1">
        <v>0</v>
      </c>
      <c r="S2988" s="1">
        <v>0</v>
      </c>
      <c r="T2988" s="1">
        <v>0</v>
      </c>
      <c r="U2988" s="1">
        <v>0</v>
      </c>
      <c r="V2988" s="1">
        <v>0</v>
      </c>
      <c r="W2988" s="1">
        <v>0</v>
      </c>
    </row>
    <row r="2989" spans="1:23" x14ac:dyDescent="0.25">
      <c r="A2989" s="1" t="s">
        <v>18</v>
      </c>
      <c r="B2989" s="1" t="s">
        <v>62</v>
      </c>
      <c r="C2989" s="1">
        <v>1891638004.4836199</v>
      </c>
      <c r="D2989" s="1">
        <v>2273528095.7449698</v>
      </c>
      <c r="E2989" s="1">
        <v>2928406560.1280799</v>
      </c>
      <c r="F2989" s="1">
        <v>2968682003.3087301</v>
      </c>
      <c r="G2989" s="1">
        <v>3516771174.1441898</v>
      </c>
      <c r="H2989" s="1">
        <v>4625043138.68225</v>
      </c>
      <c r="I2989" s="1">
        <v>4462383505.2659101</v>
      </c>
      <c r="J2989" s="1">
        <v>5285498554.9367504</v>
      </c>
      <c r="K2989" s="1">
        <v>5810403392.4748602</v>
      </c>
      <c r="L2989" s="1">
        <v>7815947534.9455795</v>
      </c>
      <c r="M2989" s="1"/>
      <c r="N2989" s="1">
        <v>611243209.49547994</v>
      </c>
      <c r="O2989" s="1">
        <v>578655352.06429994</v>
      </c>
      <c r="P2989" s="1">
        <v>868031325.40481496</v>
      </c>
      <c r="Q2989" s="1">
        <v>995415930.725299</v>
      </c>
      <c r="R2989" s="1">
        <v>1101920098.8735399</v>
      </c>
      <c r="S2989" s="1">
        <v>1302414829.44366</v>
      </c>
      <c r="T2989" s="1">
        <v>1330676861.4300799</v>
      </c>
      <c r="U2989" s="1">
        <v>1616418612.1010799</v>
      </c>
      <c r="V2989" s="1">
        <v>2099606008.88429</v>
      </c>
      <c r="W2989" s="1">
        <v>2050611009.9897001</v>
      </c>
    </row>
    <row r="2990" spans="1:23" x14ac:dyDescent="0.25">
      <c r="A2990" s="1" t="s">
        <v>19</v>
      </c>
      <c r="B2990" s="1" t="s">
        <v>62</v>
      </c>
      <c r="C2990" s="1">
        <v>1197532823.8926599</v>
      </c>
      <c r="D2990" s="1">
        <v>1418688907.9565499</v>
      </c>
      <c r="E2990" s="1">
        <v>1496977597.7382901</v>
      </c>
      <c r="F2990" s="1">
        <v>1717205091.42678</v>
      </c>
      <c r="G2990" s="1">
        <v>2434282316.6904802</v>
      </c>
      <c r="H2990" s="1">
        <v>2499215333.23067</v>
      </c>
      <c r="I2990" s="1">
        <v>2108501711.2054501</v>
      </c>
      <c r="J2990" s="1">
        <v>2394556487.0324998</v>
      </c>
      <c r="K2990" s="1">
        <v>3190721951.3620801</v>
      </c>
      <c r="L2990" s="1">
        <v>3312096478.1894398</v>
      </c>
      <c r="M2990" s="1"/>
      <c r="N2990" s="1">
        <v>3635986625.1591301</v>
      </c>
      <c r="O2990" s="1">
        <v>4385423433.3974705</v>
      </c>
      <c r="P2990" s="1">
        <v>5018299040.7973099</v>
      </c>
      <c r="Q2990" s="1">
        <v>4389346144.9748096</v>
      </c>
      <c r="R2990" s="1">
        <v>5967342595.6072702</v>
      </c>
      <c r="S2990" s="1">
        <v>7837590936.9482803</v>
      </c>
      <c r="T2990" s="1">
        <v>4395309088.6322498</v>
      </c>
      <c r="U2990" s="1">
        <v>6655379930.7870102</v>
      </c>
      <c r="V2990" s="1">
        <v>9971180358.7829208</v>
      </c>
      <c r="W2990" s="1">
        <v>10143947994.732599</v>
      </c>
    </row>
    <row r="2991" spans="1:23" x14ac:dyDescent="0.25">
      <c r="A2991" s="1" t="s">
        <v>20</v>
      </c>
      <c r="B2991" s="1" t="s">
        <v>62</v>
      </c>
      <c r="C2991" s="1">
        <v>453308949.71316499</v>
      </c>
      <c r="D2991" s="1">
        <v>508663972.47528601</v>
      </c>
      <c r="E2991" s="1">
        <v>559249080.94652498</v>
      </c>
      <c r="F2991" s="1">
        <v>620681466.09666097</v>
      </c>
      <c r="G2991" s="1">
        <v>728324707.12034702</v>
      </c>
      <c r="H2991" s="1">
        <v>763423611.73754895</v>
      </c>
      <c r="I2991" s="1">
        <v>741067638.98483002</v>
      </c>
      <c r="J2991" s="1">
        <v>742690128.375368</v>
      </c>
      <c r="K2991" s="1">
        <v>1025399468.13608</v>
      </c>
      <c r="L2991" s="1">
        <v>913506605.76964998</v>
      </c>
      <c r="M2991" s="1"/>
      <c r="N2991" s="1">
        <v>20357555.857050799</v>
      </c>
      <c r="O2991" s="1">
        <v>41841345.086939901</v>
      </c>
      <c r="P2991" s="1">
        <v>30786043.2512438</v>
      </c>
      <c r="Q2991" s="1">
        <v>38760896.4027519</v>
      </c>
      <c r="R2991" s="1">
        <v>47635680.3572907</v>
      </c>
      <c r="S2991" s="1">
        <v>51559244.979508303</v>
      </c>
      <c r="T2991" s="1">
        <v>61088404.604556397</v>
      </c>
      <c r="U2991" s="1">
        <v>68947552.165305004</v>
      </c>
      <c r="V2991" s="1">
        <v>145081401.815835</v>
      </c>
      <c r="W2991" s="1">
        <v>148091241.97938901</v>
      </c>
    </row>
    <row r="2992" spans="1:23" x14ac:dyDescent="0.25">
      <c r="A2992" s="1" t="s">
        <v>21</v>
      </c>
      <c r="B2992" s="1" t="s">
        <v>62</v>
      </c>
      <c r="C2992" s="1">
        <v>3545440662.11202</v>
      </c>
      <c r="D2992" s="1">
        <v>4698982536.1866102</v>
      </c>
      <c r="E2992" s="1">
        <v>5301713014.7118902</v>
      </c>
      <c r="F2992" s="1">
        <v>6264940558.4994802</v>
      </c>
      <c r="G2992" s="1">
        <v>8514968666.0481396</v>
      </c>
      <c r="H2992" s="1">
        <v>11028273475.846001</v>
      </c>
      <c r="I2992" s="1">
        <v>9240658619.83848</v>
      </c>
      <c r="J2992" s="1">
        <v>11578903413.039801</v>
      </c>
      <c r="K2992" s="1">
        <v>15268085068.841499</v>
      </c>
      <c r="L2992" s="1">
        <v>18667217313.579899</v>
      </c>
      <c r="M2992" s="1"/>
      <c r="N2992" s="1">
        <v>2003201071.91746</v>
      </c>
      <c r="O2992" s="1">
        <v>2262619746.3105001</v>
      </c>
      <c r="P2992" s="1">
        <v>2358359571.0093498</v>
      </c>
      <c r="Q2992" s="1">
        <v>2768092746.8269601</v>
      </c>
      <c r="R2992" s="1">
        <v>3333686404.4540401</v>
      </c>
      <c r="S2992" s="1">
        <v>4303949496.1122599</v>
      </c>
      <c r="T2992" s="1">
        <v>3416773594.3934598</v>
      </c>
      <c r="U2992" s="1">
        <v>4368475699.5272799</v>
      </c>
      <c r="V2992" s="1">
        <v>8761214467.9447708</v>
      </c>
      <c r="W2992" s="1">
        <v>8007516972.2830296</v>
      </c>
    </row>
    <row r="2993" spans="1:23" x14ac:dyDescent="0.25">
      <c r="A2993" s="1" t="s">
        <v>22</v>
      </c>
      <c r="B2993" s="1" t="s">
        <v>62</v>
      </c>
      <c r="C2993" s="1">
        <v>854416552.55014896</v>
      </c>
      <c r="D2993" s="1">
        <v>957233364.67868805</v>
      </c>
      <c r="E2993" s="1">
        <v>1200982808.5536699</v>
      </c>
      <c r="F2993" s="1">
        <v>1320925504.2897501</v>
      </c>
      <c r="G2993" s="1">
        <v>1669575554.22276</v>
      </c>
      <c r="H2993" s="1">
        <v>2218904534.6139998</v>
      </c>
      <c r="I2993" s="1">
        <v>1845584569.5801499</v>
      </c>
      <c r="J2993" s="1">
        <v>1947553995.95382</v>
      </c>
      <c r="K2993" s="1">
        <v>2815417364.2248502</v>
      </c>
      <c r="L2993" s="1">
        <v>3120788003.0167999</v>
      </c>
      <c r="M2993" s="1"/>
      <c r="N2993" s="1">
        <v>870955750.79689097</v>
      </c>
      <c r="O2993" s="1">
        <v>995274835.15529704</v>
      </c>
      <c r="P2993" s="1">
        <v>1260879520.15556</v>
      </c>
      <c r="Q2993" s="1">
        <v>1454762527.6636701</v>
      </c>
      <c r="R2993" s="1">
        <v>2022053409.6049299</v>
      </c>
      <c r="S2993" s="1">
        <v>1759051070.8994501</v>
      </c>
      <c r="T2993" s="1">
        <v>1101646858.5423999</v>
      </c>
      <c r="U2993" s="1">
        <v>2028440541.3792</v>
      </c>
      <c r="V2993" s="1">
        <v>2025312045.0663099</v>
      </c>
      <c r="W2993" s="1">
        <v>1604569689.3608201</v>
      </c>
    </row>
    <row r="2994" spans="1:23" x14ac:dyDescent="0.25">
      <c r="A2994" s="1" t="s">
        <v>23</v>
      </c>
      <c r="B2994" s="1" t="s">
        <v>62</v>
      </c>
      <c r="C2994" s="1">
        <v>133775775.77962001</v>
      </c>
      <c r="D2994" s="1">
        <v>105517470.990952</v>
      </c>
      <c r="E2994" s="1">
        <v>169940400.23182601</v>
      </c>
      <c r="F2994" s="1">
        <v>152435353.63831699</v>
      </c>
      <c r="G2994" s="1">
        <v>192318677.78294599</v>
      </c>
      <c r="H2994" s="1">
        <v>244540565.089706</v>
      </c>
      <c r="I2994" s="1">
        <v>270362239.36757302</v>
      </c>
      <c r="J2994" s="1">
        <v>208996610.82872599</v>
      </c>
      <c r="K2994" s="1">
        <v>280818598.79776597</v>
      </c>
      <c r="L2994" s="1">
        <v>274560868.37532997</v>
      </c>
      <c r="M2994" s="1"/>
      <c r="N2994" s="1">
        <v>77733063.862205297</v>
      </c>
      <c r="O2994" s="1">
        <v>120295878.111853</v>
      </c>
      <c r="P2994" s="1">
        <v>118761073.04350001</v>
      </c>
      <c r="Q2994" s="1">
        <v>94836563.847845703</v>
      </c>
      <c r="R2994" s="1">
        <v>330115924.81693202</v>
      </c>
      <c r="S2994" s="1">
        <v>143309611.59087899</v>
      </c>
      <c r="T2994" s="1">
        <v>167565744.01940101</v>
      </c>
      <c r="U2994" s="1">
        <v>208341982.17500201</v>
      </c>
      <c r="V2994" s="1">
        <v>383577847.01621699</v>
      </c>
      <c r="W2994" s="1">
        <v>219935512.55816501</v>
      </c>
    </row>
    <row r="2995" spans="1:23" x14ac:dyDescent="0.25">
      <c r="A2995" s="1" t="s">
        <v>24</v>
      </c>
      <c r="B2995" s="1" t="s">
        <v>62</v>
      </c>
      <c r="C2995" s="1">
        <v>3546851310.56387</v>
      </c>
      <c r="D2995" s="1">
        <v>4934414171.5973501</v>
      </c>
      <c r="E2995" s="1">
        <v>6110212878.1960001</v>
      </c>
      <c r="F2995" s="1">
        <v>7488588410.4144096</v>
      </c>
      <c r="G2995" s="1">
        <v>9470218595.2555904</v>
      </c>
      <c r="H2995" s="1">
        <v>11304113197.686899</v>
      </c>
      <c r="I2995" s="1">
        <v>9984436861.3854008</v>
      </c>
      <c r="J2995" s="1">
        <v>11811880236.65</v>
      </c>
      <c r="K2995" s="1">
        <v>14895063691.318501</v>
      </c>
      <c r="L2995" s="1">
        <v>17115684355.2278</v>
      </c>
      <c r="M2995" s="1"/>
      <c r="N2995" s="1">
        <v>2575398360.3209</v>
      </c>
      <c r="O2995" s="1">
        <v>3020470867.8392601</v>
      </c>
      <c r="P2995" s="1">
        <v>3285573146.6052999</v>
      </c>
      <c r="Q2995" s="1">
        <v>3481275700.67307</v>
      </c>
      <c r="R2995" s="1">
        <v>4093420619.1150498</v>
      </c>
      <c r="S2995" s="1">
        <v>5059037447.7173204</v>
      </c>
      <c r="T2995" s="1">
        <v>4710228959.3797903</v>
      </c>
      <c r="U2995" s="1">
        <v>5086097722.4497995</v>
      </c>
      <c r="V2995" s="1">
        <v>6174551576.2867002</v>
      </c>
      <c r="W2995" s="1">
        <v>6371860491.3488197</v>
      </c>
    </row>
    <row r="2996" spans="1:23" x14ac:dyDescent="0.25">
      <c r="A2996" s="1" t="s">
        <v>25</v>
      </c>
      <c r="B2996" s="1" t="s">
        <v>62</v>
      </c>
      <c r="C2996" s="1">
        <v>222365738.49683601</v>
      </c>
      <c r="D2996" s="1">
        <v>276929636.195759</v>
      </c>
      <c r="E2996" s="1">
        <v>226795344.013372</v>
      </c>
      <c r="F2996" s="1">
        <v>258911487.532686</v>
      </c>
      <c r="G2996" s="1">
        <v>261346877.40077499</v>
      </c>
      <c r="H2996" s="1">
        <v>290583761.79527402</v>
      </c>
      <c r="I2996" s="1">
        <v>228591483.69250199</v>
      </c>
      <c r="J2996" s="1">
        <v>283689346.14541698</v>
      </c>
      <c r="K2996" s="1">
        <v>235373625.96736401</v>
      </c>
      <c r="L2996" s="1">
        <v>253572704.68343899</v>
      </c>
      <c r="M2996" s="1"/>
      <c r="N2996" s="1">
        <v>436416579.45714802</v>
      </c>
      <c r="O2996" s="1">
        <v>539553423.16727304</v>
      </c>
      <c r="P2996" s="1">
        <v>508341110.414675</v>
      </c>
      <c r="Q2996" s="1">
        <v>537683544.97803998</v>
      </c>
      <c r="R2996" s="1">
        <v>662026611.28759205</v>
      </c>
      <c r="S2996" s="1">
        <v>670930677.83164299</v>
      </c>
      <c r="T2996" s="1">
        <v>480326701.04274499</v>
      </c>
      <c r="U2996" s="1">
        <v>536868363.50187099</v>
      </c>
      <c r="V2996" s="1">
        <v>781959588.61024702</v>
      </c>
      <c r="W2996" s="1">
        <v>643171552.424505</v>
      </c>
    </row>
    <row r="2997" spans="1:23" x14ac:dyDescent="0.25">
      <c r="A2997" s="1" t="s">
        <v>26</v>
      </c>
      <c r="B2997" s="1" t="s">
        <v>62</v>
      </c>
      <c r="C2997" s="1">
        <v>3883758474.5812898</v>
      </c>
      <c r="D2997" s="1">
        <v>4454043215.2095499</v>
      </c>
      <c r="E2997" s="1">
        <v>5186903510.8814402</v>
      </c>
      <c r="F2997" s="1">
        <v>6872158779.3418198</v>
      </c>
      <c r="G2997" s="1">
        <v>8031875525.8081903</v>
      </c>
      <c r="H2997" s="1">
        <v>10701387036.276199</v>
      </c>
      <c r="I2997" s="1">
        <v>11763745834.1061</v>
      </c>
      <c r="J2997" s="1">
        <v>15987503903.124901</v>
      </c>
      <c r="K2997" s="1">
        <v>17574786392.7085</v>
      </c>
      <c r="L2997" s="1">
        <v>14268363426.3155</v>
      </c>
      <c r="M2997" s="1"/>
      <c r="N2997" s="1">
        <v>1016215593.53667</v>
      </c>
      <c r="O2997" s="1">
        <v>1050404401.79706</v>
      </c>
      <c r="P2997" s="1">
        <v>1185807352.9359801</v>
      </c>
      <c r="Q2997" s="1">
        <v>1799384943.9540801</v>
      </c>
      <c r="R2997" s="1">
        <v>2232064543.59832</v>
      </c>
      <c r="S2997" s="1">
        <v>965596945.30822897</v>
      </c>
      <c r="T2997" s="1">
        <v>1308130858.1867499</v>
      </c>
      <c r="U2997" s="1">
        <v>1015810931.85997</v>
      </c>
      <c r="V2997" s="1">
        <v>834355999.36638498</v>
      </c>
      <c r="W2997" s="1">
        <v>965344416.21579504</v>
      </c>
    </row>
    <row r="2998" spans="1:23" x14ac:dyDescent="0.25">
      <c r="A2998" s="1" t="s">
        <v>27</v>
      </c>
      <c r="B2998" s="1" t="s">
        <v>62</v>
      </c>
      <c r="C2998" s="1">
        <v>5556320985.3647699</v>
      </c>
      <c r="D2998" s="1">
        <v>7401840899.9569397</v>
      </c>
      <c r="E2998" s="1">
        <v>7939490450.2756004</v>
      </c>
      <c r="F2998" s="1">
        <v>9282580349.4125996</v>
      </c>
      <c r="G2998" s="1">
        <v>11816713999.7005</v>
      </c>
      <c r="H2998" s="1">
        <v>17913320039.325901</v>
      </c>
      <c r="I2998" s="1">
        <v>19447848295.763901</v>
      </c>
      <c r="J2998" s="1">
        <v>20332396241.9613</v>
      </c>
      <c r="K2998" s="1">
        <v>7708026582.7770596</v>
      </c>
      <c r="L2998" s="1">
        <v>18414388666.777599</v>
      </c>
      <c r="M2998" s="1"/>
      <c r="N2998" s="1">
        <v>15101968804.2514</v>
      </c>
      <c r="O2998" s="1">
        <v>21244001352.797798</v>
      </c>
      <c r="P2998" s="1">
        <v>31891356760.402901</v>
      </c>
      <c r="Q2998" s="1">
        <v>43278153308.965202</v>
      </c>
      <c r="R2998" s="1">
        <v>47881973112.934402</v>
      </c>
      <c r="S2998" s="1">
        <v>67963565421.114502</v>
      </c>
      <c r="T2998" s="1">
        <v>38674867983.563904</v>
      </c>
      <c r="U2998" s="1">
        <v>46558866864.288498</v>
      </c>
      <c r="V2998" s="1">
        <v>19249911632.643101</v>
      </c>
      <c r="W2998" s="1">
        <v>56965166726.038902</v>
      </c>
    </row>
    <row r="2999" spans="1:23" x14ac:dyDescent="0.25">
      <c r="A2999" s="1" t="s">
        <v>28</v>
      </c>
      <c r="B2999" s="1" t="s">
        <v>62</v>
      </c>
      <c r="C2999" s="1">
        <v>1260194764.33567</v>
      </c>
      <c r="D2999" s="1">
        <v>1384559555.64554</v>
      </c>
      <c r="E2999" s="1">
        <v>1486182077.2225399</v>
      </c>
      <c r="F2999" s="1">
        <v>1538318725.2156701</v>
      </c>
      <c r="G2999" s="1">
        <v>2192512890.1090298</v>
      </c>
      <c r="H2999" s="1">
        <v>3130926473.9770999</v>
      </c>
      <c r="I2999" s="1">
        <v>2720726920.2206502</v>
      </c>
      <c r="J2999" s="1">
        <v>2192958261.06499</v>
      </c>
      <c r="K2999" s="1">
        <v>2518502096.85181</v>
      </c>
      <c r="L2999" s="1">
        <v>2668402377.7030401</v>
      </c>
      <c r="M2999" s="1"/>
      <c r="N2999" s="1">
        <v>1171399984.1907799</v>
      </c>
      <c r="O2999" s="1">
        <v>1352979078.7491801</v>
      </c>
      <c r="P2999" s="1">
        <v>1117535141.0367401</v>
      </c>
      <c r="Q2999" s="1">
        <v>1150110378.6093199</v>
      </c>
      <c r="R2999" s="1">
        <v>1305477707.14013</v>
      </c>
      <c r="S2999" s="1">
        <v>1401107671.56375</v>
      </c>
      <c r="T2999" s="1">
        <v>1210569865.4544699</v>
      </c>
      <c r="U2999" s="1">
        <v>1095636724.5030701</v>
      </c>
      <c r="V2999" s="1">
        <v>1682802747.45029</v>
      </c>
      <c r="W2999" s="1">
        <v>1593559883.56883</v>
      </c>
    </row>
    <row r="3000" spans="1:23" x14ac:dyDescent="0.25">
      <c r="A3000" s="1" t="s">
        <v>29</v>
      </c>
      <c r="B3000" s="1" t="s">
        <v>62</v>
      </c>
      <c r="C3000" s="1">
        <v>529435607.72163898</v>
      </c>
      <c r="D3000" s="1">
        <v>687480884.65372503</v>
      </c>
      <c r="E3000" s="1">
        <v>676308532.040712</v>
      </c>
      <c r="F3000" s="1">
        <v>715438211.61173999</v>
      </c>
      <c r="G3000" s="1">
        <v>827180591.04498994</v>
      </c>
      <c r="H3000" s="1">
        <v>1175617460.0629799</v>
      </c>
      <c r="I3000" s="1">
        <v>1152551077.48948</v>
      </c>
      <c r="J3000" s="1">
        <v>1309007823.70523</v>
      </c>
      <c r="K3000" s="1">
        <v>1328050381.8517101</v>
      </c>
      <c r="L3000" s="1">
        <v>1582478933.26723</v>
      </c>
      <c r="M3000" s="1"/>
      <c r="N3000" s="1">
        <v>554486402.68626904</v>
      </c>
      <c r="O3000" s="1">
        <v>523031725.80300897</v>
      </c>
      <c r="P3000" s="1">
        <v>655522978.44119</v>
      </c>
      <c r="Q3000" s="1">
        <v>620648723.89835405</v>
      </c>
      <c r="R3000" s="1">
        <v>795872780.743577</v>
      </c>
      <c r="S3000" s="1">
        <v>832704213.72114801</v>
      </c>
      <c r="T3000" s="1">
        <v>980256666.82413304</v>
      </c>
      <c r="U3000" s="1">
        <v>1055978793.78032</v>
      </c>
      <c r="V3000" s="1">
        <v>1170515317.29091</v>
      </c>
      <c r="W3000" s="1">
        <v>1161826673.77549</v>
      </c>
    </row>
    <row r="3001" spans="1:23" x14ac:dyDescent="0.25">
      <c r="A3001" s="1" t="s">
        <v>30</v>
      </c>
      <c r="B3001" s="1" t="s">
        <v>62</v>
      </c>
      <c r="C3001" s="1">
        <v>879601536.01987696</v>
      </c>
      <c r="D3001" s="1">
        <v>1138076024.02336</v>
      </c>
      <c r="E3001" s="1">
        <v>1259213895.7018299</v>
      </c>
      <c r="F3001" s="1">
        <v>1465115123.8559699</v>
      </c>
      <c r="G3001" s="1">
        <v>1798982343.8911901</v>
      </c>
      <c r="H3001" s="1">
        <v>2065457499.3956001</v>
      </c>
      <c r="I3001" s="1">
        <v>2008427411.1666601</v>
      </c>
      <c r="J3001" s="1">
        <v>2212150576.5918002</v>
      </c>
      <c r="K3001" s="1">
        <v>2546024935.3483</v>
      </c>
      <c r="L3001" s="1">
        <v>2349965346.1634798</v>
      </c>
      <c r="M3001" s="1"/>
      <c r="N3001" s="1">
        <v>224727064.123714</v>
      </c>
      <c r="O3001" s="1">
        <v>306994644.00517303</v>
      </c>
      <c r="P3001" s="1">
        <v>256607964.64428499</v>
      </c>
      <c r="Q3001" s="1">
        <v>400106203.42935199</v>
      </c>
      <c r="R3001" s="1">
        <v>219550533.10170501</v>
      </c>
      <c r="S3001" s="1">
        <v>213121609.34442899</v>
      </c>
      <c r="T3001" s="1">
        <v>149402338.724298</v>
      </c>
      <c r="U3001" s="1">
        <v>294030718.21199501</v>
      </c>
      <c r="V3001" s="1">
        <v>442449679.06626397</v>
      </c>
      <c r="W3001" s="1">
        <v>588075054.55571604</v>
      </c>
    </row>
    <row r="3002" spans="1:23" x14ac:dyDescent="0.25">
      <c r="A3002" s="1" t="s">
        <v>31</v>
      </c>
      <c r="B3002" s="1" t="s">
        <v>62</v>
      </c>
      <c r="C3002" s="1">
        <v>825460366.26492</v>
      </c>
      <c r="D3002" s="1">
        <v>903226595.26103497</v>
      </c>
      <c r="E3002" s="1">
        <v>1097192746.97715</v>
      </c>
      <c r="F3002" s="1">
        <v>1112191665.7416601</v>
      </c>
      <c r="G3002" s="1">
        <v>1444262725.5833099</v>
      </c>
      <c r="H3002" s="1">
        <v>1865753266.0360501</v>
      </c>
      <c r="I3002" s="1">
        <v>1740302435.9332299</v>
      </c>
      <c r="J3002" s="1">
        <v>2077110722.56299</v>
      </c>
      <c r="K3002" s="1">
        <v>2895723252.6776199</v>
      </c>
      <c r="L3002" s="1">
        <v>3312058119.0380702</v>
      </c>
      <c r="M3002" s="1"/>
      <c r="N3002" s="1">
        <v>636137374.835778</v>
      </c>
      <c r="O3002" s="1">
        <v>880077931.46156895</v>
      </c>
      <c r="P3002" s="1">
        <v>1031965324.4809</v>
      </c>
      <c r="Q3002" s="1">
        <v>1578457346.0246301</v>
      </c>
      <c r="R3002" s="1">
        <v>1853536054.5655999</v>
      </c>
      <c r="S3002" s="1">
        <v>2560956858.9726501</v>
      </c>
      <c r="T3002" s="1">
        <v>1892306980.1466801</v>
      </c>
      <c r="U3002" s="1">
        <v>2341522719.0387602</v>
      </c>
      <c r="V3002" s="1">
        <v>3316102488.0685</v>
      </c>
      <c r="W3002" s="1">
        <v>2907203878.19101</v>
      </c>
    </row>
    <row r="3003" spans="1:23" x14ac:dyDescent="0.25">
      <c r="A3003" s="1" t="s">
        <v>32</v>
      </c>
      <c r="B3003" s="1" t="s">
        <v>62</v>
      </c>
      <c r="C3003" s="1">
        <v>2559185242.8036399</v>
      </c>
      <c r="D3003" s="1">
        <v>2489658504.71873</v>
      </c>
      <c r="E3003" s="1">
        <v>2901926293.0897899</v>
      </c>
      <c r="F3003" s="1">
        <v>3300653097.6280298</v>
      </c>
      <c r="G3003" s="1">
        <v>3657352240.7133498</v>
      </c>
      <c r="H3003" s="1">
        <v>4030668182.3646002</v>
      </c>
      <c r="I3003" s="1">
        <v>3045321029.4100499</v>
      </c>
      <c r="J3003" s="1">
        <v>3516935483.18891</v>
      </c>
      <c r="K3003" s="1">
        <v>4789551930.2995901</v>
      </c>
      <c r="L3003" s="1">
        <v>4838101410.17241</v>
      </c>
      <c r="M3003" s="1"/>
      <c r="N3003" s="1">
        <v>2115156009.18207</v>
      </c>
      <c r="O3003" s="1">
        <v>1979737908.9093001</v>
      </c>
      <c r="P3003" s="1">
        <v>2083913975.3754301</v>
      </c>
      <c r="Q3003" s="1">
        <v>2139418276.8220301</v>
      </c>
      <c r="R3003" s="1">
        <v>2081141242.1775899</v>
      </c>
      <c r="S3003" s="1">
        <v>2140885358.8130801</v>
      </c>
      <c r="T3003" s="1">
        <v>1792017945.3124399</v>
      </c>
      <c r="U3003" s="1">
        <v>1927475783.45346</v>
      </c>
      <c r="V3003" s="1">
        <v>2223348516.5767202</v>
      </c>
      <c r="W3003" s="1">
        <v>2406614693.1629601</v>
      </c>
    </row>
    <row r="3004" spans="1:23" x14ac:dyDescent="0.25">
      <c r="A3004" s="1" t="s">
        <v>33</v>
      </c>
      <c r="B3004" s="1" t="s">
        <v>62</v>
      </c>
      <c r="C3004" s="1">
        <v>13529498794.353001</v>
      </c>
      <c r="D3004" s="1">
        <v>17125634094.4723</v>
      </c>
      <c r="E3004" s="1">
        <v>22388830609.9725</v>
      </c>
      <c r="F3004" s="1">
        <v>22494470214.048901</v>
      </c>
      <c r="G3004" s="1">
        <v>28708581911.869801</v>
      </c>
      <c r="H3004" s="1">
        <v>37076402898.9272</v>
      </c>
      <c r="I3004" s="1">
        <v>28201749382.165901</v>
      </c>
      <c r="J3004" s="1">
        <v>31594234153.838001</v>
      </c>
      <c r="K3004" s="1">
        <v>39947573541.653603</v>
      </c>
      <c r="L3004" s="1">
        <v>39908438655.627602</v>
      </c>
      <c r="M3004" s="1"/>
      <c r="N3004" s="1">
        <v>10002471274.568199</v>
      </c>
      <c r="O3004" s="1">
        <v>11701966600.0126</v>
      </c>
      <c r="P3004" s="1">
        <v>15429559457.733299</v>
      </c>
      <c r="Q3004" s="1">
        <v>13841510829.476299</v>
      </c>
      <c r="R3004" s="1">
        <v>16784135593.426399</v>
      </c>
      <c r="S3004" s="1">
        <v>20975806172.250801</v>
      </c>
      <c r="T3004" s="1">
        <v>14414319748.612801</v>
      </c>
      <c r="U3004" s="1">
        <v>17490302699.093102</v>
      </c>
      <c r="V3004" s="1">
        <v>21727928188.390499</v>
      </c>
      <c r="W3004" s="1">
        <v>22253051951.551201</v>
      </c>
    </row>
    <row r="3005" spans="1:23" x14ac:dyDescent="0.25">
      <c r="A3005" s="1" t="s">
        <v>34</v>
      </c>
      <c r="B3005" s="1" t="s">
        <v>62</v>
      </c>
      <c r="C3005" s="1">
        <v>1564817016.32201</v>
      </c>
      <c r="D3005" s="1">
        <v>1853306976.28545</v>
      </c>
      <c r="E3005" s="1">
        <v>2256585241.9142799</v>
      </c>
      <c r="F3005" s="1">
        <v>2286488509.54704</v>
      </c>
      <c r="G3005" s="1">
        <v>3145147294.7680998</v>
      </c>
      <c r="H3005" s="1">
        <v>4069654452.5577402</v>
      </c>
      <c r="I3005" s="1">
        <v>4132025345.1735802</v>
      </c>
      <c r="J3005" s="1">
        <v>4154461798.3329802</v>
      </c>
      <c r="K3005" s="1">
        <v>6581773247.4717703</v>
      </c>
      <c r="L3005" s="1">
        <v>7111048508.2961102</v>
      </c>
      <c r="M3005" s="1"/>
      <c r="N3005" s="1">
        <v>989845991.70628202</v>
      </c>
      <c r="O3005" s="1">
        <v>1406260894.5478599</v>
      </c>
      <c r="P3005" s="1">
        <v>1759884243.72789</v>
      </c>
      <c r="Q3005" s="1">
        <v>1955445436.2725301</v>
      </c>
      <c r="R3005" s="1">
        <v>2768582203.23664</v>
      </c>
      <c r="S3005" s="1">
        <v>2285454496.4907198</v>
      </c>
      <c r="T3005" s="1">
        <v>2097085259.8947599</v>
      </c>
      <c r="U3005" s="1">
        <v>3091794458.9026799</v>
      </c>
      <c r="V3005" s="1">
        <v>3889476079.71349</v>
      </c>
      <c r="W3005" s="1">
        <v>4447186381.3938904</v>
      </c>
    </row>
    <row r="3006" spans="1:23" x14ac:dyDescent="0.25">
      <c r="A3006" s="1" t="s">
        <v>35</v>
      </c>
      <c r="B3006" s="1" t="s">
        <v>62</v>
      </c>
      <c r="C3006" s="1">
        <v>394992847.72871399</v>
      </c>
      <c r="D3006" s="1">
        <v>503094979.03521699</v>
      </c>
      <c r="E3006" s="1">
        <v>548824035.23432899</v>
      </c>
      <c r="F3006" s="1">
        <v>665952174.55192101</v>
      </c>
      <c r="G3006" s="1">
        <v>902146481.351403</v>
      </c>
      <c r="H3006" s="1">
        <v>1309447332.3299501</v>
      </c>
      <c r="I3006" s="1">
        <v>1385732211.29304</v>
      </c>
      <c r="J3006" s="1">
        <v>1284998060.86222</v>
      </c>
      <c r="K3006" s="1">
        <v>1852223723.25931</v>
      </c>
      <c r="L3006" s="1">
        <v>2379082325.1427102</v>
      </c>
      <c r="M3006" s="1"/>
      <c r="N3006" s="1">
        <v>890349101.31738997</v>
      </c>
      <c r="O3006" s="1">
        <v>1480065852.51773</v>
      </c>
      <c r="P3006" s="1">
        <v>1655913516.0826299</v>
      </c>
      <c r="Q3006" s="1">
        <v>2363394834.2832699</v>
      </c>
      <c r="R3006" s="1">
        <v>2089614421.6680901</v>
      </c>
      <c r="S3006" s="1">
        <v>1820475614.89467</v>
      </c>
      <c r="T3006" s="1">
        <v>2034240122.7859499</v>
      </c>
      <c r="U3006" s="1">
        <v>2540333043.40622</v>
      </c>
      <c r="V3006" s="1">
        <v>3244090392.0594902</v>
      </c>
      <c r="W3006" s="1">
        <v>2602649909.0763001</v>
      </c>
    </row>
    <row r="3007" spans="1:23" x14ac:dyDescent="0.25">
      <c r="A3007" s="1" t="s">
        <v>36</v>
      </c>
      <c r="B3007" s="1" t="s">
        <v>62</v>
      </c>
      <c r="C3007" s="1">
        <v>493026719.76035702</v>
      </c>
      <c r="D3007" s="1">
        <v>638198654.08204198</v>
      </c>
      <c r="E3007" s="1">
        <v>733967115.29143</v>
      </c>
      <c r="F3007" s="1">
        <v>875167757.28075194</v>
      </c>
      <c r="G3007" s="1">
        <v>959107972.856269</v>
      </c>
      <c r="H3007" s="1">
        <v>1498271654.8875799</v>
      </c>
      <c r="I3007" s="1">
        <v>1446443050.57003</v>
      </c>
      <c r="J3007" s="1">
        <v>1441824143.3773999</v>
      </c>
      <c r="K3007" s="1">
        <v>1477983141.81179</v>
      </c>
      <c r="L3007" s="1">
        <v>1403897645.57058</v>
      </c>
      <c r="M3007" s="1"/>
      <c r="N3007" s="1">
        <v>120600680.07608999</v>
      </c>
      <c r="O3007" s="1">
        <v>340581567.77616698</v>
      </c>
      <c r="P3007" s="1">
        <v>327450126.53646803</v>
      </c>
      <c r="Q3007" s="1">
        <v>472757617.277188</v>
      </c>
      <c r="R3007" s="1">
        <v>421578050.67472303</v>
      </c>
      <c r="S3007" s="1">
        <v>302750368.667099</v>
      </c>
      <c r="T3007" s="1">
        <v>584504375.32678497</v>
      </c>
      <c r="U3007" s="1">
        <v>235640613.932165</v>
      </c>
      <c r="V3007" s="1">
        <v>597142146.74965203</v>
      </c>
      <c r="W3007" s="1">
        <v>482906938.95824599</v>
      </c>
    </row>
    <row r="3008" spans="1:23" x14ac:dyDescent="0.25">
      <c r="A3008" s="1" t="s">
        <v>37</v>
      </c>
      <c r="B3008" s="1" t="s">
        <v>62</v>
      </c>
      <c r="C3008" s="1">
        <v>13719391233.746099</v>
      </c>
      <c r="D3008" s="1">
        <v>15698112972.4841</v>
      </c>
      <c r="E3008" s="1">
        <v>18854164131.973701</v>
      </c>
      <c r="F3008" s="1">
        <v>22319699967.2453</v>
      </c>
      <c r="G3008" s="1">
        <v>29938897649.368801</v>
      </c>
      <c r="H3008" s="1">
        <v>42451391688.483597</v>
      </c>
      <c r="I3008" s="1">
        <v>32976489925.7528</v>
      </c>
      <c r="J3008" s="1">
        <v>35893775911.700302</v>
      </c>
      <c r="K3008" s="1">
        <v>45239806596.144699</v>
      </c>
      <c r="L3008" s="1">
        <v>41500867715.721001</v>
      </c>
      <c r="M3008" s="1"/>
      <c r="N3008" s="1">
        <v>25146716433.337601</v>
      </c>
      <c r="O3008" s="1">
        <v>36121851857.649803</v>
      </c>
      <c r="P3008" s="1">
        <v>47089901565.301399</v>
      </c>
      <c r="Q3008" s="1">
        <v>62454801943.313301</v>
      </c>
      <c r="R3008" s="1">
        <v>72460397645.719193</v>
      </c>
      <c r="S3008" s="1">
        <v>92443342086.711197</v>
      </c>
      <c r="T3008" s="1">
        <v>56896756194.382401</v>
      </c>
      <c r="U3008" s="1">
        <v>84194308225.494293</v>
      </c>
      <c r="V3008" s="1">
        <v>115270354144.23199</v>
      </c>
      <c r="W3008" s="1">
        <v>114331344315.748</v>
      </c>
    </row>
    <row r="3009" spans="1:23" x14ac:dyDescent="0.25">
      <c r="A3009" s="1" t="s">
        <v>38</v>
      </c>
      <c r="B3009" s="1" t="s">
        <v>62</v>
      </c>
      <c r="C3009" s="1">
        <v>257344722.15027699</v>
      </c>
      <c r="D3009" s="1">
        <v>298027811.93579102</v>
      </c>
      <c r="E3009" s="1">
        <v>355566968.34347397</v>
      </c>
      <c r="F3009" s="1">
        <v>362519852.06155199</v>
      </c>
      <c r="G3009" s="1">
        <v>493893798.59878999</v>
      </c>
      <c r="H3009" s="1">
        <v>917754484.87319803</v>
      </c>
      <c r="I3009" s="1">
        <v>830542860.24859405</v>
      </c>
      <c r="J3009" s="1">
        <v>844184819.86548197</v>
      </c>
      <c r="K3009" s="1">
        <v>1062552048.57482</v>
      </c>
      <c r="L3009" s="1">
        <v>1198411793.9368999</v>
      </c>
      <c r="M3009" s="1"/>
      <c r="N3009" s="1">
        <v>108713852.842482</v>
      </c>
      <c r="O3009" s="1">
        <v>345577451.70579898</v>
      </c>
      <c r="P3009" s="1">
        <v>97937180.904374003</v>
      </c>
      <c r="Q3009" s="1">
        <v>109804839.65275399</v>
      </c>
      <c r="R3009" s="1">
        <v>130580318.22012199</v>
      </c>
      <c r="S3009" s="1">
        <v>235994817.57655001</v>
      </c>
      <c r="T3009" s="1">
        <v>204728163.49541101</v>
      </c>
      <c r="U3009" s="1">
        <v>238431224.70095301</v>
      </c>
      <c r="V3009" s="1">
        <v>377758610.789518</v>
      </c>
      <c r="W3009" s="1">
        <v>359246531.76352102</v>
      </c>
    </row>
    <row r="3010" spans="1:23" x14ac:dyDescent="0.25">
      <c r="A3010" s="1" t="s">
        <v>39</v>
      </c>
      <c r="B3010" s="1" t="s">
        <v>62</v>
      </c>
      <c r="C3010" s="1">
        <v>58159697.164534301</v>
      </c>
      <c r="D3010" s="1">
        <v>59702206.3326803</v>
      </c>
      <c r="E3010" s="1">
        <v>59808581.911513299</v>
      </c>
      <c r="F3010" s="1">
        <v>73228778.907503098</v>
      </c>
      <c r="G3010" s="1">
        <v>74564769.484657198</v>
      </c>
      <c r="H3010" s="1">
        <v>97100432.019441202</v>
      </c>
      <c r="I3010" s="1">
        <v>90042656.146314695</v>
      </c>
      <c r="J3010" s="1">
        <v>107511423.70327</v>
      </c>
      <c r="K3010" s="1">
        <v>100871195.92382701</v>
      </c>
      <c r="L3010" s="1">
        <v>91372032.534556702</v>
      </c>
      <c r="M3010" s="1"/>
      <c r="N3010" s="1">
        <v>12840202.8420354</v>
      </c>
      <c r="O3010" s="1">
        <v>10471561.9399193</v>
      </c>
      <c r="P3010" s="1">
        <v>19723889.5682282</v>
      </c>
      <c r="Q3010" s="1">
        <v>9242501.9432227593</v>
      </c>
      <c r="R3010" s="1">
        <v>9678307.9380502701</v>
      </c>
      <c r="S3010" s="1">
        <v>7784388.9701830102</v>
      </c>
      <c r="T3010" s="1">
        <v>14784716.505090101</v>
      </c>
      <c r="U3010" s="1">
        <v>19591093.139621198</v>
      </c>
      <c r="V3010" s="1">
        <v>17980004.626930501</v>
      </c>
      <c r="W3010" s="1">
        <v>13489255.731018599</v>
      </c>
    </row>
    <row r="3011" spans="1:23" x14ac:dyDescent="0.25">
      <c r="A3011" s="1" t="s">
        <v>40</v>
      </c>
      <c r="B3011" s="1" t="s">
        <v>62</v>
      </c>
      <c r="C3011" s="1">
        <v>2335932329.5341401</v>
      </c>
      <c r="D3011" s="1">
        <v>2827831536.73808</v>
      </c>
      <c r="E3011" s="1">
        <v>3574939554.0350399</v>
      </c>
      <c r="F3011" s="1">
        <v>3539088822.2961302</v>
      </c>
      <c r="G3011" s="1">
        <v>4859710269.2115602</v>
      </c>
      <c r="H3011" s="1">
        <v>6558323580.8691702</v>
      </c>
      <c r="I3011" s="1">
        <v>4796212052.3694496</v>
      </c>
      <c r="J3011" s="1">
        <v>5411311353.5494604</v>
      </c>
      <c r="K3011" s="1">
        <v>7536299280.0415802</v>
      </c>
      <c r="L3011" s="1">
        <v>8158302166.3375101</v>
      </c>
      <c r="M3011" s="1"/>
      <c r="N3011" s="1">
        <v>1022647230.80646</v>
      </c>
      <c r="O3011" s="1">
        <v>1116838200.6459401</v>
      </c>
      <c r="P3011" s="1">
        <v>1603491806.24632</v>
      </c>
      <c r="Q3011" s="1">
        <v>1249842191.7744901</v>
      </c>
      <c r="R3011" s="1">
        <v>1561392700.8467</v>
      </c>
      <c r="S3011" s="1">
        <v>1859464965.6951101</v>
      </c>
      <c r="T3011" s="1">
        <v>1555818105.3905499</v>
      </c>
      <c r="U3011" s="1">
        <v>1822865362.7485199</v>
      </c>
      <c r="V3011" s="1">
        <v>2355987685.89433</v>
      </c>
      <c r="W3011" s="1">
        <v>1942106922.00647</v>
      </c>
    </row>
    <row r="3012" spans="1:23" x14ac:dyDescent="0.25">
      <c r="A3012" s="1" t="s">
        <v>41</v>
      </c>
      <c r="B3012" s="1" t="s">
        <v>62</v>
      </c>
      <c r="C3012" s="1">
        <v>406380806.21646702</v>
      </c>
      <c r="D3012" s="1">
        <v>446919645.45213401</v>
      </c>
      <c r="E3012" s="1">
        <v>626272780.88981497</v>
      </c>
      <c r="F3012" s="1">
        <v>684224931.61723304</v>
      </c>
      <c r="G3012" s="1">
        <v>850396525.34187305</v>
      </c>
      <c r="H3012" s="1">
        <v>1122562851.49068</v>
      </c>
      <c r="I3012" s="1">
        <v>755338885.73740804</v>
      </c>
      <c r="J3012" s="1">
        <v>775937938.15950298</v>
      </c>
      <c r="K3012" s="1">
        <v>881084394.13916194</v>
      </c>
      <c r="L3012" s="1">
        <v>966276434.99350405</v>
      </c>
      <c r="M3012" s="1"/>
      <c r="N3012" s="1">
        <v>399384928.821374</v>
      </c>
      <c r="O3012" s="1">
        <v>405866225.43790299</v>
      </c>
      <c r="P3012" s="1">
        <v>455799494.442339</v>
      </c>
      <c r="Q3012" s="1">
        <v>382406275.03212899</v>
      </c>
      <c r="R3012" s="1">
        <v>369052561.61149001</v>
      </c>
      <c r="S3012" s="1">
        <v>390602665.45787799</v>
      </c>
      <c r="T3012" s="1">
        <v>371644919.82309902</v>
      </c>
      <c r="U3012" s="1">
        <v>373342721.15270698</v>
      </c>
      <c r="V3012" s="1">
        <v>376109203.702259</v>
      </c>
      <c r="W3012" s="1">
        <v>439698505.90393901</v>
      </c>
    </row>
    <row r="3013" spans="1:23" x14ac:dyDescent="0.25">
      <c r="A3013" s="1" t="s">
        <v>42</v>
      </c>
      <c r="B3013" s="1" t="s">
        <v>62</v>
      </c>
      <c r="C3013" s="1">
        <v>530071935.79614103</v>
      </c>
      <c r="D3013" s="1">
        <v>451674511.095451</v>
      </c>
      <c r="E3013" s="1">
        <v>518123550.74228299</v>
      </c>
      <c r="F3013" s="1">
        <v>461774495.91167301</v>
      </c>
      <c r="G3013" s="1">
        <v>515709172.57629198</v>
      </c>
      <c r="H3013" s="1">
        <v>714950146.22960496</v>
      </c>
      <c r="I3013" s="1">
        <v>674441045.89179206</v>
      </c>
      <c r="J3013" s="1">
        <v>822278057.32629502</v>
      </c>
      <c r="K3013" s="1">
        <v>1346253406.4007499</v>
      </c>
      <c r="L3013" s="1">
        <v>1416276481.2371399</v>
      </c>
      <c r="M3013" s="1"/>
      <c r="N3013" s="1">
        <v>150060223.180767</v>
      </c>
      <c r="O3013" s="1">
        <v>197283174.017921</v>
      </c>
      <c r="P3013" s="1">
        <v>209689625.991018</v>
      </c>
      <c r="Q3013" s="1">
        <v>223202903.08085799</v>
      </c>
      <c r="R3013" s="1">
        <v>329388088.69886202</v>
      </c>
      <c r="S3013" s="1">
        <v>256288796.491882</v>
      </c>
      <c r="T3013" s="1">
        <v>229099132.723028</v>
      </c>
      <c r="U3013" s="1">
        <v>307559524.60809499</v>
      </c>
      <c r="V3013" s="1">
        <v>383674584.98660499</v>
      </c>
      <c r="W3013" s="1">
        <v>980537186.75063002</v>
      </c>
    </row>
    <row r="3014" spans="1:23" x14ac:dyDescent="0.25">
      <c r="A3014" s="1" t="s">
        <v>43</v>
      </c>
      <c r="B3014" s="1" t="s">
        <v>62</v>
      </c>
      <c r="C3014" s="1">
        <v>330216903.58154702</v>
      </c>
      <c r="D3014" s="1">
        <v>427996143.76707298</v>
      </c>
      <c r="E3014" s="1">
        <v>485304637.08903801</v>
      </c>
      <c r="F3014" s="1">
        <v>694347508.46404302</v>
      </c>
      <c r="G3014" s="1">
        <v>771958593.51873398</v>
      </c>
      <c r="H3014" s="1">
        <v>1037265658.44341</v>
      </c>
      <c r="I3014" s="1">
        <v>823999707.32526803</v>
      </c>
      <c r="J3014" s="1">
        <v>991932083.20690703</v>
      </c>
      <c r="K3014" s="1">
        <v>1315653712.1968701</v>
      </c>
      <c r="L3014" s="1">
        <v>1350739481.47667</v>
      </c>
      <c r="M3014" s="1"/>
      <c r="N3014" s="1">
        <v>164918343.68450099</v>
      </c>
      <c r="O3014" s="1">
        <v>201463438.234038</v>
      </c>
      <c r="P3014" s="1">
        <v>262174970.91203901</v>
      </c>
      <c r="Q3014" s="1">
        <v>313780663.43051201</v>
      </c>
      <c r="R3014" s="1">
        <v>380066119.74950302</v>
      </c>
      <c r="S3014" s="1">
        <v>455470544.38809401</v>
      </c>
      <c r="T3014" s="1">
        <v>469573899.76950198</v>
      </c>
      <c r="U3014" s="1">
        <v>560677737.27656996</v>
      </c>
      <c r="V3014" s="1">
        <v>644897887.62567401</v>
      </c>
      <c r="W3014" s="1">
        <v>705735644.54193401</v>
      </c>
    </row>
    <row r="3015" spans="1:23" x14ac:dyDescent="0.25">
      <c r="A3015" s="1" t="s">
        <v>44</v>
      </c>
      <c r="B3015" s="1" t="s">
        <v>62</v>
      </c>
      <c r="C3015" s="1">
        <v>34253761707.7215</v>
      </c>
      <c r="D3015" s="1">
        <v>46583021809.218903</v>
      </c>
      <c r="E3015" s="1">
        <v>51277131577.201599</v>
      </c>
      <c r="F3015" s="1">
        <v>66084929825.048599</v>
      </c>
      <c r="G3015" s="1">
        <v>77398316333.240005</v>
      </c>
      <c r="H3015" s="1">
        <v>87997222494.002106</v>
      </c>
      <c r="I3015" s="1">
        <v>63358628962.397202</v>
      </c>
      <c r="J3015" s="1">
        <v>81784276754.324203</v>
      </c>
      <c r="K3015" s="1">
        <v>102999947359.778</v>
      </c>
      <c r="L3015" s="1">
        <v>103886784605.35699</v>
      </c>
      <c r="M3015" s="1"/>
      <c r="N3015" s="1">
        <v>39658400075.331497</v>
      </c>
      <c r="O3015" s="1">
        <v>52621806285.865196</v>
      </c>
      <c r="P3015" s="1">
        <v>57711902130.7836</v>
      </c>
      <c r="Q3015" s="1">
        <v>66969984674.028397</v>
      </c>
      <c r="R3015" s="1">
        <v>81796869409.066101</v>
      </c>
      <c r="S3015" s="1">
        <v>99799880887.542099</v>
      </c>
      <c r="T3015" s="1">
        <v>74869261808.192398</v>
      </c>
      <c r="U3015" s="1">
        <v>88734030364.898697</v>
      </c>
      <c r="V3015" s="1">
        <v>125451739697.381</v>
      </c>
      <c r="W3015" s="1">
        <v>130958688659.427</v>
      </c>
    </row>
    <row r="3016" spans="1:23" x14ac:dyDescent="0.25">
      <c r="A3016" s="1" t="s">
        <v>45</v>
      </c>
      <c r="B3016" s="1" t="s">
        <v>62</v>
      </c>
      <c r="C3016" s="1">
        <v>2789652257.8323302</v>
      </c>
      <c r="D3016" s="1">
        <v>4326061147.3989897</v>
      </c>
      <c r="E3016" s="1">
        <v>6487168314.4815302</v>
      </c>
      <c r="F3016" s="1">
        <v>15090419048.056</v>
      </c>
      <c r="G3016" s="1">
        <v>6911066583.1821804</v>
      </c>
      <c r="H3016" s="1">
        <v>8660634882.5714607</v>
      </c>
      <c r="I3016" s="1">
        <v>7282969824.2419596</v>
      </c>
      <c r="J3016" s="1">
        <v>8562694942.1934004</v>
      </c>
      <c r="K3016" s="1">
        <v>8965205809.8797493</v>
      </c>
      <c r="L3016" s="1">
        <v>8329466809.7846603</v>
      </c>
      <c r="M3016" s="1"/>
      <c r="N3016" s="1">
        <v>2695474681.3313999</v>
      </c>
      <c r="O3016" s="1">
        <v>4130534651.4939599</v>
      </c>
      <c r="P3016" s="1">
        <v>5417440748.3612404</v>
      </c>
      <c r="Q3016" s="1">
        <v>6289747975.40203</v>
      </c>
      <c r="R3016" s="1">
        <v>8879872699.4162502</v>
      </c>
      <c r="S3016" s="1">
        <v>13275067507.056801</v>
      </c>
      <c r="T3016" s="1">
        <v>7958414238.9994001</v>
      </c>
      <c r="U3016" s="1">
        <v>10945591126.8887</v>
      </c>
      <c r="V3016" s="1">
        <v>15131571391.6667</v>
      </c>
      <c r="W3016" s="1">
        <v>6062482720.8248501</v>
      </c>
    </row>
    <row r="3017" spans="1:23" x14ac:dyDescent="0.25">
      <c r="A3017" s="1" t="s">
        <v>46</v>
      </c>
      <c r="B3017" s="1" t="s">
        <v>62</v>
      </c>
      <c r="C3017" s="1">
        <v>201421151.14618999</v>
      </c>
      <c r="D3017" s="1">
        <v>179105168.60876301</v>
      </c>
      <c r="E3017" s="1">
        <v>172945660.31906801</v>
      </c>
      <c r="F3017" s="1">
        <v>159058548.94119099</v>
      </c>
      <c r="G3017" s="1">
        <v>182243234.02354801</v>
      </c>
      <c r="H3017" s="1">
        <v>245569291.509532</v>
      </c>
      <c r="I3017" s="1">
        <v>202800281.716764</v>
      </c>
      <c r="J3017" s="1">
        <v>318504338.43309098</v>
      </c>
      <c r="K3017" s="1">
        <v>301415769.811405</v>
      </c>
      <c r="L3017" s="1">
        <v>239493084.65946099</v>
      </c>
      <c r="M3017" s="1"/>
      <c r="N3017" s="1">
        <v>588977822.62739801</v>
      </c>
      <c r="O3017" s="1">
        <v>805060271.04025996</v>
      </c>
      <c r="P3017" s="1">
        <v>894900971.00388098</v>
      </c>
      <c r="Q3017" s="1">
        <v>967353085.77317905</v>
      </c>
      <c r="R3017" s="1">
        <v>975780577.28063905</v>
      </c>
      <c r="S3017" s="1">
        <v>923873914.50468695</v>
      </c>
      <c r="T3017" s="1">
        <v>806004017.35338497</v>
      </c>
      <c r="U3017" s="1">
        <v>897291290.43519294</v>
      </c>
      <c r="V3017" s="1">
        <v>811447796.26540995</v>
      </c>
      <c r="W3017" s="1">
        <v>893166413.88129902</v>
      </c>
    </row>
    <row r="3018" spans="1:23" x14ac:dyDescent="0.25">
      <c r="A3018" s="1" t="s">
        <v>47</v>
      </c>
      <c r="B3018" s="1" t="s">
        <v>62</v>
      </c>
      <c r="C3018" s="1">
        <v>2131359877.57231</v>
      </c>
      <c r="D3018" s="1">
        <v>2644060217.4546199</v>
      </c>
      <c r="E3018" s="1">
        <v>3140077684.60671</v>
      </c>
      <c r="F3018" s="1">
        <v>3798469396.5567698</v>
      </c>
      <c r="G3018" s="1">
        <v>4768004230.2855301</v>
      </c>
      <c r="H3018" s="1">
        <v>6471442829.93435</v>
      </c>
      <c r="I3018" s="1">
        <v>5637847254.4569302</v>
      </c>
      <c r="J3018" s="1">
        <v>6890017290.34799</v>
      </c>
      <c r="K3018" s="1">
        <v>9140309342.9286499</v>
      </c>
      <c r="L3018" s="1">
        <v>9472791366.5178604</v>
      </c>
      <c r="M3018" s="1"/>
      <c r="N3018" s="1">
        <v>944707384.66619396</v>
      </c>
      <c r="O3018" s="1">
        <v>1230717473.7769001</v>
      </c>
      <c r="P3018" s="1">
        <v>1515044963.0424399</v>
      </c>
      <c r="Q3018" s="1">
        <v>1573750709.05357</v>
      </c>
      <c r="R3018" s="1">
        <v>1768302553.4691999</v>
      </c>
      <c r="S3018" s="1">
        <v>2001124281.6667199</v>
      </c>
      <c r="T3018" s="1">
        <v>1947188032.6103499</v>
      </c>
      <c r="U3018" s="1">
        <v>2507930035.9208202</v>
      </c>
      <c r="V3018" s="1">
        <v>3165132509.5593801</v>
      </c>
      <c r="W3018" s="1">
        <v>3282355281.88204</v>
      </c>
    </row>
    <row r="3019" spans="1:23" x14ac:dyDescent="0.25">
      <c r="A3019" s="1" t="s">
        <v>48</v>
      </c>
      <c r="B3019" s="1" t="s">
        <v>62</v>
      </c>
      <c r="C3019" s="1">
        <v>1422818722.30738</v>
      </c>
      <c r="D3019" s="1">
        <v>1776278376.79726</v>
      </c>
      <c r="E3019" s="1">
        <v>1878617732.3231699</v>
      </c>
      <c r="F3019" s="1">
        <v>2523952681.6669002</v>
      </c>
      <c r="G3019" s="1">
        <v>4001321256.6954098</v>
      </c>
      <c r="H3019" s="1">
        <v>3588348300.2161102</v>
      </c>
      <c r="I3019" s="1">
        <v>2943998721.09271</v>
      </c>
      <c r="J3019" s="1">
        <v>3217645509.3592501</v>
      </c>
      <c r="K3019" s="1">
        <v>4861231114.9665604</v>
      </c>
      <c r="L3019" s="1">
        <v>8386274922.7669401</v>
      </c>
      <c r="M3019" s="1"/>
      <c r="N3019" s="1">
        <v>780532678.77452099</v>
      </c>
      <c r="O3019" s="1">
        <v>614384185.30986595</v>
      </c>
      <c r="P3019" s="1">
        <v>582556071.30425406</v>
      </c>
      <c r="Q3019" s="1">
        <v>584305225.87745297</v>
      </c>
      <c r="R3019" s="1">
        <v>561571792.32401001</v>
      </c>
      <c r="S3019" s="1">
        <v>1226251842.36551</v>
      </c>
      <c r="T3019" s="1">
        <v>1033690257.01399</v>
      </c>
      <c r="U3019" s="1">
        <v>1071823418.50372</v>
      </c>
      <c r="V3019" s="1">
        <v>1535186204.6652901</v>
      </c>
      <c r="W3019" s="1">
        <v>1363161125.0539501</v>
      </c>
    </row>
    <row r="3020" spans="1:23" x14ac:dyDescent="0.25">
      <c r="A3020" s="1" t="s">
        <v>49</v>
      </c>
      <c r="B3020" s="1" t="s">
        <v>62</v>
      </c>
      <c r="C3020" s="1">
        <v>10277981323.7761</v>
      </c>
      <c r="D3020" s="1">
        <v>12370862014.257299</v>
      </c>
      <c r="E3020" s="1">
        <v>12891598474.043501</v>
      </c>
      <c r="F3020" s="1">
        <v>14677323363.022301</v>
      </c>
      <c r="G3020" s="1">
        <v>17783116445.783798</v>
      </c>
      <c r="H3020" s="1">
        <v>22950771284.736198</v>
      </c>
      <c r="I3020" s="1">
        <v>18198406319.766701</v>
      </c>
      <c r="J3020" s="1">
        <v>21167479957.906101</v>
      </c>
      <c r="K3020" s="1">
        <v>23657717872.641899</v>
      </c>
      <c r="L3020" s="1">
        <v>22961744525.275398</v>
      </c>
      <c r="M3020" s="1"/>
      <c r="N3020" s="1">
        <v>8416293292.4977198</v>
      </c>
      <c r="O3020" s="1">
        <v>10143590309.504999</v>
      </c>
      <c r="P3020" s="1">
        <v>10537635082.879999</v>
      </c>
      <c r="Q3020" s="1">
        <v>12311057425.898399</v>
      </c>
      <c r="R3020" s="1">
        <v>15292446652.6772</v>
      </c>
      <c r="S3020" s="1">
        <v>18861916411.962101</v>
      </c>
      <c r="T3020" s="1">
        <v>15017251560.688499</v>
      </c>
      <c r="U3020" s="1">
        <v>16784357086.0394</v>
      </c>
      <c r="V3020" s="1">
        <v>18312519801.950001</v>
      </c>
      <c r="W3020" s="1">
        <v>17626959181.023102</v>
      </c>
    </row>
    <row r="3021" spans="1:23" x14ac:dyDescent="0.25">
      <c r="A3021" s="1" t="s">
        <v>50</v>
      </c>
      <c r="B3021" s="1" t="s">
        <v>62</v>
      </c>
      <c r="C3021" s="1">
        <v>1091026236.98505</v>
      </c>
      <c r="D3021" s="1">
        <v>1314158648.8264201</v>
      </c>
      <c r="E3021" s="1">
        <v>1493507840.42396</v>
      </c>
      <c r="F3021" s="1">
        <v>1869858954.21806</v>
      </c>
      <c r="G3021" s="1">
        <v>2498355695.3431201</v>
      </c>
      <c r="H3021" s="1">
        <v>3102563579.8586302</v>
      </c>
      <c r="I3021" s="1">
        <v>2712511205.1042099</v>
      </c>
      <c r="J3021" s="1">
        <v>3107250808.2828798</v>
      </c>
      <c r="K3021" s="1">
        <v>4127920913.9313898</v>
      </c>
      <c r="L3021" s="1">
        <v>4117890578.5005898</v>
      </c>
      <c r="M3021" s="1"/>
      <c r="N3021" s="1">
        <v>505050772.19832301</v>
      </c>
      <c r="O3021" s="1">
        <v>610663127.05362499</v>
      </c>
      <c r="P3021" s="1">
        <v>874041779.86339104</v>
      </c>
      <c r="Q3021" s="1">
        <v>860029779.88940895</v>
      </c>
      <c r="R3021" s="1">
        <v>1287210302.40236</v>
      </c>
      <c r="S3021" s="1">
        <v>1451548861.64591</v>
      </c>
      <c r="T3021" s="1">
        <v>1296194990.15329</v>
      </c>
      <c r="U3021" s="1">
        <v>1499379123.8264501</v>
      </c>
      <c r="V3021" s="1">
        <v>1739537367.38006</v>
      </c>
      <c r="W3021" s="1">
        <v>1779400014.0311999</v>
      </c>
    </row>
    <row r="3022" spans="1:23" x14ac:dyDescent="0.25">
      <c r="A3022" s="1" t="s">
        <v>51</v>
      </c>
      <c r="B3022" s="1" t="s">
        <v>62</v>
      </c>
      <c r="C3022" s="1">
        <v>1010167867.30243</v>
      </c>
      <c r="D3022" s="1">
        <v>1389670796.8245101</v>
      </c>
      <c r="E3022" s="1">
        <v>1591633526.5100701</v>
      </c>
      <c r="F3022" s="1">
        <v>2331143283.5799899</v>
      </c>
      <c r="G3022" s="1">
        <v>2961922539.36303</v>
      </c>
      <c r="H3022" s="1">
        <v>4356266584.7239904</v>
      </c>
      <c r="I3022" s="1">
        <v>3199731000.1153302</v>
      </c>
      <c r="J3022" s="1">
        <v>4473690431.9596901</v>
      </c>
      <c r="K3022" s="1">
        <v>6185300845.94172</v>
      </c>
      <c r="L3022" s="1">
        <v>6708311220.38515</v>
      </c>
      <c r="M3022" s="1"/>
      <c r="N3022" s="1">
        <v>990003560.18282998</v>
      </c>
      <c r="O3022" s="1">
        <v>1749400879.38901</v>
      </c>
      <c r="P3022" s="1">
        <v>2603203468.2644801</v>
      </c>
      <c r="Q3022" s="1">
        <v>3501764104.8283701</v>
      </c>
      <c r="R3022" s="1">
        <v>3634488732.7606201</v>
      </c>
      <c r="S3022" s="1">
        <v>3797629559.2707801</v>
      </c>
      <c r="T3022" s="1">
        <v>3592054611.0697498</v>
      </c>
      <c r="U3022" s="1">
        <v>5608823582.6377697</v>
      </c>
      <c r="V3022" s="1">
        <v>6510988512.0132904</v>
      </c>
      <c r="W3022" s="1">
        <v>6947115329.4221697</v>
      </c>
    </row>
    <row r="3023" spans="1:23" x14ac:dyDescent="0.25">
      <c r="A3023" s="1" t="s">
        <v>52</v>
      </c>
      <c r="B3023" s="1" t="s">
        <v>62</v>
      </c>
      <c r="C3023" s="1">
        <v>1395223775.27632</v>
      </c>
      <c r="D3023" s="1">
        <v>1649073907.0662899</v>
      </c>
      <c r="E3023" s="1">
        <v>1956085611.04423</v>
      </c>
      <c r="F3023" s="1">
        <v>1870494120.76913</v>
      </c>
      <c r="G3023" s="1">
        <v>2221482142.8057098</v>
      </c>
      <c r="H3023" s="1">
        <v>2846145027.0968299</v>
      </c>
      <c r="I3023" s="1">
        <v>2527392196.24545</v>
      </c>
      <c r="J3023" s="1">
        <v>3436954977.1701398</v>
      </c>
      <c r="K3023" s="1">
        <v>4243059126.0893202</v>
      </c>
      <c r="L3023" s="1">
        <v>4280513835.52911</v>
      </c>
      <c r="M3023" s="1"/>
      <c r="N3023" s="1">
        <v>1839378825.3975999</v>
      </c>
      <c r="O3023" s="1">
        <v>1919851919.3396399</v>
      </c>
      <c r="P3023" s="1">
        <v>1924889873.0417299</v>
      </c>
      <c r="Q3023" s="1">
        <v>2256102798.1771302</v>
      </c>
      <c r="R3023" s="1">
        <v>2558560065.6683402</v>
      </c>
      <c r="S3023" s="1">
        <v>2378865246.56497</v>
      </c>
      <c r="T3023" s="1">
        <v>1281754702.3989301</v>
      </c>
      <c r="U3023" s="1">
        <v>1684975942.14361</v>
      </c>
      <c r="V3023" s="1">
        <v>2479411653.6455102</v>
      </c>
      <c r="W3023" s="1">
        <v>2479853784.4834299</v>
      </c>
    </row>
    <row r="3024" spans="1:23" x14ac:dyDescent="0.25">
      <c r="A3024" s="1" t="s">
        <v>53</v>
      </c>
      <c r="B3024" s="1" t="s">
        <v>62</v>
      </c>
      <c r="C3024" s="1">
        <v>94642969.001070797</v>
      </c>
      <c r="D3024" s="1">
        <v>131908919.574646</v>
      </c>
      <c r="E3024" s="1">
        <v>144508423.63771901</v>
      </c>
      <c r="F3024" s="1">
        <v>200185985.63725001</v>
      </c>
      <c r="G3024" s="1">
        <v>225453033.71131101</v>
      </c>
      <c r="H3024" s="1">
        <v>342517840.29658002</v>
      </c>
      <c r="I3024" s="1">
        <v>238292313.59587401</v>
      </c>
      <c r="J3024" s="1">
        <v>424217931.897946</v>
      </c>
      <c r="K3024" s="1">
        <v>705053941.04923296</v>
      </c>
      <c r="L3024" s="1">
        <v>352209809.95707101</v>
      </c>
      <c r="M3024" s="1"/>
      <c r="N3024" s="1">
        <v>134809244.48859701</v>
      </c>
      <c r="O3024" s="1">
        <v>141330372.30981699</v>
      </c>
      <c r="P3024" s="1">
        <v>125293218.960077</v>
      </c>
      <c r="Q3024" s="1">
        <v>124837041.64144599</v>
      </c>
      <c r="R3024" s="1">
        <v>145793948.73447499</v>
      </c>
      <c r="S3024" s="1">
        <v>161725558.518852</v>
      </c>
      <c r="T3024" s="1">
        <v>120993838.75353</v>
      </c>
      <c r="U3024" s="1">
        <v>138338933.219143</v>
      </c>
      <c r="V3024" s="1">
        <v>164480130.71342</v>
      </c>
      <c r="W3024" s="1">
        <v>174275397.50014701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69"/>
  <sheetViews>
    <sheetView tabSelected="1" topLeftCell="A34" workbookViewId="0">
      <selection activeCell="M69" sqref="M69"/>
    </sheetView>
  </sheetViews>
  <sheetFormatPr defaultRowHeight="15" x14ac:dyDescent="0.25"/>
  <cols>
    <col min="3" max="3" width="8.85546875" customWidth="1"/>
    <col min="12" max="12" width="12.5703125" customWidth="1"/>
    <col min="13" max="13" width="10.7109375" bestFit="1" customWidth="1"/>
    <col min="22" max="23" width="12" bestFit="1" customWidth="1"/>
  </cols>
  <sheetData>
    <row r="1" spans="1:23" x14ac:dyDescent="0.25">
      <c r="A1" t="s">
        <v>76</v>
      </c>
    </row>
    <row r="2" spans="1:23" x14ac:dyDescent="0.25">
      <c r="B2" s="1"/>
      <c r="C2" t="s">
        <v>64</v>
      </c>
      <c r="D2" s="3"/>
      <c r="E2" s="3"/>
      <c r="F2" s="3"/>
      <c r="G2" s="3"/>
      <c r="H2" s="3"/>
      <c r="I2" s="3"/>
      <c r="J2" s="3"/>
      <c r="K2" s="3"/>
      <c r="L2" s="3"/>
      <c r="N2" s="3" t="s">
        <v>63</v>
      </c>
    </row>
    <row r="3" spans="1:23" x14ac:dyDescent="0.25">
      <c r="A3" s="1" t="s">
        <v>65</v>
      </c>
      <c r="B3" t="s">
        <v>66</v>
      </c>
      <c r="C3" s="1">
        <v>2003</v>
      </c>
      <c r="D3" s="3">
        <v>2004</v>
      </c>
      <c r="E3" s="3">
        <v>2005</v>
      </c>
      <c r="F3" s="3">
        <v>2006</v>
      </c>
      <c r="G3" s="3">
        <v>2007</v>
      </c>
      <c r="H3" s="3">
        <v>2008</v>
      </c>
      <c r="I3" s="3">
        <v>2009</v>
      </c>
      <c r="J3" s="3">
        <v>2010</v>
      </c>
      <c r="K3" s="3">
        <v>2011</v>
      </c>
      <c r="L3" s="3">
        <v>2012</v>
      </c>
      <c r="N3" s="1">
        <v>2003</v>
      </c>
      <c r="O3" s="3">
        <v>2004</v>
      </c>
      <c r="P3" s="3">
        <v>2005</v>
      </c>
      <c r="Q3" s="3">
        <v>2006</v>
      </c>
      <c r="R3" s="3">
        <v>2007</v>
      </c>
      <c r="S3" s="3">
        <v>2008</v>
      </c>
      <c r="T3" s="3">
        <v>2009</v>
      </c>
      <c r="U3" s="3">
        <v>2010</v>
      </c>
      <c r="V3" s="3">
        <v>2011</v>
      </c>
      <c r="W3" s="3">
        <v>2012</v>
      </c>
    </row>
    <row r="4" spans="1:23" x14ac:dyDescent="0.25">
      <c r="A4" t="s">
        <v>67</v>
      </c>
      <c r="B4" t="str">
        <f t="shared" ref="B4:B12" si="0">B18</f>
        <v>European Union</v>
      </c>
      <c r="C4">
        <f>(SUM(C17:C69))/1000000</f>
        <v>79060.300368527925</v>
      </c>
      <c r="D4">
        <f t="shared" ref="D4:L4" si="1">(SUM(D17:D69))/1000000</f>
        <v>94352.950729580189</v>
      </c>
      <c r="E4">
        <f t="shared" si="1"/>
        <v>107359.50975997215</v>
      </c>
      <c r="F4">
        <f t="shared" si="1"/>
        <v>115044.649672</v>
      </c>
      <c r="G4">
        <f t="shared" si="1"/>
        <v>140813.8719</v>
      </c>
      <c r="H4">
        <f t="shared" si="1"/>
        <v>175992.70370000001</v>
      </c>
      <c r="I4">
        <f t="shared" si="1"/>
        <v>150605.88039999999</v>
      </c>
      <c r="J4">
        <f t="shared" si="1"/>
        <v>156214.92069999999</v>
      </c>
      <c r="K4">
        <f t="shared" si="1"/>
        <v>176089.81690000001</v>
      </c>
      <c r="L4">
        <f t="shared" si="1"/>
        <v>176470.51259999999</v>
      </c>
      <c r="N4">
        <f t="shared" ref="N4:W4" si="2">(SUM(N17:N69))/1000000</f>
        <v>91811.069487094166</v>
      </c>
      <c r="O4">
        <f t="shared" si="2"/>
        <v>109119.51231404264</v>
      </c>
      <c r="P4">
        <f t="shared" si="2"/>
        <v>138658.05128249971</v>
      </c>
      <c r="Q4">
        <f t="shared" si="2"/>
        <v>160663.29145700001</v>
      </c>
      <c r="R4">
        <f t="shared" si="2"/>
        <v>179770.91620000001</v>
      </c>
      <c r="S4">
        <f t="shared" si="2"/>
        <v>237742.7745</v>
      </c>
      <c r="T4">
        <f t="shared" si="2"/>
        <v>155746.7254</v>
      </c>
      <c r="U4">
        <f t="shared" si="2"/>
        <v>167132.90900000001</v>
      </c>
      <c r="V4">
        <f t="shared" si="2"/>
        <v>198785.84659999999</v>
      </c>
      <c r="W4">
        <f t="shared" si="2"/>
        <v>223824.4302</v>
      </c>
    </row>
    <row r="5" spans="1:23" x14ac:dyDescent="0.25">
      <c r="A5" t="s">
        <v>68</v>
      </c>
      <c r="B5" t="str">
        <f t="shared" si="0"/>
        <v>European Union</v>
      </c>
      <c r="C5">
        <f>(C19+C21+C25+C69+C29+C31+C33+C36+C37+C39+C42+C43+C46+C49+C52+C53+C56+C58+C59+C61+C64+C65)/1000000</f>
        <v>42192.662973819861</v>
      </c>
      <c r="D5">
        <f t="shared" ref="D5:L5" si="3">(D19+D21+D25+D69+D29+D31+D33+D36+D37+D39+D42+D43+D46+D49+D52+D53+D56+D58+D59+D61+D64+D65)/1000000</f>
        <v>50075.839910416682</v>
      </c>
      <c r="E5">
        <f t="shared" si="3"/>
        <v>57441.221536259436</v>
      </c>
      <c r="F5">
        <f t="shared" si="3"/>
        <v>60730.025936999999</v>
      </c>
      <c r="G5">
        <f t="shared" si="3"/>
        <v>75446.902700000006</v>
      </c>
      <c r="H5">
        <f t="shared" si="3"/>
        <v>95933.812600000005</v>
      </c>
      <c r="I5">
        <f t="shared" si="3"/>
        <v>83044.420199999993</v>
      </c>
      <c r="J5">
        <f t="shared" si="3"/>
        <v>87379.130699999994</v>
      </c>
      <c r="K5">
        <f t="shared" si="3"/>
        <v>91468.104500000001</v>
      </c>
      <c r="L5">
        <f t="shared" si="3"/>
        <v>90716.310100000002</v>
      </c>
      <c r="N5">
        <f t="shared" ref="N5:V5" si="4">(N19+N21+N25+N69+N29+N31+N33+N36+N37+N39+N42+N43+N46+N49+N52+N53+N56+N58+N59+N61+N64+N65)/1000000</f>
        <v>44214.602119413314</v>
      </c>
      <c r="O5">
        <f t="shared" si="4"/>
        <v>52334.316593247568</v>
      </c>
      <c r="P5">
        <f t="shared" si="4"/>
        <v>67882.571678270106</v>
      </c>
      <c r="Q5">
        <f t="shared" si="4"/>
        <v>81712.046864999997</v>
      </c>
      <c r="R5">
        <f t="shared" si="4"/>
        <v>93212.999899999995</v>
      </c>
      <c r="S5">
        <f t="shared" si="4"/>
        <v>122690.80560000001</v>
      </c>
      <c r="T5">
        <f t="shared" si="4"/>
        <v>81060.179000000004</v>
      </c>
      <c r="U5">
        <f t="shared" si="4"/>
        <v>94309.072799999994</v>
      </c>
      <c r="V5">
        <f t="shared" si="4"/>
        <v>98072.444600000003</v>
      </c>
      <c r="W5">
        <f t="shared" ref="W5" si="5">(W19+W21+W25+W69+W29+W31+W33+W36+W37+W39+W42+W43+W46+W49+W52+W53+W56+W58+W59+W61+W64+W65)/1000000</f>
        <v>124912.1038</v>
      </c>
    </row>
    <row r="6" spans="1:23" x14ac:dyDescent="0.25">
      <c r="A6" t="s">
        <v>69</v>
      </c>
      <c r="B6" t="str">
        <f t="shared" si="0"/>
        <v>European Union</v>
      </c>
      <c r="C6">
        <f>(C22+C26+C27+C30+C31+C33+C34+C40+C43+C44+C45+C48+C54+C57+C61+C62+C66+C67+C68)/1000000</f>
        <v>16287.965181791011</v>
      </c>
      <c r="D6">
        <f t="shared" ref="D6:L6" si="6">(D22+D26+D27+D30+D31+D33+D34+D40+D43+D44+D45+D48+D54+D57+D61+D62+D66+D67+D68)/1000000</f>
        <v>19753.360103482672</v>
      </c>
      <c r="E6">
        <f t="shared" si="6"/>
        <v>22259.268534632753</v>
      </c>
      <c r="F6">
        <f t="shared" si="6"/>
        <v>24361.292329</v>
      </c>
      <c r="G6">
        <f t="shared" si="6"/>
        <v>29154.074499999999</v>
      </c>
      <c r="H6">
        <f t="shared" si="6"/>
        <v>37680.094700000001</v>
      </c>
      <c r="I6">
        <f t="shared" si="6"/>
        <v>35706.777600000001</v>
      </c>
      <c r="J6">
        <f t="shared" si="6"/>
        <v>36600.724800000004</v>
      </c>
      <c r="K6">
        <f t="shared" si="6"/>
        <v>32012.945400000001</v>
      </c>
      <c r="L6">
        <f t="shared" si="6"/>
        <v>35969.6302</v>
      </c>
      <c r="N6">
        <f t="shared" ref="N6:V6" si="7">(N22+N26+N27+N30+N31+N33+N34+N40+N43+N44+N45+N48+N54+N57+N61+N62+N66+N67+N68)/1000000</f>
        <v>22379.517810701796</v>
      </c>
      <c r="O6">
        <f t="shared" si="7"/>
        <v>28919.017050106453</v>
      </c>
      <c r="P6">
        <f t="shared" si="7"/>
        <v>37562.338121079643</v>
      </c>
      <c r="Q6">
        <f t="shared" si="7"/>
        <v>49086.639364000002</v>
      </c>
      <c r="R6">
        <f t="shared" si="7"/>
        <v>54971.125899999999</v>
      </c>
      <c r="S6">
        <f t="shared" si="7"/>
        <v>72808.084900000002</v>
      </c>
      <c r="T6">
        <f t="shared" si="7"/>
        <v>44331.746500000001</v>
      </c>
      <c r="U6">
        <f t="shared" si="7"/>
        <v>50865.437100000003</v>
      </c>
      <c r="V6">
        <f t="shared" si="7"/>
        <v>35515.784699999997</v>
      </c>
      <c r="W6">
        <f t="shared" ref="W6" si="8">(W22+W26+W27+W30+W31+W33+W34+W40+W43+W44+W45+W48+W54+W57+W61+W62+W66+W67+W68)/1000000</f>
        <v>57475.245699999999</v>
      </c>
    </row>
    <row r="7" spans="1:23" x14ac:dyDescent="0.25">
      <c r="A7" t="s">
        <v>70</v>
      </c>
      <c r="B7" t="str">
        <f t="shared" si="0"/>
        <v>European Union</v>
      </c>
      <c r="C7">
        <f>(C22+C40+C54+C63+C66)/1000000</f>
        <v>1750.5209358756424</v>
      </c>
      <c r="D7">
        <f t="shared" ref="D7:L7" si="9">(D22+D40+D54+D63+D66)/1000000</f>
        <v>2159.6564066675269</v>
      </c>
      <c r="E7">
        <f t="shared" si="9"/>
        <v>2421.1669039899343</v>
      </c>
      <c r="F7">
        <f t="shared" si="9"/>
        <v>2899.381155</v>
      </c>
      <c r="G7">
        <f t="shared" si="9"/>
        <v>3672.8987000000002</v>
      </c>
      <c r="H7">
        <f t="shared" si="9"/>
        <v>4243.3132999999998</v>
      </c>
      <c r="I7">
        <f t="shared" si="9"/>
        <v>3815.2168000000001</v>
      </c>
      <c r="J7">
        <f t="shared" si="9"/>
        <v>3750.1406999999999</v>
      </c>
      <c r="K7">
        <f t="shared" si="9"/>
        <v>4595.9696999999996</v>
      </c>
      <c r="L7">
        <f t="shared" si="9"/>
        <v>4399.6248999999998</v>
      </c>
      <c r="N7">
        <f t="shared" ref="N7:V7" si="10">(N22+N40+N54+N63+N66)/1000000</f>
        <v>1584.2141999809905</v>
      </c>
      <c r="O7">
        <f t="shared" si="10"/>
        <v>1941.005375332709</v>
      </c>
      <c r="P7">
        <f t="shared" si="10"/>
        <v>2039.7938538388098</v>
      </c>
      <c r="Q7">
        <f t="shared" si="10"/>
        <v>2161.095695</v>
      </c>
      <c r="R7">
        <f t="shared" si="10"/>
        <v>2544.8501000000001</v>
      </c>
      <c r="S7">
        <f t="shared" si="10"/>
        <v>2828.7937000000002</v>
      </c>
      <c r="T7">
        <f t="shared" si="10"/>
        <v>2604.8712999999998</v>
      </c>
      <c r="U7">
        <f t="shared" si="10"/>
        <v>2503.9193</v>
      </c>
      <c r="V7">
        <f t="shared" si="10"/>
        <v>3136.7020000000002</v>
      </c>
      <c r="W7">
        <f t="shared" ref="W7" si="11">(W22+W40+W54+W63+W66)/1000000</f>
        <v>2743.4092999999998</v>
      </c>
    </row>
    <row r="8" spans="1:23" x14ac:dyDescent="0.25">
      <c r="A8" t="s">
        <v>71</v>
      </c>
      <c r="B8" t="str">
        <f t="shared" si="0"/>
        <v>European Union</v>
      </c>
      <c r="C8">
        <f>(C18+C22+C23+C25+C27+C28+C32+C35+C55)/1000000</f>
        <v>6097.7098164592808</v>
      </c>
      <c r="D8">
        <f t="shared" ref="D8:L8" si="12">(D18+D22+D23+D25+D27+D28+D32+D35+D55)/1000000</f>
        <v>5905.7337844232579</v>
      </c>
      <c r="E8">
        <f t="shared" si="12"/>
        <v>6779.3230629767877</v>
      </c>
      <c r="F8">
        <f t="shared" si="12"/>
        <v>8534.6394010000004</v>
      </c>
      <c r="G8">
        <f t="shared" si="12"/>
        <v>11628.3542</v>
      </c>
      <c r="H8">
        <f t="shared" si="12"/>
        <v>14627.8089</v>
      </c>
      <c r="I8">
        <f t="shared" si="12"/>
        <v>13817.527599999999</v>
      </c>
      <c r="J8">
        <f t="shared" si="12"/>
        <v>12458.1867</v>
      </c>
      <c r="K8">
        <f t="shared" si="12"/>
        <v>14730.023300000001</v>
      </c>
      <c r="L8">
        <f t="shared" si="12"/>
        <v>15243.205400000001</v>
      </c>
      <c r="N8">
        <f t="shared" ref="N8:V8" si="13">(N18+N22+N23+N25+N27+N28+N32+N35+N55)/1000000</f>
        <v>6156.747925051096</v>
      </c>
      <c r="O8">
        <f t="shared" si="13"/>
        <v>6567.7486466072251</v>
      </c>
      <c r="P8">
        <f t="shared" si="13"/>
        <v>10115.062993415564</v>
      </c>
      <c r="Q8">
        <f t="shared" si="13"/>
        <v>10451.900466999999</v>
      </c>
      <c r="R8">
        <f t="shared" si="13"/>
        <v>14952.9267</v>
      </c>
      <c r="S8">
        <f t="shared" si="13"/>
        <v>25074.367099999999</v>
      </c>
      <c r="T8">
        <f t="shared" si="13"/>
        <v>14154.7912</v>
      </c>
      <c r="U8">
        <f t="shared" si="13"/>
        <v>14951.1896</v>
      </c>
      <c r="V8">
        <f t="shared" si="13"/>
        <v>23037.7029</v>
      </c>
      <c r="W8">
        <f t="shared" ref="W8" si="14">(W18+W22+W23+W25+W27+W28+W32+W35+W55)/1000000</f>
        <v>24055.858499999998</v>
      </c>
    </row>
    <row r="9" spans="1:23" x14ac:dyDescent="0.25">
      <c r="A9" t="s">
        <v>72</v>
      </c>
      <c r="B9" t="str">
        <f t="shared" si="0"/>
        <v>European Union</v>
      </c>
      <c r="C9">
        <f>(C19+C21+C24+C29+C36+C37+C38+C39+C42+C46+C52+C53+C56+C58+C64)/1000000</f>
        <v>13564.876179685303</v>
      </c>
      <c r="D9">
        <f t="shared" ref="D9:L9" si="15">(D19+D21+D24+D29+D36+D37+D38+D39+D42+D46+D52+D53+D56+D58+D64)/1000000</f>
        <v>15003.297609511843</v>
      </c>
      <c r="E9">
        <f t="shared" si="15"/>
        <v>16631.417119889025</v>
      </c>
      <c r="F9">
        <f t="shared" si="15"/>
        <v>19229.740643000001</v>
      </c>
      <c r="G9">
        <f t="shared" si="15"/>
        <v>24743.357800000002</v>
      </c>
      <c r="H9">
        <f t="shared" si="15"/>
        <v>31984.562399999999</v>
      </c>
      <c r="I9">
        <f t="shared" si="15"/>
        <v>26251.129700000001</v>
      </c>
      <c r="J9">
        <f t="shared" si="15"/>
        <v>27140.096799999999</v>
      </c>
      <c r="K9">
        <f t="shared" si="15"/>
        <v>33515.571900000003</v>
      </c>
      <c r="L9">
        <f t="shared" si="15"/>
        <v>30286.014599999999</v>
      </c>
      <c r="N9">
        <f t="shared" ref="N9:V9" si="16">(N19+N21+N24+N29+N36+N37+N38+N39+N42+N46+N52+N53+N56+N58+N64)/1000000</f>
        <v>13515.653578638381</v>
      </c>
      <c r="O9">
        <f t="shared" si="16"/>
        <v>13004.836905204607</v>
      </c>
      <c r="P9">
        <f t="shared" si="16"/>
        <v>16898.722980573246</v>
      </c>
      <c r="Q9">
        <f t="shared" si="16"/>
        <v>20944.424621999999</v>
      </c>
      <c r="R9">
        <f t="shared" si="16"/>
        <v>22796.188099999999</v>
      </c>
      <c r="S9">
        <f t="shared" si="16"/>
        <v>31933.764500000001</v>
      </c>
      <c r="T9">
        <f t="shared" si="16"/>
        <v>23121.196100000001</v>
      </c>
      <c r="U9">
        <f t="shared" si="16"/>
        <v>27489.804899999999</v>
      </c>
      <c r="V9">
        <f t="shared" si="16"/>
        <v>45556.244299999998</v>
      </c>
      <c r="W9">
        <f t="shared" ref="W9" si="17">(W19+W21+W24+W29+W36+W37+W38+W39+W42+W46+W52+W53+W56+W58+W64)/1000000</f>
        <v>52035.583200000001</v>
      </c>
    </row>
    <row r="10" spans="1:23" x14ac:dyDescent="0.25">
      <c r="A10" t="s">
        <v>73</v>
      </c>
      <c r="B10" t="str">
        <f t="shared" si="0"/>
        <v>European Union</v>
      </c>
      <c r="C10">
        <f>(C30+C33+C34+C40+C59+C61+C66)/1000000</f>
        <v>2621.4916449466969</v>
      </c>
      <c r="D10">
        <f t="shared" ref="D10:L10" si="18">(D30+D33+D34+D40+D59+D61+D66)/1000000</f>
        <v>3190.5453221876555</v>
      </c>
      <c r="E10">
        <f t="shared" si="18"/>
        <v>4148.2034492422827</v>
      </c>
      <c r="F10">
        <f t="shared" si="18"/>
        <v>4832.6291279999996</v>
      </c>
      <c r="G10">
        <f t="shared" si="18"/>
        <v>5152.4013000000004</v>
      </c>
      <c r="H10">
        <f t="shared" si="18"/>
        <v>5819.1129000000001</v>
      </c>
      <c r="I10">
        <f t="shared" si="18"/>
        <v>4989.2849999999999</v>
      </c>
      <c r="J10">
        <f t="shared" si="18"/>
        <v>5032.9315999999999</v>
      </c>
      <c r="K10">
        <f t="shared" si="18"/>
        <v>5943.0749999999998</v>
      </c>
      <c r="L10">
        <f t="shared" si="18"/>
        <v>5605.3774000000003</v>
      </c>
      <c r="N10">
        <f t="shared" ref="N10:V10" si="19">(N30+N33+N34+N40+N59+N61+N66)/1000000</f>
        <v>1636.0729182736418</v>
      </c>
      <c r="O10">
        <f t="shared" si="19"/>
        <v>1950.6981392498496</v>
      </c>
      <c r="P10">
        <f t="shared" si="19"/>
        <v>2107.8433893144606</v>
      </c>
      <c r="Q10">
        <f t="shared" si="19"/>
        <v>2148.7577510000001</v>
      </c>
      <c r="R10">
        <f t="shared" si="19"/>
        <v>2570.5567999999998</v>
      </c>
      <c r="S10">
        <f t="shared" si="19"/>
        <v>3009.3083999999999</v>
      </c>
      <c r="T10">
        <f t="shared" si="19"/>
        <v>2727.6579000000002</v>
      </c>
      <c r="U10">
        <f t="shared" si="19"/>
        <v>2717.1001000000001</v>
      </c>
      <c r="V10">
        <f t="shared" si="19"/>
        <v>3739.3706999999999</v>
      </c>
      <c r="W10">
        <f t="shared" ref="W10" si="20">(W30+W33+W34+W40+W59+W61+W66)/1000000</f>
        <v>3018.1271000000002</v>
      </c>
    </row>
    <row r="11" spans="1:23" x14ac:dyDescent="0.25">
      <c r="A11" t="s">
        <v>74</v>
      </c>
      <c r="B11" t="str">
        <f t="shared" si="0"/>
        <v>European Union</v>
      </c>
      <c r="C11">
        <f>(C18+C20+C27+C41+C44+C45+C48+C50+C51+C57+C60+C62+C63+C67+C68)/1000000</f>
        <v>21303.96633942032</v>
      </c>
      <c r="D11">
        <f t="shared" ref="D11:L11" si="21">(D18+D20+D27+D41+D44+D45+D48+D50+D51+D57+D60+D62+D63+D67+D68)/1000000</f>
        <v>25871.337804404673</v>
      </c>
      <c r="E11">
        <f t="shared" si="21"/>
        <v>29396.393525235926</v>
      </c>
      <c r="F11">
        <f t="shared" si="21"/>
        <v>33424.579100000003</v>
      </c>
      <c r="G11">
        <f t="shared" si="21"/>
        <v>39110.308299999997</v>
      </c>
      <c r="H11">
        <f t="shared" si="21"/>
        <v>45082.2592</v>
      </c>
      <c r="I11">
        <f t="shared" si="21"/>
        <v>35638.939200000001</v>
      </c>
      <c r="J11">
        <f t="shared" si="21"/>
        <v>37294.811000000002</v>
      </c>
      <c r="K11">
        <f t="shared" si="21"/>
        <v>46896.350700000003</v>
      </c>
      <c r="L11">
        <f t="shared" si="21"/>
        <v>45680.817999999999</v>
      </c>
      <c r="N11">
        <f t="shared" ref="N11:V11" si="22">(N18+N20+N27+N41+N44+N45+N48+N50+N51+N57+N60+N62+N63+N67+N68)/1000000</f>
        <v>24848.694050571896</v>
      </c>
      <c r="O11">
        <f t="shared" si="22"/>
        <v>30750.714883987694</v>
      </c>
      <c r="P11">
        <f t="shared" si="22"/>
        <v>36020.585737540103</v>
      </c>
      <c r="Q11">
        <f t="shared" si="22"/>
        <v>38486.888095000002</v>
      </c>
      <c r="R11">
        <f t="shared" si="22"/>
        <v>46087.240899999997</v>
      </c>
      <c r="S11">
        <f t="shared" si="22"/>
        <v>56397.041299999997</v>
      </c>
      <c r="T11">
        <f t="shared" si="22"/>
        <v>40213.585700000003</v>
      </c>
      <c r="U11">
        <f t="shared" si="22"/>
        <v>40439.583200000001</v>
      </c>
      <c r="V11">
        <f t="shared" si="22"/>
        <v>53159.3914</v>
      </c>
      <c r="W11">
        <f t="shared" ref="W11" si="23">(W18+W20+W27+W41+W44+W45+W48+W50+W51+W57+W60+W62+W63+W67+W68)/1000000</f>
        <v>47948.5507</v>
      </c>
    </row>
    <row r="12" spans="1:23" x14ac:dyDescent="0.25">
      <c r="A12" t="s">
        <v>75</v>
      </c>
      <c r="B12" t="str">
        <f t="shared" si="0"/>
        <v>European Union</v>
      </c>
      <c r="C12">
        <f>(C17+C43+C47+C49+C65)/1000000</f>
        <v>30685.229362131744</v>
      </c>
      <c r="D12">
        <f t="shared" ref="D12:L12" si="24">(D17+D43+D47+D49+D65)/1000000</f>
        <v>37258.492849471244</v>
      </c>
      <c r="E12">
        <f t="shared" si="24"/>
        <v>42723.51323049351</v>
      </c>
      <c r="F12">
        <f t="shared" si="24"/>
        <v>41875.348157</v>
      </c>
      <c r="G12">
        <f t="shared" si="24"/>
        <v>52069.715900000003</v>
      </c>
      <c r="H12">
        <f t="shared" si="24"/>
        <v>68100.157699999996</v>
      </c>
      <c r="I12">
        <f t="shared" si="24"/>
        <v>60015.752800000002</v>
      </c>
      <c r="J12">
        <f t="shared" si="24"/>
        <v>61695.470800000003</v>
      </c>
      <c r="K12">
        <f t="shared" si="24"/>
        <v>63336.855000000003</v>
      </c>
      <c r="L12">
        <f t="shared" si="24"/>
        <v>68695.010800000004</v>
      </c>
      <c r="N12">
        <f t="shared" ref="N12:V12" si="25">(N17+N43+N47+N49+N65)/1000000</f>
        <v>43727.431636805391</v>
      </c>
      <c r="O12">
        <f t="shared" si="25"/>
        <v>53471.751753135199</v>
      </c>
      <c r="P12">
        <f t="shared" si="25"/>
        <v>71020.796157857068</v>
      </c>
      <c r="Q12">
        <f t="shared" si="25"/>
        <v>82359.138451999999</v>
      </c>
      <c r="R12">
        <f t="shared" si="25"/>
        <v>90254.439100000003</v>
      </c>
      <c r="S12">
        <f t="shared" si="25"/>
        <v>121618.4417</v>
      </c>
      <c r="T12">
        <f t="shared" si="25"/>
        <v>74199.578500000003</v>
      </c>
      <c r="U12">
        <f t="shared" si="25"/>
        <v>77823.830100000006</v>
      </c>
      <c r="V12">
        <f t="shared" si="25"/>
        <v>69901.453200000004</v>
      </c>
      <c r="W12">
        <f t="shared" ref="W12" si="26">(W17+W43+W47+W49+W65)/1000000</f>
        <v>96065.751799999998</v>
      </c>
    </row>
    <row r="15" spans="1:23" x14ac:dyDescent="0.25">
      <c r="B15" s="1"/>
      <c r="C15" t="s">
        <v>64</v>
      </c>
      <c r="D15" s="3"/>
      <c r="E15" s="3"/>
      <c r="F15" s="3"/>
      <c r="G15" s="3"/>
      <c r="H15" s="3"/>
      <c r="I15" s="3"/>
      <c r="J15" s="3"/>
      <c r="K15" s="3"/>
      <c r="L15" s="3"/>
      <c r="N15" s="3" t="s">
        <v>63</v>
      </c>
    </row>
    <row r="16" spans="1:23" x14ac:dyDescent="0.25">
      <c r="A16" s="1" t="s">
        <v>65</v>
      </c>
      <c r="B16" s="1" t="s">
        <v>66</v>
      </c>
      <c r="C16" s="1">
        <v>2003</v>
      </c>
      <c r="D16" s="3">
        <v>2004</v>
      </c>
      <c r="E16" s="3">
        <v>2005</v>
      </c>
      <c r="F16" s="3">
        <v>2006</v>
      </c>
      <c r="G16" s="3">
        <v>2007</v>
      </c>
      <c r="H16" s="3">
        <v>2008</v>
      </c>
      <c r="I16" s="3">
        <v>2009</v>
      </c>
      <c r="J16" s="3">
        <v>2010</v>
      </c>
      <c r="K16" s="3">
        <v>2011</v>
      </c>
      <c r="L16" s="3">
        <v>2012</v>
      </c>
      <c r="N16" s="1">
        <v>2003</v>
      </c>
      <c r="O16" s="3">
        <v>2004</v>
      </c>
      <c r="P16" s="3">
        <v>2005</v>
      </c>
      <c r="Q16" s="3">
        <v>2006</v>
      </c>
      <c r="R16" s="3">
        <v>2007</v>
      </c>
      <c r="S16" s="3">
        <v>2008</v>
      </c>
      <c r="T16" s="3">
        <v>2009</v>
      </c>
      <c r="U16" s="3">
        <v>2010</v>
      </c>
      <c r="V16" s="3">
        <v>2011</v>
      </c>
      <c r="W16" s="3">
        <v>2012</v>
      </c>
    </row>
    <row r="17" spans="1:25" x14ac:dyDescent="0.25">
      <c r="A17" s="1" t="s">
        <v>0</v>
      </c>
      <c r="B17" s="1" t="s">
        <v>61</v>
      </c>
      <c r="C17" s="1">
        <v>9100314801.5122509</v>
      </c>
      <c r="D17" s="1">
        <v>11770699536.1392</v>
      </c>
      <c r="E17" s="1">
        <v>13077984580.999399</v>
      </c>
      <c r="F17" s="1">
        <v>12532179764</v>
      </c>
      <c r="G17" s="1">
        <v>15490041700</v>
      </c>
      <c r="H17" s="1">
        <v>22585856800</v>
      </c>
      <c r="I17" s="1">
        <v>20568502000</v>
      </c>
      <c r="J17" s="1">
        <v>19887992000</v>
      </c>
      <c r="K17" s="1">
        <v>23397471800</v>
      </c>
      <c r="L17" s="1">
        <v>25799791200</v>
      </c>
      <c r="M17" s="15">
        <f t="shared" ref="M17:M69" si="27">L17/1000000</f>
        <v>25799.7912</v>
      </c>
      <c r="N17" s="1">
        <v>16419078753.640301</v>
      </c>
      <c r="O17" s="1">
        <v>19023526282.6152</v>
      </c>
      <c r="P17" s="1">
        <v>25928812457.582401</v>
      </c>
      <c r="Q17" s="1">
        <v>30242300698</v>
      </c>
      <c r="R17" s="1">
        <v>28284571500</v>
      </c>
      <c r="S17" s="1">
        <v>41659042100</v>
      </c>
      <c r="T17" s="1">
        <v>24069913200</v>
      </c>
      <c r="U17" s="1">
        <v>19360251700</v>
      </c>
      <c r="V17" s="1">
        <v>29742929800</v>
      </c>
      <c r="W17" s="1">
        <v>32448205200</v>
      </c>
      <c r="X17" s="15">
        <f>W17/1000000</f>
        <v>32448.2052</v>
      </c>
      <c r="Y17" s="7">
        <f>(L17+W17)/1000000</f>
        <v>58247.996400000004</v>
      </c>
    </row>
    <row r="18" spans="1:25" x14ac:dyDescent="0.25">
      <c r="A18" s="1" t="s">
        <v>1</v>
      </c>
      <c r="B18" s="1" t="s">
        <v>61</v>
      </c>
      <c r="C18" s="1">
        <v>2154405460.8252001</v>
      </c>
      <c r="D18" s="1">
        <v>2022012240.75688</v>
      </c>
      <c r="E18" s="1">
        <v>2496491836.8081398</v>
      </c>
      <c r="F18" s="1">
        <v>3835392441</v>
      </c>
      <c r="G18" s="1">
        <v>5537932800</v>
      </c>
      <c r="H18" s="1">
        <v>7720606000</v>
      </c>
      <c r="I18" s="1">
        <v>7234810100</v>
      </c>
      <c r="J18" s="1">
        <v>5807804300</v>
      </c>
      <c r="K18" s="1">
        <v>6330712700</v>
      </c>
      <c r="L18" s="1">
        <v>7328934500</v>
      </c>
      <c r="M18" s="15">
        <f t="shared" si="27"/>
        <v>7328.9345000000003</v>
      </c>
      <c r="N18" s="1">
        <v>1268642179.6521201</v>
      </c>
      <c r="O18" s="1">
        <v>1217562793.7983401</v>
      </c>
      <c r="P18" s="1">
        <v>3260092235</v>
      </c>
      <c r="Q18" s="1">
        <v>2697570954</v>
      </c>
      <c r="R18" s="1">
        <v>5750998800</v>
      </c>
      <c r="S18" s="1">
        <v>11478065300</v>
      </c>
      <c r="T18" s="1">
        <v>6841732300</v>
      </c>
      <c r="U18" s="1">
        <v>5091564300</v>
      </c>
      <c r="V18" s="1">
        <v>9158403000</v>
      </c>
      <c r="W18" s="1">
        <v>9113837900</v>
      </c>
      <c r="X18" s="15">
        <f t="shared" ref="X18:X69" si="28">W18/1000000</f>
        <v>9113.8379000000004</v>
      </c>
      <c r="Y18" s="7">
        <f>(L18+W18)/1000000</f>
        <v>16442.772400000002</v>
      </c>
    </row>
    <row r="19" spans="1:25" x14ac:dyDescent="0.25">
      <c r="A19" s="1" t="s">
        <v>3</v>
      </c>
      <c r="B19" s="1" t="s">
        <v>61</v>
      </c>
      <c r="C19" s="1">
        <v>579264338.77428901</v>
      </c>
      <c r="D19" s="1">
        <v>539392241.21105099</v>
      </c>
      <c r="E19" s="1">
        <v>521794817.56562102</v>
      </c>
      <c r="F19" s="1">
        <v>611351932</v>
      </c>
      <c r="G19" s="1">
        <v>875695400</v>
      </c>
      <c r="H19" s="1">
        <v>1171430900</v>
      </c>
      <c r="I19" s="1">
        <v>1285497500</v>
      </c>
      <c r="J19" s="1">
        <v>1629988200</v>
      </c>
      <c r="K19" s="1">
        <v>3240902200</v>
      </c>
      <c r="L19" s="1">
        <v>1209394600</v>
      </c>
      <c r="M19" s="15">
        <f t="shared" si="27"/>
        <v>1209.3946000000001</v>
      </c>
      <c r="N19" s="1">
        <v>47054069.461690702</v>
      </c>
      <c r="O19" s="1">
        <v>42676196.6732153</v>
      </c>
      <c r="P19" s="1">
        <v>40732767.3186232</v>
      </c>
      <c r="Q19" s="1">
        <v>89232953</v>
      </c>
      <c r="R19" s="1">
        <v>82725400</v>
      </c>
      <c r="S19" s="1">
        <v>117080700</v>
      </c>
      <c r="T19" s="1">
        <v>42916100</v>
      </c>
      <c r="U19" s="1">
        <v>40476800</v>
      </c>
      <c r="V19" s="1">
        <v>71700700</v>
      </c>
      <c r="W19" s="1">
        <v>44060200</v>
      </c>
      <c r="X19" s="15">
        <f t="shared" si="28"/>
        <v>44.060200000000002</v>
      </c>
      <c r="Y19" s="7">
        <f t="shared" ref="Y19:Y69" si="29">(L19+W19)/1000000</f>
        <v>1253.4548</v>
      </c>
    </row>
    <row r="20" spans="1:25" x14ac:dyDescent="0.25">
      <c r="A20" s="1" t="s">
        <v>4</v>
      </c>
      <c r="B20" s="1" t="s">
        <v>61</v>
      </c>
      <c r="C20" s="1">
        <v>172283822.59543201</v>
      </c>
      <c r="D20" s="1">
        <v>161882744.69195399</v>
      </c>
      <c r="E20" s="1">
        <v>169452947.42602399</v>
      </c>
      <c r="F20" s="1">
        <v>108680800</v>
      </c>
      <c r="G20" s="1">
        <v>212149600</v>
      </c>
      <c r="H20" s="1">
        <v>198304200</v>
      </c>
      <c r="I20" s="1">
        <v>274429500</v>
      </c>
      <c r="J20" s="1">
        <v>178841500</v>
      </c>
      <c r="K20" s="1">
        <v>849959600</v>
      </c>
      <c r="L20" s="1">
        <v>1494112600</v>
      </c>
      <c r="M20" s="15">
        <f t="shared" si="27"/>
        <v>1494.1125999999999</v>
      </c>
      <c r="N20" s="1">
        <v>1872704850.34709</v>
      </c>
      <c r="O20" s="1">
        <v>2197357878.3817601</v>
      </c>
      <c r="P20" s="1">
        <v>2970089672.4275098</v>
      </c>
      <c r="Q20" s="1">
        <v>2269050541</v>
      </c>
      <c r="R20" s="1">
        <v>1165100000</v>
      </c>
      <c r="S20" s="1">
        <v>595306500</v>
      </c>
      <c r="T20" s="1">
        <v>517555100</v>
      </c>
      <c r="U20" s="1">
        <v>1123082200</v>
      </c>
      <c r="V20" s="1">
        <v>4088034200</v>
      </c>
      <c r="W20" s="1">
        <v>3885919900</v>
      </c>
      <c r="X20" s="15">
        <f t="shared" si="28"/>
        <v>3885.9198999999999</v>
      </c>
      <c r="Y20" s="7">
        <f t="shared" si="29"/>
        <v>5380.0325000000003</v>
      </c>
    </row>
    <row r="21" spans="1:25" x14ac:dyDescent="0.25">
      <c r="A21" s="1" t="s">
        <v>5</v>
      </c>
      <c r="B21" s="1" t="s">
        <v>61</v>
      </c>
      <c r="C21" s="1">
        <v>377880259.53276497</v>
      </c>
      <c r="D21" s="1">
        <v>428756815.30677998</v>
      </c>
      <c r="E21" s="1">
        <v>376882283.76811898</v>
      </c>
      <c r="F21" s="1">
        <v>413705059</v>
      </c>
      <c r="G21" s="1">
        <v>486166700</v>
      </c>
      <c r="H21" s="1">
        <v>497013600</v>
      </c>
      <c r="I21" s="1">
        <v>547235700</v>
      </c>
      <c r="J21" s="1">
        <v>554108800</v>
      </c>
      <c r="K21" s="1">
        <v>663976400</v>
      </c>
      <c r="L21" s="1">
        <v>759006400</v>
      </c>
      <c r="M21" s="15">
        <f t="shared" si="27"/>
        <v>759.00639999999999</v>
      </c>
      <c r="N21" s="1">
        <v>52466225.8208858</v>
      </c>
      <c r="O21" s="1">
        <v>54606340.209735498</v>
      </c>
      <c r="P21" s="1">
        <v>39354472.508737803</v>
      </c>
      <c r="Q21" s="1">
        <v>38622679</v>
      </c>
      <c r="R21" s="1">
        <v>50372600</v>
      </c>
      <c r="S21" s="1">
        <v>131420200</v>
      </c>
      <c r="T21" s="1">
        <v>113101400</v>
      </c>
      <c r="U21" s="1">
        <v>127654800</v>
      </c>
      <c r="V21" s="1">
        <v>87550300</v>
      </c>
      <c r="W21" s="1">
        <v>82072600</v>
      </c>
      <c r="X21" s="15">
        <f t="shared" si="28"/>
        <v>82.072599999999994</v>
      </c>
      <c r="Y21" s="7">
        <f t="shared" si="29"/>
        <v>841.07899999999995</v>
      </c>
    </row>
    <row r="22" spans="1:25" x14ac:dyDescent="0.25">
      <c r="A22" s="1" t="s">
        <v>6</v>
      </c>
      <c r="B22" s="1" t="s">
        <v>61</v>
      </c>
      <c r="C22" s="1">
        <v>44390049.140968598</v>
      </c>
      <c r="D22" s="1">
        <v>68205894.856417507</v>
      </c>
      <c r="E22" s="1">
        <v>85400795.778967202</v>
      </c>
      <c r="F22" s="1">
        <v>104601400</v>
      </c>
      <c r="G22" s="1">
        <v>91158800</v>
      </c>
      <c r="H22" s="1">
        <v>97569400</v>
      </c>
      <c r="I22" s="1">
        <v>88538100</v>
      </c>
      <c r="J22" s="1">
        <v>98453800</v>
      </c>
      <c r="K22" s="1">
        <v>108586800</v>
      </c>
      <c r="L22" s="1">
        <v>105991800</v>
      </c>
      <c r="M22" s="15">
        <f t="shared" si="27"/>
        <v>105.9918</v>
      </c>
      <c r="N22" s="1">
        <v>25658956.389202699</v>
      </c>
      <c r="O22" s="1">
        <v>22168545.6119611</v>
      </c>
      <c r="P22" s="1">
        <v>62448222</v>
      </c>
      <c r="Q22" s="1">
        <v>32302600</v>
      </c>
      <c r="R22" s="1">
        <v>53336000</v>
      </c>
      <c r="S22" s="1">
        <v>27566000</v>
      </c>
      <c r="T22" s="1">
        <v>53747800</v>
      </c>
      <c r="U22" s="1">
        <v>38742200</v>
      </c>
      <c r="V22" s="1">
        <v>62950900</v>
      </c>
      <c r="W22" s="1">
        <v>54205000</v>
      </c>
      <c r="X22" s="15">
        <f t="shared" si="28"/>
        <v>54.204999999999998</v>
      </c>
      <c r="Y22" s="7">
        <f t="shared" si="29"/>
        <v>160.1968</v>
      </c>
    </row>
    <row r="23" spans="1:25" x14ac:dyDescent="0.25">
      <c r="A23" s="1" t="s">
        <v>7</v>
      </c>
      <c r="B23" s="1" t="s">
        <v>61</v>
      </c>
      <c r="C23" s="1">
        <v>1306220274.11343</v>
      </c>
      <c r="D23" s="1">
        <v>1143282817.71751</v>
      </c>
      <c r="E23" s="1">
        <v>1096408643.8050799</v>
      </c>
      <c r="F23" s="1">
        <v>1197029620</v>
      </c>
      <c r="G23" s="1">
        <v>1488838500</v>
      </c>
      <c r="H23" s="1">
        <v>1726649900</v>
      </c>
      <c r="I23" s="1">
        <v>1558236100</v>
      </c>
      <c r="J23" s="1">
        <v>1596488500</v>
      </c>
      <c r="K23" s="1">
        <v>1961675600</v>
      </c>
      <c r="L23" s="1">
        <v>1959419000</v>
      </c>
      <c r="M23" s="15">
        <f t="shared" si="27"/>
        <v>1959.4190000000001</v>
      </c>
      <c r="N23" s="1">
        <v>1934837250.20698</v>
      </c>
      <c r="O23" s="1">
        <v>2267981069.17136</v>
      </c>
      <c r="P23" s="1">
        <v>2487554724.74822</v>
      </c>
      <c r="Q23" s="1">
        <v>3440173855</v>
      </c>
      <c r="R23" s="1">
        <v>3431438100</v>
      </c>
      <c r="S23" s="1">
        <v>3603659900</v>
      </c>
      <c r="T23" s="1">
        <v>2450746700</v>
      </c>
      <c r="U23" s="1">
        <v>2661488000</v>
      </c>
      <c r="V23" s="1">
        <v>3002976000</v>
      </c>
      <c r="W23" s="1">
        <v>2716802800</v>
      </c>
      <c r="X23" s="15">
        <f t="shared" si="28"/>
        <v>2716.8027999999999</v>
      </c>
      <c r="Y23" s="7">
        <f t="shared" si="29"/>
        <v>4676.2218000000003</v>
      </c>
    </row>
    <row r="24" spans="1:25" x14ac:dyDescent="0.25">
      <c r="A24" s="1" t="s">
        <v>8</v>
      </c>
      <c r="B24" s="1" t="s">
        <v>61</v>
      </c>
      <c r="C24" s="1">
        <v>255932792.15611401</v>
      </c>
      <c r="D24" s="1">
        <v>288865444.932302</v>
      </c>
      <c r="E24" s="1">
        <v>339443200</v>
      </c>
      <c r="F24" s="1">
        <v>424189377</v>
      </c>
      <c r="G24" s="1">
        <v>580977600</v>
      </c>
      <c r="H24" s="1">
        <v>721434200</v>
      </c>
      <c r="I24" s="1">
        <v>554995300</v>
      </c>
      <c r="J24" s="1">
        <v>637906500</v>
      </c>
      <c r="K24" s="1">
        <v>790380300</v>
      </c>
      <c r="L24" s="1">
        <v>557056300</v>
      </c>
      <c r="M24" s="15">
        <f t="shared" si="27"/>
        <v>557.05629999999996</v>
      </c>
      <c r="N24" s="1">
        <v>25237951.498273101</v>
      </c>
      <c r="O24" s="1">
        <v>17561332.5038063</v>
      </c>
      <c r="P24" s="1">
        <v>23922326.6054512</v>
      </c>
      <c r="Q24" s="1">
        <v>34315229</v>
      </c>
      <c r="R24" s="1">
        <v>25521400</v>
      </c>
      <c r="S24" s="1">
        <v>38661300</v>
      </c>
      <c r="T24" s="1">
        <v>37573400</v>
      </c>
      <c r="U24" s="1">
        <v>47506200</v>
      </c>
      <c r="V24" s="1">
        <v>63515700</v>
      </c>
      <c r="W24" s="1">
        <v>70160800</v>
      </c>
      <c r="X24" s="15">
        <f t="shared" si="28"/>
        <v>70.160799999999995</v>
      </c>
      <c r="Y24" s="7">
        <f t="shared" si="29"/>
        <v>627.21709999999996</v>
      </c>
    </row>
    <row r="25" spans="1:25" x14ac:dyDescent="0.25">
      <c r="A25" s="1" t="s">
        <v>9</v>
      </c>
      <c r="B25" s="1" t="s">
        <v>61</v>
      </c>
      <c r="C25" s="1">
        <v>153050048.69628799</v>
      </c>
      <c r="D25" s="1">
        <v>199339978.830791</v>
      </c>
      <c r="E25" s="1">
        <v>222868036.51345599</v>
      </c>
      <c r="F25" s="1">
        <v>197123200</v>
      </c>
      <c r="G25" s="1">
        <v>268702700</v>
      </c>
      <c r="H25" s="1">
        <v>314576000</v>
      </c>
      <c r="I25" s="1">
        <v>371317900</v>
      </c>
      <c r="J25" s="1">
        <v>347484300</v>
      </c>
      <c r="K25" s="1">
        <v>375671500</v>
      </c>
      <c r="L25" s="1">
        <v>285064500</v>
      </c>
      <c r="M25" s="15">
        <f t="shared" si="27"/>
        <v>285.06450000000001</v>
      </c>
      <c r="N25" s="1">
        <v>54206613.019455999</v>
      </c>
      <c r="O25" s="1">
        <v>86324685.121741697</v>
      </c>
      <c r="P25" s="1">
        <v>245537099.06402299</v>
      </c>
      <c r="Q25" s="1">
        <v>44461025</v>
      </c>
      <c r="R25" s="1">
        <v>41099700</v>
      </c>
      <c r="S25" s="1">
        <v>93254600</v>
      </c>
      <c r="T25" s="1">
        <v>158764400</v>
      </c>
      <c r="U25" s="1">
        <v>290137900</v>
      </c>
      <c r="V25" s="1">
        <v>295541700</v>
      </c>
      <c r="W25" s="1">
        <v>24661200</v>
      </c>
      <c r="X25" s="15">
        <f t="shared" si="28"/>
        <v>24.661200000000001</v>
      </c>
      <c r="Y25" s="7">
        <f t="shared" si="29"/>
        <v>309.72570000000002</v>
      </c>
    </row>
    <row r="26" spans="1:25" x14ac:dyDescent="0.25">
      <c r="A26" s="1" t="s">
        <v>10</v>
      </c>
      <c r="B26" s="1" t="s">
        <v>61</v>
      </c>
      <c r="C26" s="1">
        <v>45367774.738431901</v>
      </c>
      <c r="D26" s="1">
        <v>44559644.639034703</v>
      </c>
      <c r="E26" s="1">
        <v>41955932.6420779</v>
      </c>
      <c r="F26" s="1">
        <v>51067312</v>
      </c>
      <c r="G26" s="1">
        <v>43854900</v>
      </c>
      <c r="H26" s="1">
        <v>64252900</v>
      </c>
      <c r="I26" s="1">
        <v>45106500</v>
      </c>
      <c r="J26" s="1">
        <v>59276600</v>
      </c>
      <c r="K26" s="1">
        <v>56979800</v>
      </c>
      <c r="L26" s="1">
        <v>58236900</v>
      </c>
      <c r="M26" s="15">
        <f t="shared" si="27"/>
        <v>58.236899999999999</v>
      </c>
      <c r="N26" s="1">
        <v>26006021.121505801</v>
      </c>
      <c r="O26" s="1">
        <v>11018830.490767499</v>
      </c>
      <c r="P26" s="1">
        <v>12853545.5808654</v>
      </c>
      <c r="Q26" s="1">
        <v>25320403</v>
      </c>
      <c r="R26" s="1">
        <v>12726800</v>
      </c>
      <c r="S26" s="1">
        <v>17466500</v>
      </c>
      <c r="T26" s="1">
        <v>12146700</v>
      </c>
      <c r="U26" s="1">
        <v>10304400</v>
      </c>
      <c r="V26" s="1">
        <v>12773200</v>
      </c>
      <c r="W26" s="1">
        <v>75670700</v>
      </c>
      <c r="X26" s="15">
        <f t="shared" si="28"/>
        <v>75.670699999999997</v>
      </c>
      <c r="Y26" s="7">
        <f t="shared" si="29"/>
        <v>133.9076</v>
      </c>
    </row>
    <row r="27" spans="1:25" x14ac:dyDescent="0.25">
      <c r="A27" s="1" t="s">
        <v>11</v>
      </c>
      <c r="B27" s="1" t="s">
        <v>61</v>
      </c>
      <c r="C27" s="1">
        <v>438216126.82375801</v>
      </c>
      <c r="D27" s="1">
        <v>488466258.25031501</v>
      </c>
      <c r="E27" s="1">
        <v>597927964.74816799</v>
      </c>
      <c r="F27" s="1">
        <v>718261200</v>
      </c>
      <c r="G27" s="1">
        <v>867342900</v>
      </c>
      <c r="H27" s="1">
        <v>1093260900</v>
      </c>
      <c r="I27" s="1">
        <v>1031376600</v>
      </c>
      <c r="J27" s="1">
        <v>990479900</v>
      </c>
      <c r="K27" s="1">
        <v>1301284300</v>
      </c>
      <c r="L27" s="1">
        <v>1305357500</v>
      </c>
      <c r="M27" s="15">
        <f t="shared" si="27"/>
        <v>1305.3575000000001</v>
      </c>
      <c r="N27" s="1">
        <v>791441560.83935201</v>
      </c>
      <c r="O27" s="1">
        <v>909066513.75200701</v>
      </c>
      <c r="P27" s="1">
        <v>906211966.57005405</v>
      </c>
      <c r="Q27" s="1">
        <v>798624552</v>
      </c>
      <c r="R27" s="1">
        <v>901856500</v>
      </c>
      <c r="S27" s="1">
        <v>1103487700</v>
      </c>
      <c r="T27" s="1">
        <v>495116600</v>
      </c>
      <c r="U27" s="1">
        <v>607080500</v>
      </c>
      <c r="V27" s="1">
        <v>924820800</v>
      </c>
      <c r="W27" s="1">
        <v>865117300</v>
      </c>
      <c r="X27" s="15">
        <f t="shared" si="28"/>
        <v>865.1173</v>
      </c>
      <c r="Y27" s="7">
        <f t="shared" si="29"/>
        <v>2170.4748</v>
      </c>
    </row>
    <row r="28" spans="1:25" x14ac:dyDescent="0.25">
      <c r="A28" s="1" t="s">
        <v>12</v>
      </c>
      <c r="B28" s="1" t="s">
        <v>61</v>
      </c>
      <c r="C28" s="1">
        <v>509309161.44141197</v>
      </c>
      <c r="D28" s="1">
        <v>574173589.44781899</v>
      </c>
      <c r="E28" s="1">
        <v>683340069.50635397</v>
      </c>
      <c r="F28" s="1">
        <v>847329600</v>
      </c>
      <c r="G28" s="1">
        <v>1426519200</v>
      </c>
      <c r="H28" s="1">
        <v>1486299800</v>
      </c>
      <c r="I28" s="1">
        <v>1503753900</v>
      </c>
      <c r="J28" s="1">
        <v>1320172900</v>
      </c>
      <c r="K28" s="1">
        <v>1582918400</v>
      </c>
      <c r="L28" s="1">
        <v>1546945000</v>
      </c>
      <c r="M28" s="15">
        <f t="shared" si="27"/>
        <v>1546.9449999999999</v>
      </c>
      <c r="N28" s="1">
        <v>365374877.03087902</v>
      </c>
      <c r="O28" s="1">
        <v>325197585.032125</v>
      </c>
      <c r="P28" s="1">
        <v>371487265.951581</v>
      </c>
      <c r="Q28" s="1">
        <v>493481304</v>
      </c>
      <c r="R28" s="1">
        <v>526425300</v>
      </c>
      <c r="S28" s="1">
        <v>1019468600</v>
      </c>
      <c r="T28" s="1">
        <v>977934500</v>
      </c>
      <c r="U28" s="1">
        <v>1977042500</v>
      </c>
      <c r="V28" s="1">
        <v>2792571900</v>
      </c>
      <c r="W28" s="1">
        <v>3131082400</v>
      </c>
      <c r="X28" s="15">
        <f t="shared" si="28"/>
        <v>3131.0823999999998</v>
      </c>
      <c r="Y28" s="7">
        <f t="shared" si="29"/>
        <v>4678.0273999999999</v>
      </c>
    </row>
    <row r="29" spans="1:25" x14ac:dyDescent="0.25">
      <c r="A29" s="1" t="s">
        <v>13</v>
      </c>
      <c r="B29" s="1" t="s">
        <v>61</v>
      </c>
      <c r="C29" s="1">
        <v>1260450294.8206301</v>
      </c>
      <c r="D29" s="1">
        <v>1462484052.5986099</v>
      </c>
      <c r="E29" s="1">
        <v>1400366352.23439</v>
      </c>
      <c r="F29" s="1">
        <v>1444607319</v>
      </c>
      <c r="G29" s="1">
        <v>1849960400</v>
      </c>
      <c r="H29" s="1">
        <v>2192341900</v>
      </c>
      <c r="I29" s="1">
        <v>2110051700</v>
      </c>
      <c r="J29" s="1">
        <v>2119274400</v>
      </c>
      <c r="K29" s="1">
        <v>1865736700</v>
      </c>
      <c r="L29" s="1">
        <v>2431307400</v>
      </c>
      <c r="M29" s="15">
        <f t="shared" si="27"/>
        <v>2431.3074000000001</v>
      </c>
      <c r="N29" s="1">
        <v>3281855968.47964</v>
      </c>
      <c r="O29" s="1">
        <v>2966218845.1261902</v>
      </c>
      <c r="P29" s="1">
        <v>2632115006.6517901</v>
      </c>
      <c r="Q29" s="1">
        <v>3129214797</v>
      </c>
      <c r="R29" s="1">
        <v>3753317300</v>
      </c>
      <c r="S29" s="1">
        <v>4667263200</v>
      </c>
      <c r="T29" s="1">
        <v>4259553300</v>
      </c>
      <c r="U29" s="1">
        <v>4258682800</v>
      </c>
      <c r="V29" s="1">
        <v>4428919500</v>
      </c>
      <c r="W29" s="1">
        <v>4205422700</v>
      </c>
      <c r="X29" s="15">
        <f t="shared" si="28"/>
        <v>4205.4227000000001</v>
      </c>
      <c r="Y29" s="7">
        <f t="shared" si="29"/>
        <v>6636.7300999999998</v>
      </c>
    </row>
    <row r="30" spans="1:25" x14ac:dyDescent="0.25">
      <c r="A30" s="1" t="s">
        <v>14</v>
      </c>
      <c r="B30" s="1" t="s">
        <v>61</v>
      </c>
      <c r="C30" s="1">
        <v>164343038.35208201</v>
      </c>
      <c r="D30" s="1">
        <v>154826436.84693301</v>
      </c>
      <c r="E30" s="1">
        <v>134797807.826094</v>
      </c>
      <c r="F30" s="1">
        <v>202805500</v>
      </c>
      <c r="G30" s="1">
        <v>251575600</v>
      </c>
      <c r="H30" s="1">
        <v>271386000</v>
      </c>
      <c r="I30" s="1">
        <v>221862900</v>
      </c>
      <c r="J30" s="1">
        <v>187716800</v>
      </c>
      <c r="K30" s="1">
        <v>244088200</v>
      </c>
      <c r="L30" s="1">
        <v>224149200</v>
      </c>
      <c r="M30" s="15">
        <f t="shared" si="27"/>
        <v>224.14920000000001</v>
      </c>
      <c r="N30" s="1">
        <v>7827440.1422046795</v>
      </c>
      <c r="O30" s="1">
        <v>8992018.2567258105</v>
      </c>
      <c r="P30" s="1">
        <v>6165700</v>
      </c>
      <c r="Q30" s="1">
        <v>5155963</v>
      </c>
      <c r="R30" s="1">
        <v>6324100</v>
      </c>
      <c r="S30" s="1">
        <v>16394700</v>
      </c>
      <c r="T30" s="1">
        <v>33283900</v>
      </c>
      <c r="U30" s="1">
        <v>12898500</v>
      </c>
      <c r="V30" s="1">
        <v>11429800</v>
      </c>
      <c r="W30" s="1">
        <v>14901300</v>
      </c>
      <c r="X30" s="15">
        <f t="shared" si="28"/>
        <v>14.901300000000001</v>
      </c>
      <c r="Y30" s="7">
        <f t="shared" si="29"/>
        <v>239.0505</v>
      </c>
    </row>
    <row r="31" spans="1:25" x14ac:dyDescent="0.25">
      <c r="A31" s="1" t="s">
        <v>15</v>
      </c>
      <c r="B31" s="1" t="s">
        <v>61</v>
      </c>
      <c r="C31" s="1">
        <v>7199375026.7788296</v>
      </c>
      <c r="D31" s="1">
        <v>9422478123.8622208</v>
      </c>
      <c r="E31" s="1">
        <v>10561779732.683201</v>
      </c>
      <c r="F31" s="1">
        <v>11408121372</v>
      </c>
      <c r="G31" s="1">
        <v>14203057500</v>
      </c>
      <c r="H31" s="1">
        <v>18764749000</v>
      </c>
      <c r="I31" s="1">
        <v>17769133600</v>
      </c>
      <c r="J31" s="1">
        <v>18944259100</v>
      </c>
      <c r="K31" s="1">
        <v>18871009900</v>
      </c>
      <c r="L31" s="1">
        <v>19119567100</v>
      </c>
      <c r="M31" s="15">
        <f t="shared" si="27"/>
        <v>19119.5671</v>
      </c>
      <c r="N31" s="1">
        <v>3835263051.0077901</v>
      </c>
      <c r="O31" s="1">
        <v>5361079679.7022696</v>
      </c>
      <c r="P31" s="1">
        <v>6519539438.0469303</v>
      </c>
      <c r="Q31" s="1">
        <v>9611727719</v>
      </c>
      <c r="R31" s="1">
        <v>9630681400</v>
      </c>
      <c r="S31" s="1">
        <v>12158147300</v>
      </c>
      <c r="T31" s="1">
        <v>8541710000</v>
      </c>
      <c r="U31" s="1">
        <v>9295579600</v>
      </c>
      <c r="V31" s="1">
        <v>13324975100</v>
      </c>
      <c r="W31" s="1">
        <v>10480494200</v>
      </c>
      <c r="X31" s="15">
        <f t="shared" si="28"/>
        <v>10480.494199999999</v>
      </c>
      <c r="Y31" s="7">
        <f t="shared" si="29"/>
        <v>29600.061300000001</v>
      </c>
    </row>
    <row r="32" spans="1:25" x14ac:dyDescent="0.25">
      <c r="A32" s="1" t="s">
        <v>16</v>
      </c>
      <c r="B32" s="1" t="s">
        <v>61</v>
      </c>
      <c r="C32" s="1">
        <v>535911628.95175302</v>
      </c>
      <c r="D32" s="1">
        <v>332607344.88466197</v>
      </c>
      <c r="E32" s="1">
        <v>568600974.704391</v>
      </c>
      <c r="F32" s="1">
        <v>496512245</v>
      </c>
      <c r="G32" s="1">
        <v>599987300</v>
      </c>
      <c r="H32" s="1">
        <v>693488500</v>
      </c>
      <c r="I32" s="1">
        <v>772708400</v>
      </c>
      <c r="J32" s="1">
        <v>962504000</v>
      </c>
      <c r="K32" s="1">
        <v>1151873500</v>
      </c>
      <c r="L32" s="1">
        <v>952999900</v>
      </c>
      <c r="M32" s="15">
        <f t="shared" si="27"/>
        <v>952.99990000000003</v>
      </c>
      <c r="N32" s="1">
        <v>1100513231.0618</v>
      </c>
      <c r="O32" s="1">
        <v>1037332645.0624501</v>
      </c>
      <c r="P32" s="1">
        <v>2050744100</v>
      </c>
      <c r="Q32" s="1">
        <v>2174056100</v>
      </c>
      <c r="R32" s="1">
        <v>3198457600</v>
      </c>
      <c r="S32" s="1">
        <v>5952258000</v>
      </c>
      <c r="T32" s="1">
        <v>2081153600</v>
      </c>
      <c r="U32" s="1">
        <v>3151653300</v>
      </c>
      <c r="V32" s="1">
        <v>5647765400</v>
      </c>
      <c r="W32" s="1">
        <v>6785469200</v>
      </c>
      <c r="X32" s="15">
        <f t="shared" si="28"/>
        <v>6785.4691999999995</v>
      </c>
      <c r="Y32" s="7">
        <f t="shared" si="29"/>
        <v>7738.4691000000003</v>
      </c>
    </row>
    <row r="33" spans="1:25" x14ac:dyDescent="0.25">
      <c r="A33" s="1" t="s">
        <v>17</v>
      </c>
      <c r="B33" s="1" t="s">
        <v>61</v>
      </c>
      <c r="C33" s="1">
        <v>0</v>
      </c>
      <c r="D33" s="1">
        <v>0</v>
      </c>
      <c r="E33" s="1">
        <v>0</v>
      </c>
      <c r="F33" s="1">
        <v>0</v>
      </c>
      <c r="G33" s="1">
        <v>0</v>
      </c>
      <c r="H33" s="1">
        <v>0</v>
      </c>
      <c r="I33" s="1">
        <v>0</v>
      </c>
      <c r="J33" s="1">
        <v>0</v>
      </c>
      <c r="K33" s="1">
        <v>0</v>
      </c>
      <c r="L33" s="1">
        <v>0</v>
      </c>
      <c r="M33" s="15">
        <f t="shared" si="27"/>
        <v>0</v>
      </c>
      <c r="N33" s="1">
        <v>0</v>
      </c>
      <c r="O33" s="1">
        <v>0</v>
      </c>
      <c r="P33" s="1">
        <v>0</v>
      </c>
      <c r="Q33" s="1">
        <v>0</v>
      </c>
      <c r="R33" s="1">
        <v>0</v>
      </c>
      <c r="S33" s="1">
        <v>0</v>
      </c>
      <c r="T33" s="1">
        <v>0</v>
      </c>
      <c r="U33" s="1">
        <v>0</v>
      </c>
      <c r="V33" s="1">
        <v>0</v>
      </c>
      <c r="W33" s="1">
        <v>0</v>
      </c>
      <c r="X33" s="15">
        <f t="shared" si="28"/>
        <v>0</v>
      </c>
      <c r="Y33" s="7">
        <f t="shared" si="29"/>
        <v>0</v>
      </c>
    </row>
    <row r="34" spans="1:25" x14ac:dyDescent="0.25">
      <c r="A34" s="1" t="s">
        <v>18</v>
      </c>
      <c r="B34" s="1" t="s">
        <v>61</v>
      </c>
      <c r="C34" s="1">
        <v>511629530.13789701</v>
      </c>
      <c r="D34" s="1">
        <v>517844666.88766801</v>
      </c>
      <c r="E34" s="1">
        <v>737050381.71091104</v>
      </c>
      <c r="F34" s="1">
        <v>765394356</v>
      </c>
      <c r="G34" s="1">
        <v>967339000</v>
      </c>
      <c r="H34" s="1">
        <v>1030540400</v>
      </c>
      <c r="I34" s="1">
        <v>981062700</v>
      </c>
      <c r="J34" s="1">
        <v>915085900</v>
      </c>
      <c r="K34" s="1">
        <v>1204747100</v>
      </c>
      <c r="L34" s="1">
        <v>1421624000</v>
      </c>
      <c r="M34" s="15">
        <f t="shared" si="27"/>
        <v>1421.624</v>
      </c>
      <c r="N34" s="1">
        <v>218743414.75219101</v>
      </c>
      <c r="O34" s="1">
        <v>251691964.619488</v>
      </c>
      <c r="P34" s="1">
        <v>348014797.08393002</v>
      </c>
      <c r="Q34" s="1">
        <v>357779369</v>
      </c>
      <c r="R34" s="1">
        <v>449934100</v>
      </c>
      <c r="S34" s="1">
        <v>556101900</v>
      </c>
      <c r="T34" s="1">
        <v>534344200</v>
      </c>
      <c r="U34" s="1">
        <v>632562000</v>
      </c>
      <c r="V34" s="1">
        <v>935126600</v>
      </c>
      <c r="W34" s="1">
        <v>768304900</v>
      </c>
      <c r="X34" s="15">
        <f t="shared" si="28"/>
        <v>768.30489999999998</v>
      </c>
      <c r="Y34" s="7">
        <f t="shared" si="29"/>
        <v>2189.9288999999999</v>
      </c>
    </row>
    <row r="35" spans="1:25" x14ac:dyDescent="0.25">
      <c r="A35" s="1" t="s">
        <v>19</v>
      </c>
      <c r="B35" s="1" t="s">
        <v>61</v>
      </c>
      <c r="C35" s="1">
        <v>907002702.223382</v>
      </c>
      <c r="D35" s="1">
        <v>1032765954.13664</v>
      </c>
      <c r="E35" s="1">
        <v>991329728.06571805</v>
      </c>
      <c r="F35" s="1">
        <v>1080479895</v>
      </c>
      <c r="G35" s="1">
        <v>1293139700</v>
      </c>
      <c r="H35" s="1">
        <v>1424962000</v>
      </c>
      <c r="I35" s="1">
        <v>1197075400</v>
      </c>
      <c r="J35" s="1">
        <v>1267918700</v>
      </c>
      <c r="K35" s="1">
        <v>1841835000</v>
      </c>
      <c r="L35" s="1">
        <v>1692171800</v>
      </c>
      <c r="M35" s="15">
        <f t="shared" si="27"/>
        <v>1692.1718000000001</v>
      </c>
      <c r="N35" s="1">
        <v>607273483.61131501</v>
      </c>
      <c r="O35" s="1">
        <v>694685999.30767202</v>
      </c>
      <c r="P35" s="1">
        <v>715055674.57293701</v>
      </c>
      <c r="Q35" s="1">
        <v>763279826</v>
      </c>
      <c r="R35" s="1">
        <v>1043440900</v>
      </c>
      <c r="S35" s="1">
        <v>1790971400</v>
      </c>
      <c r="T35" s="1">
        <v>1086651000</v>
      </c>
      <c r="U35" s="1">
        <v>1124866100</v>
      </c>
      <c r="V35" s="1">
        <v>1145542600</v>
      </c>
      <c r="W35" s="1">
        <v>1357121000</v>
      </c>
      <c r="X35" s="15">
        <f t="shared" si="28"/>
        <v>1357.1210000000001</v>
      </c>
      <c r="Y35" s="7">
        <f t="shared" si="29"/>
        <v>3049.2928000000002</v>
      </c>
    </row>
    <row r="36" spans="1:25" x14ac:dyDescent="0.25">
      <c r="A36" s="1" t="s">
        <v>20</v>
      </c>
      <c r="B36" s="1" t="s">
        <v>61</v>
      </c>
      <c r="C36" s="1">
        <v>129939560.539505</v>
      </c>
      <c r="D36" s="1">
        <v>133039730.877031</v>
      </c>
      <c r="E36" s="1">
        <v>129904581.25882401</v>
      </c>
      <c r="F36" s="1">
        <v>133083900</v>
      </c>
      <c r="G36" s="1">
        <v>147936800</v>
      </c>
      <c r="H36" s="1">
        <v>162647800</v>
      </c>
      <c r="I36" s="1">
        <v>149083100</v>
      </c>
      <c r="J36" s="1">
        <v>143244200</v>
      </c>
      <c r="K36" s="1">
        <v>174757800</v>
      </c>
      <c r="L36" s="1">
        <v>166242500</v>
      </c>
      <c r="M36" s="15">
        <f t="shared" si="27"/>
        <v>166.24250000000001</v>
      </c>
      <c r="N36" s="1">
        <v>9535083.1651835404</v>
      </c>
      <c r="O36" s="1">
        <v>21707036.643438399</v>
      </c>
      <c r="P36" s="1">
        <v>8053091.9438676899</v>
      </c>
      <c r="Q36" s="1">
        <v>14590924</v>
      </c>
      <c r="R36" s="1">
        <v>14269100</v>
      </c>
      <c r="S36" s="1">
        <v>13652800</v>
      </c>
      <c r="T36" s="1">
        <v>15485200</v>
      </c>
      <c r="U36" s="1">
        <v>23286900</v>
      </c>
      <c r="V36" s="1">
        <v>28942000</v>
      </c>
      <c r="W36" s="1">
        <v>19944500</v>
      </c>
      <c r="X36" s="15">
        <f t="shared" si="28"/>
        <v>19.944500000000001</v>
      </c>
      <c r="Y36" s="7">
        <f t="shared" si="29"/>
        <v>186.18700000000001</v>
      </c>
    </row>
    <row r="37" spans="1:25" x14ac:dyDescent="0.25">
      <c r="A37" s="1" t="s">
        <v>21</v>
      </c>
      <c r="B37" s="1" t="s">
        <v>61</v>
      </c>
      <c r="C37" s="1">
        <v>1134933806.67312</v>
      </c>
      <c r="D37" s="1">
        <v>1494841892.5369101</v>
      </c>
      <c r="E37" s="1">
        <v>1555845637.2595501</v>
      </c>
      <c r="F37" s="1">
        <v>1847643646</v>
      </c>
      <c r="G37" s="1">
        <v>2332224300</v>
      </c>
      <c r="H37" s="1">
        <v>2830068700</v>
      </c>
      <c r="I37" s="1">
        <v>2442884600</v>
      </c>
      <c r="J37" s="1">
        <v>2698356800</v>
      </c>
      <c r="K37" s="1">
        <v>3670860800</v>
      </c>
      <c r="L37" s="1">
        <v>4072307600</v>
      </c>
      <c r="M37" s="15">
        <f t="shared" si="27"/>
        <v>4072.3076000000001</v>
      </c>
      <c r="N37" s="1">
        <v>1157288316.03686</v>
      </c>
      <c r="O37" s="1">
        <v>1242214340.94835</v>
      </c>
      <c r="P37" s="1">
        <v>1251276177.0005801</v>
      </c>
      <c r="Q37" s="1">
        <v>1403691125</v>
      </c>
      <c r="R37" s="1">
        <v>1582180400</v>
      </c>
      <c r="S37" s="1">
        <v>1841621400</v>
      </c>
      <c r="T37" s="1">
        <v>1535016400</v>
      </c>
      <c r="U37" s="1">
        <v>1942212300</v>
      </c>
      <c r="V37" s="1">
        <v>4826585600</v>
      </c>
      <c r="W37" s="1">
        <v>4234626000</v>
      </c>
      <c r="X37" s="15">
        <f t="shared" si="28"/>
        <v>4234.6260000000002</v>
      </c>
      <c r="Y37" s="7">
        <f t="shared" si="29"/>
        <v>8306.9336000000003</v>
      </c>
    </row>
    <row r="38" spans="1:25" x14ac:dyDescent="0.25">
      <c r="A38" s="1" t="s">
        <v>22</v>
      </c>
      <c r="B38" s="1" t="s">
        <v>61</v>
      </c>
      <c r="C38" s="1">
        <v>410937555.96178401</v>
      </c>
      <c r="D38" s="1">
        <v>422500846.58487099</v>
      </c>
      <c r="E38" s="1">
        <v>462675369.02075303</v>
      </c>
      <c r="F38" s="1">
        <v>544626257</v>
      </c>
      <c r="G38" s="1">
        <v>708220500</v>
      </c>
      <c r="H38" s="1">
        <v>981353500</v>
      </c>
      <c r="I38" s="1">
        <v>800396500</v>
      </c>
      <c r="J38" s="1">
        <v>734509700</v>
      </c>
      <c r="K38" s="1">
        <v>950486800</v>
      </c>
      <c r="L38" s="1">
        <v>1122190400</v>
      </c>
      <c r="M38" s="15">
        <f t="shared" si="27"/>
        <v>1122.1904</v>
      </c>
      <c r="N38" s="1">
        <v>399468753.72947901</v>
      </c>
      <c r="O38" s="1">
        <v>453688321.563483</v>
      </c>
      <c r="P38" s="1">
        <v>551065558.57051802</v>
      </c>
      <c r="Q38" s="1">
        <v>513135450</v>
      </c>
      <c r="R38" s="1">
        <v>656219700</v>
      </c>
      <c r="S38" s="1">
        <v>695561000</v>
      </c>
      <c r="T38" s="1">
        <v>533282500</v>
      </c>
      <c r="U38" s="1">
        <v>624208200</v>
      </c>
      <c r="V38" s="1">
        <v>656937500</v>
      </c>
      <c r="W38" s="1">
        <v>671991100</v>
      </c>
      <c r="X38" s="15">
        <f t="shared" si="28"/>
        <v>671.99109999999996</v>
      </c>
      <c r="Y38" s="7">
        <f t="shared" si="29"/>
        <v>1794.1814999999999</v>
      </c>
    </row>
    <row r="39" spans="1:25" x14ac:dyDescent="0.25">
      <c r="A39" s="1" t="s">
        <v>23</v>
      </c>
      <c r="B39" s="1" t="s">
        <v>61</v>
      </c>
      <c r="C39" s="1">
        <v>51163640.158250198</v>
      </c>
      <c r="D39" s="1">
        <v>51038039.545904197</v>
      </c>
      <c r="E39" s="1">
        <v>103364978</v>
      </c>
      <c r="F39" s="1">
        <v>83158345</v>
      </c>
      <c r="G39" s="1">
        <v>89770800</v>
      </c>
      <c r="H39" s="1">
        <v>102649800</v>
      </c>
      <c r="I39" s="1">
        <v>105116000</v>
      </c>
      <c r="J39" s="1">
        <v>89015700</v>
      </c>
      <c r="K39" s="1">
        <v>138970000</v>
      </c>
      <c r="L39" s="1">
        <v>130012400</v>
      </c>
      <c r="M39" s="15">
        <f t="shared" si="27"/>
        <v>130.01240000000001</v>
      </c>
      <c r="N39" s="1">
        <v>8584911.3193833791</v>
      </c>
      <c r="O39" s="1">
        <v>6101059.6453780504</v>
      </c>
      <c r="P39" s="1">
        <v>4214963.19423516</v>
      </c>
      <c r="Q39" s="1">
        <v>3813164</v>
      </c>
      <c r="R39" s="1">
        <v>1814300</v>
      </c>
      <c r="S39" s="1">
        <v>2197300</v>
      </c>
      <c r="T39" s="1">
        <v>3221600</v>
      </c>
      <c r="U39" s="1">
        <v>7450700</v>
      </c>
      <c r="V39" s="1">
        <v>5794900</v>
      </c>
      <c r="W39" s="1">
        <v>7594100</v>
      </c>
      <c r="X39" s="15">
        <f t="shared" si="28"/>
        <v>7.5941000000000001</v>
      </c>
      <c r="Y39" s="7">
        <f t="shared" si="29"/>
        <v>137.60650000000001</v>
      </c>
    </row>
    <row r="40" spans="1:25" x14ac:dyDescent="0.25">
      <c r="A40" s="1" t="s">
        <v>24</v>
      </c>
      <c r="B40" s="1" t="s">
        <v>61</v>
      </c>
      <c r="C40" s="1">
        <v>920803055.69992697</v>
      </c>
      <c r="D40" s="1">
        <v>1143032489.71438</v>
      </c>
      <c r="E40" s="1">
        <v>1228268990.17858</v>
      </c>
      <c r="F40" s="1">
        <v>1492628045</v>
      </c>
      <c r="G40" s="1">
        <v>1816050900</v>
      </c>
      <c r="H40" s="1">
        <v>1980629100</v>
      </c>
      <c r="I40" s="1">
        <v>1918736800</v>
      </c>
      <c r="J40" s="1">
        <v>2040179100</v>
      </c>
      <c r="K40" s="1">
        <v>2190950500</v>
      </c>
      <c r="L40" s="1">
        <v>2216919500</v>
      </c>
      <c r="M40" s="15">
        <f t="shared" si="27"/>
        <v>2216.9195</v>
      </c>
      <c r="N40" s="1">
        <v>925089237.769238</v>
      </c>
      <c r="O40" s="1">
        <v>1091796064.65749</v>
      </c>
      <c r="P40" s="1">
        <v>1142320618.26385</v>
      </c>
      <c r="Q40" s="1">
        <v>1283545427</v>
      </c>
      <c r="R40" s="1">
        <v>1455379100</v>
      </c>
      <c r="S40" s="1">
        <v>1669835200</v>
      </c>
      <c r="T40" s="1">
        <v>1501001900</v>
      </c>
      <c r="U40" s="1">
        <v>1435998600</v>
      </c>
      <c r="V40" s="1">
        <v>1688335400</v>
      </c>
      <c r="W40" s="1">
        <v>1517276400</v>
      </c>
      <c r="X40" s="15">
        <f t="shared" si="28"/>
        <v>1517.2764</v>
      </c>
      <c r="Y40" s="7">
        <f t="shared" si="29"/>
        <v>3734.1959000000002</v>
      </c>
    </row>
    <row r="41" spans="1:25" x14ac:dyDescent="0.25">
      <c r="A41" s="1" t="s">
        <v>25</v>
      </c>
      <c r="B41" s="1" t="s">
        <v>61</v>
      </c>
      <c r="C41" s="1">
        <v>23310593.249324001</v>
      </c>
      <c r="D41" s="1">
        <v>19368994.165546</v>
      </c>
      <c r="E41" s="1">
        <v>18299032.1488792</v>
      </c>
      <c r="F41" s="1">
        <v>24479700</v>
      </c>
      <c r="G41" s="1">
        <v>17137100</v>
      </c>
      <c r="H41" s="1">
        <v>19678600</v>
      </c>
      <c r="I41" s="1">
        <v>14654900</v>
      </c>
      <c r="J41" s="1">
        <v>12992700</v>
      </c>
      <c r="K41" s="1">
        <v>12330600</v>
      </c>
      <c r="L41" s="1">
        <v>11303800</v>
      </c>
      <c r="M41" s="15">
        <f t="shared" si="27"/>
        <v>11.303800000000001</v>
      </c>
      <c r="N41" s="1">
        <v>6356863.8443797696</v>
      </c>
      <c r="O41" s="1">
        <v>28975021.9084129</v>
      </c>
      <c r="P41" s="1">
        <v>65726300</v>
      </c>
      <c r="Q41" s="1">
        <v>80409900</v>
      </c>
      <c r="R41" s="1">
        <v>168857600</v>
      </c>
      <c r="S41" s="1">
        <v>250710800</v>
      </c>
      <c r="T41" s="1">
        <v>141593600</v>
      </c>
      <c r="U41" s="1">
        <v>184603100</v>
      </c>
      <c r="V41" s="1">
        <v>340576800</v>
      </c>
      <c r="W41" s="1">
        <v>283030800</v>
      </c>
      <c r="X41" s="15">
        <f t="shared" si="28"/>
        <v>283.0308</v>
      </c>
      <c r="Y41" s="7">
        <f t="shared" si="29"/>
        <v>294.33460000000002</v>
      </c>
    </row>
    <row r="42" spans="1:25" x14ac:dyDescent="0.25">
      <c r="A42" s="1" t="s">
        <v>26</v>
      </c>
      <c r="B42" s="1" t="s">
        <v>61</v>
      </c>
      <c r="C42" s="1">
        <v>884588922.69856799</v>
      </c>
      <c r="D42" s="1">
        <v>716436421.21541297</v>
      </c>
      <c r="E42" s="1">
        <v>724109591.86510301</v>
      </c>
      <c r="F42" s="1">
        <v>888596462</v>
      </c>
      <c r="G42" s="1">
        <v>1029282500</v>
      </c>
      <c r="H42" s="1">
        <v>1442911700</v>
      </c>
      <c r="I42" s="1">
        <v>908680000</v>
      </c>
      <c r="J42" s="1">
        <v>666417100</v>
      </c>
      <c r="K42" s="1">
        <v>1016919300</v>
      </c>
      <c r="L42" s="1">
        <v>363129800</v>
      </c>
      <c r="M42" s="15">
        <f t="shared" si="27"/>
        <v>363.12979999999999</v>
      </c>
      <c r="N42" s="1">
        <v>809469697.87397397</v>
      </c>
      <c r="O42" s="1">
        <v>759986880.17010796</v>
      </c>
      <c r="P42" s="1">
        <v>793131248.49061</v>
      </c>
      <c r="Q42" s="1">
        <v>1121045866</v>
      </c>
      <c r="R42" s="1">
        <v>1433986900</v>
      </c>
      <c r="S42" s="1">
        <v>316773900</v>
      </c>
      <c r="T42" s="1">
        <v>759829100</v>
      </c>
      <c r="U42" s="1">
        <v>364709900</v>
      </c>
      <c r="V42" s="1">
        <v>331102700</v>
      </c>
      <c r="W42" s="1">
        <v>248855400</v>
      </c>
      <c r="X42" s="15">
        <f t="shared" si="28"/>
        <v>248.8554</v>
      </c>
      <c r="Y42" s="7">
        <f t="shared" si="29"/>
        <v>611.98519999999996</v>
      </c>
    </row>
    <row r="43" spans="1:25" x14ac:dyDescent="0.25">
      <c r="A43" s="1" t="s">
        <v>27</v>
      </c>
      <c r="B43" s="1" t="s">
        <v>61</v>
      </c>
      <c r="C43" s="1">
        <v>3653176547.0913801</v>
      </c>
      <c r="D43" s="1">
        <v>4436560118.4559002</v>
      </c>
      <c r="E43" s="1">
        <v>4468914862.0227299</v>
      </c>
      <c r="F43" s="1">
        <v>4628597873</v>
      </c>
      <c r="G43" s="1">
        <v>5805642700</v>
      </c>
      <c r="H43" s="1">
        <v>8578065200</v>
      </c>
      <c r="I43" s="1">
        <v>9139429600</v>
      </c>
      <c r="J43" s="1">
        <v>8846438700</v>
      </c>
      <c r="K43" s="1">
        <v>2600366200</v>
      </c>
      <c r="L43" s="1">
        <v>6398943300</v>
      </c>
      <c r="M43" s="15">
        <f t="shared" si="27"/>
        <v>6398.9432999999999</v>
      </c>
      <c r="N43" s="1">
        <v>12465123768.395</v>
      </c>
      <c r="O43" s="1">
        <v>17057538972.5345</v>
      </c>
      <c r="P43" s="1">
        <v>24450617871.971401</v>
      </c>
      <c r="Q43" s="1">
        <v>32768967468</v>
      </c>
      <c r="R43" s="1">
        <v>37714239400</v>
      </c>
      <c r="S43" s="1">
        <v>52333251400</v>
      </c>
      <c r="T43" s="1">
        <v>29191804700</v>
      </c>
      <c r="U43" s="1">
        <v>35022521100</v>
      </c>
      <c r="V43" s="1">
        <v>13237865400</v>
      </c>
      <c r="W43" s="1">
        <v>38910762000</v>
      </c>
      <c r="X43" s="15">
        <f t="shared" si="28"/>
        <v>38910.762000000002</v>
      </c>
      <c r="Y43" s="7">
        <f t="shared" si="29"/>
        <v>45309.705300000001</v>
      </c>
    </row>
    <row r="44" spans="1:25" x14ac:dyDescent="0.25">
      <c r="A44" s="1" t="s">
        <v>28</v>
      </c>
      <c r="B44" s="1" t="s">
        <v>61</v>
      </c>
      <c r="C44" s="1">
        <v>443941395.62727398</v>
      </c>
      <c r="D44" s="1">
        <v>457595807.58623397</v>
      </c>
      <c r="E44" s="1">
        <v>447478085.38156801</v>
      </c>
      <c r="F44" s="1">
        <v>438516200</v>
      </c>
      <c r="G44" s="1">
        <v>623771200</v>
      </c>
      <c r="H44" s="1">
        <v>803165300</v>
      </c>
      <c r="I44" s="1">
        <v>579772100</v>
      </c>
      <c r="J44" s="1">
        <v>507901800</v>
      </c>
      <c r="K44" s="1">
        <v>611935100</v>
      </c>
      <c r="L44" s="1">
        <v>653130700</v>
      </c>
      <c r="M44" s="15">
        <f t="shared" si="27"/>
        <v>653.13070000000005</v>
      </c>
      <c r="N44" s="1">
        <v>593240886.43937302</v>
      </c>
      <c r="O44" s="1">
        <v>681131506.51839995</v>
      </c>
      <c r="P44" s="1">
        <v>586077806.425825</v>
      </c>
      <c r="Q44" s="1">
        <v>672102533</v>
      </c>
      <c r="R44" s="1">
        <v>749131000</v>
      </c>
      <c r="S44" s="1">
        <v>789660200</v>
      </c>
      <c r="T44" s="1">
        <v>635180800</v>
      </c>
      <c r="U44" s="1">
        <v>633459800</v>
      </c>
      <c r="V44" s="1">
        <v>761514500</v>
      </c>
      <c r="W44" s="1">
        <v>746638800</v>
      </c>
      <c r="X44" s="15">
        <f t="shared" si="28"/>
        <v>746.63879999999995</v>
      </c>
      <c r="Y44" s="7">
        <f t="shared" si="29"/>
        <v>1399.7695000000001</v>
      </c>
    </row>
    <row r="45" spans="1:25" x14ac:dyDescent="0.25">
      <c r="A45" s="1" t="s">
        <v>29</v>
      </c>
      <c r="B45" s="1" t="s">
        <v>61</v>
      </c>
      <c r="C45" s="1">
        <v>62659884.930921197</v>
      </c>
      <c r="D45" s="1">
        <v>113674987.785401</v>
      </c>
      <c r="E45" s="1">
        <v>89044826.872758403</v>
      </c>
      <c r="F45" s="1">
        <v>127490297</v>
      </c>
      <c r="G45" s="1">
        <v>141820000</v>
      </c>
      <c r="H45" s="1">
        <v>168641800</v>
      </c>
      <c r="I45" s="1">
        <v>184239500</v>
      </c>
      <c r="J45" s="1">
        <v>163365200</v>
      </c>
      <c r="K45" s="1">
        <v>174887000</v>
      </c>
      <c r="L45" s="1">
        <v>216429500</v>
      </c>
      <c r="M45" s="15">
        <f t="shared" si="27"/>
        <v>216.42949999999999</v>
      </c>
      <c r="N45" s="1">
        <v>220273242.14463201</v>
      </c>
      <c r="O45" s="1">
        <v>204223639.81378299</v>
      </c>
      <c r="P45" s="1">
        <v>221989474.41287899</v>
      </c>
      <c r="Q45" s="1">
        <v>206315387</v>
      </c>
      <c r="R45" s="1">
        <v>287664800</v>
      </c>
      <c r="S45" s="1">
        <v>273373500</v>
      </c>
      <c r="T45" s="1">
        <v>319943700</v>
      </c>
      <c r="U45" s="1">
        <v>305692100</v>
      </c>
      <c r="V45" s="1">
        <v>308722100</v>
      </c>
      <c r="W45" s="1">
        <v>317464600</v>
      </c>
      <c r="X45" s="15">
        <f t="shared" si="28"/>
        <v>317.46460000000002</v>
      </c>
      <c r="Y45" s="7">
        <f t="shared" si="29"/>
        <v>533.89409999999998</v>
      </c>
    </row>
    <row r="46" spans="1:25" x14ac:dyDescent="0.25">
      <c r="A46" s="1" t="s">
        <v>30</v>
      </c>
      <c r="B46" s="1" t="s">
        <v>61</v>
      </c>
      <c r="C46" s="1">
        <v>400971169.396927</v>
      </c>
      <c r="D46" s="1">
        <v>473300101.40925598</v>
      </c>
      <c r="E46" s="1">
        <v>489549921.606089</v>
      </c>
      <c r="F46" s="1">
        <v>561924295</v>
      </c>
      <c r="G46" s="1">
        <v>674510600</v>
      </c>
      <c r="H46" s="1">
        <v>716590300</v>
      </c>
      <c r="I46" s="1">
        <v>708160700</v>
      </c>
      <c r="J46" s="1">
        <v>772531000</v>
      </c>
      <c r="K46" s="1">
        <v>932685000</v>
      </c>
      <c r="L46" s="1">
        <v>861136000</v>
      </c>
      <c r="M46" s="15">
        <f t="shared" si="27"/>
        <v>861.13599999999997</v>
      </c>
      <c r="N46" s="1">
        <v>70686914.0465433</v>
      </c>
      <c r="O46" s="1">
        <v>77706558.519049406</v>
      </c>
      <c r="P46" s="1">
        <v>57138283.186255798</v>
      </c>
      <c r="Q46" s="1">
        <v>141498931</v>
      </c>
      <c r="R46" s="1">
        <v>45802000</v>
      </c>
      <c r="S46" s="1">
        <v>46870100</v>
      </c>
      <c r="T46" s="1">
        <v>27762600</v>
      </c>
      <c r="U46" s="1">
        <v>33185900</v>
      </c>
      <c r="V46" s="1">
        <v>34181800</v>
      </c>
      <c r="W46" s="1">
        <v>40698100</v>
      </c>
      <c r="X46" s="15">
        <f t="shared" si="28"/>
        <v>40.698099999999997</v>
      </c>
      <c r="Y46" s="7">
        <f t="shared" si="29"/>
        <v>901.83410000000003</v>
      </c>
    </row>
    <row r="47" spans="1:25" x14ac:dyDescent="0.25">
      <c r="A47" s="1" t="s">
        <v>31</v>
      </c>
      <c r="B47" s="1" t="s">
        <v>61</v>
      </c>
      <c r="C47" s="1">
        <v>477098273.822317</v>
      </c>
      <c r="D47" s="1">
        <v>476959653.13157499</v>
      </c>
      <c r="E47" s="1">
        <v>599123618.73424006</v>
      </c>
      <c r="F47" s="1">
        <v>571272695</v>
      </c>
      <c r="G47" s="1">
        <v>713873000</v>
      </c>
      <c r="H47" s="1">
        <v>954522600</v>
      </c>
      <c r="I47" s="1">
        <v>850909600</v>
      </c>
      <c r="J47" s="1">
        <v>1028474700</v>
      </c>
      <c r="K47" s="1">
        <v>1293155600</v>
      </c>
      <c r="L47" s="1">
        <v>1489381600</v>
      </c>
      <c r="M47" s="15">
        <f t="shared" si="27"/>
        <v>1489.3815999999999</v>
      </c>
      <c r="N47" s="1">
        <v>383813035.28205198</v>
      </c>
      <c r="O47" s="1">
        <v>468558952.94823098</v>
      </c>
      <c r="P47" s="1">
        <v>611361585.20095003</v>
      </c>
      <c r="Q47" s="1">
        <v>679843993</v>
      </c>
      <c r="R47" s="1">
        <v>810234000</v>
      </c>
      <c r="S47" s="1">
        <v>960633000</v>
      </c>
      <c r="T47" s="1">
        <v>524762500</v>
      </c>
      <c r="U47" s="1">
        <v>736337000</v>
      </c>
      <c r="V47" s="1">
        <v>1095488400</v>
      </c>
      <c r="W47" s="1">
        <v>764449800</v>
      </c>
      <c r="X47" s="15">
        <f t="shared" si="28"/>
        <v>764.44979999999998</v>
      </c>
      <c r="Y47" s="7">
        <f t="shared" si="29"/>
        <v>2253.8314</v>
      </c>
    </row>
    <row r="48" spans="1:25" x14ac:dyDescent="0.25">
      <c r="A48" s="1" t="s">
        <v>32</v>
      </c>
      <c r="B48" s="1" t="s">
        <v>61</v>
      </c>
      <c r="C48" s="1">
        <v>1162487494.46856</v>
      </c>
      <c r="D48" s="1">
        <v>843507425.08466101</v>
      </c>
      <c r="E48" s="1">
        <v>1074421780.36431</v>
      </c>
      <c r="F48" s="1">
        <v>1148435666</v>
      </c>
      <c r="G48" s="1">
        <v>1069735300</v>
      </c>
      <c r="H48" s="1">
        <v>1056262300</v>
      </c>
      <c r="I48" s="1">
        <v>970923900</v>
      </c>
      <c r="J48" s="1">
        <v>937693300</v>
      </c>
      <c r="K48" s="1">
        <v>1062370200</v>
      </c>
      <c r="L48" s="1">
        <v>1021315500</v>
      </c>
      <c r="M48" s="15">
        <f t="shared" si="27"/>
        <v>1021.3155</v>
      </c>
      <c r="N48" s="1">
        <v>1580430148.0765901</v>
      </c>
      <c r="O48" s="1">
        <v>1413324163.73807</v>
      </c>
      <c r="P48" s="1">
        <v>1400054728.6700301</v>
      </c>
      <c r="Q48" s="1">
        <v>1349134188</v>
      </c>
      <c r="R48" s="1">
        <v>1425829400</v>
      </c>
      <c r="S48" s="1">
        <v>1445426800</v>
      </c>
      <c r="T48" s="1">
        <v>1197662400</v>
      </c>
      <c r="U48" s="1">
        <v>1103911000</v>
      </c>
      <c r="V48" s="1">
        <v>1291216300</v>
      </c>
      <c r="W48" s="1">
        <v>1345152500</v>
      </c>
      <c r="X48" s="15">
        <f t="shared" si="28"/>
        <v>1345.1524999999999</v>
      </c>
      <c r="Y48" s="7">
        <f t="shared" si="29"/>
        <v>2366.4679999999998</v>
      </c>
    </row>
    <row r="49" spans="1:25" x14ac:dyDescent="0.25">
      <c r="A49" s="1" t="s">
        <v>33</v>
      </c>
      <c r="B49" s="1" t="s">
        <v>61</v>
      </c>
      <c r="C49" s="1">
        <v>9273166079.0085392</v>
      </c>
      <c r="D49" s="1">
        <v>11106563067.3592</v>
      </c>
      <c r="E49" s="1">
        <v>14621540680.5711</v>
      </c>
      <c r="F49" s="1">
        <v>13163980869</v>
      </c>
      <c r="G49" s="1">
        <v>16995962700</v>
      </c>
      <c r="H49" s="1">
        <v>21340051700</v>
      </c>
      <c r="I49" s="1">
        <v>16803194500</v>
      </c>
      <c r="J49" s="1">
        <v>17599398800</v>
      </c>
      <c r="K49" s="1">
        <v>20853841300</v>
      </c>
      <c r="L49" s="1">
        <v>21149089300</v>
      </c>
      <c r="M49" s="15">
        <f t="shared" si="27"/>
        <v>21149.0893</v>
      </c>
      <c r="N49" s="1">
        <v>7326726883.6970997</v>
      </c>
      <c r="O49" s="1">
        <v>8369876077.9482098</v>
      </c>
      <c r="P49" s="1">
        <v>11429699651.6719</v>
      </c>
      <c r="Q49" s="1">
        <v>9083980729</v>
      </c>
      <c r="R49" s="1">
        <v>11108773700</v>
      </c>
      <c r="S49" s="1">
        <v>12585716000</v>
      </c>
      <c r="T49" s="1">
        <v>9163717700</v>
      </c>
      <c r="U49" s="1">
        <v>10250702300</v>
      </c>
      <c r="V49" s="1">
        <v>12284731400</v>
      </c>
      <c r="W49" s="1">
        <v>11926016700</v>
      </c>
      <c r="X49" s="15">
        <f t="shared" si="28"/>
        <v>11926.0167</v>
      </c>
      <c r="Y49" s="7">
        <f t="shared" si="29"/>
        <v>33075.106</v>
      </c>
    </row>
    <row r="50" spans="1:25" x14ac:dyDescent="0.25">
      <c r="A50" s="1" t="s">
        <v>34</v>
      </c>
      <c r="B50" s="1" t="s">
        <v>61</v>
      </c>
      <c r="C50" s="1">
        <v>236038227.17658699</v>
      </c>
      <c r="D50" s="1">
        <v>238890274.796545</v>
      </c>
      <c r="E50" s="1">
        <v>284393154.57310998</v>
      </c>
      <c r="F50" s="1">
        <v>321137561</v>
      </c>
      <c r="G50" s="1">
        <v>353971600</v>
      </c>
      <c r="H50" s="1">
        <v>471594300</v>
      </c>
      <c r="I50" s="1">
        <v>587854600</v>
      </c>
      <c r="J50" s="1">
        <v>663805400</v>
      </c>
      <c r="K50" s="1">
        <v>797858100</v>
      </c>
      <c r="L50" s="1">
        <v>882278300</v>
      </c>
      <c r="M50" s="15">
        <f t="shared" si="27"/>
        <v>882.27829999999994</v>
      </c>
      <c r="N50" s="1">
        <v>729070952.39777303</v>
      </c>
      <c r="O50" s="1">
        <v>1095513763.9920001</v>
      </c>
      <c r="P50" s="1">
        <v>1432422414.8261001</v>
      </c>
      <c r="Q50" s="1">
        <v>1614240663</v>
      </c>
      <c r="R50" s="1">
        <v>1908438300</v>
      </c>
      <c r="S50" s="1">
        <v>1273726100</v>
      </c>
      <c r="T50" s="1">
        <v>957836700</v>
      </c>
      <c r="U50" s="1">
        <v>1844266400</v>
      </c>
      <c r="V50" s="1">
        <v>1838013800</v>
      </c>
      <c r="W50" s="1">
        <v>1600371900</v>
      </c>
      <c r="X50" s="15">
        <f t="shared" si="28"/>
        <v>1600.3719000000001</v>
      </c>
      <c r="Y50" s="7">
        <f t="shared" si="29"/>
        <v>2482.6502</v>
      </c>
    </row>
    <row r="51" spans="1:25" x14ac:dyDescent="0.25">
      <c r="A51" s="1" t="s">
        <v>35</v>
      </c>
      <c r="B51" s="1" t="s">
        <v>61</v>
      </c>
      <c r="C51" s="1">
        <v>202847072.81825101</v>
      </c>
      <c r="D51" s="1">
        <v>239344725.41040799</v>
      </c>
      <c r="E51" s="1">
        <v>226702985.627105</v>
      </c>
      <c r="F51" s="1">
        <v>198630457</v>
      </c>
      <c r="G51" s="1">
        <v>259114800</v>
      </c>
      <c r="H51" s="1">
        <v>460282500</v>
      </c>
      <c r="I51" s="1">
        <v>555429100</v>
      </c>
      <c r="J51" s="1">
        <v>433527700</v>
      </c>
      <c r="K51" s="1">
        <v>829501600</v>
      </c>
      <c r="L51" s="1">
        <v>951552800</v>
      </c>
      <c r="M51" s="15">
        <f t="shared" si="27"/>
        <v>951.55280000000005</v>
      </c>
      <c r="N51" s="1">
        <v>643491336.60076106</v>
      </c>
      <c r="O51" s="1">
        <v>1060252059.78624</v>
      </c>
      <c r="P51" s="1">
        <v>1193504939.4988301</v>
      </c>
      <c r="Q51" s="1">
        <v>1650142065</v>
      </c>
      <c r="R51" s="1">
        <v>1308306500</v>
      </c>
      <c r="S51" s="1">
        <v>669154500</v>
      </c>
      <c r="T51" s="1">
        <v>835928000</v>
      </c>
      <c r="U51" s="1">
        <v>1298274800</v>
      </c>
      <c r="V51" s="1">
        <v>1924435200</v>
      </c>
      <c r="W51" s="1">
        <v>1582798100</v>
      </c>
      <c r="X51" s="15">
        <f t="shared" si="28"/>
        <v>1582.7981</v>
      </c>
      <c r="Y51" s="7">
        <f t="shared" si="29"/>
        <v>2534.3508999999999</v>
      </c>
    </row>
    <row r="52" spans="1:25" x14ac:dyDescent="0.25">
      <c r="A52" s="1" t="s">
        <v>36</v>
      </c>
      <c r="B52" s="1" t="s">
        <v>61</v>
      </c>
      <c r="C52" s="1">
        <v>210142252.71823901</v>
      </c>
      <c r="D52" s="1">
        <v>269562568.96663302</v>
      </c>
      <c r="E52" s="1">
        <v>283484480.32893699</v>
      </c>
      <c r="F52" s="1">
        <v>264640314</v>
      </c>
      <c r="G52" s="1">
        <v>363733200</v>
      </c>
      <c r="H52" s="1">
        <v>494126400</v>
      </c>
      <c r="I52" s="1">
        <v>495094100</v>
      </c>
      <c r="J52" s="1">
        <v>464673700</v>
      </c>
      <c r="K52" s="1">
        <v>493049900</v>
      </c>
      <c r="L52" s="1">
        <v>375571600</v>
      </c>
      <c r="M52" s="15">
        <f t="shared" si="27"/>
        <v>375.57159999999999</v>
      </c>
      <c r="N52" s="1">
        <v>85753719.731936693</v>
      </c>
      <c r="O52" s="1">
        <v>151130431.07347101</v>
      </c>
      <c r="P52" s="1">
        <v>161041097.55647099</v>
      </c>
      <c r="Q52" s="1">
        <v>166405056</v>
      </c>
      <c r="R52" s="1">
        <v>247247600</v>
      </c>
      <c r="S52" s="1">
        <v>68328700</v>
      </c>
      <c r="T52" s="1">
        <v>313064300</v>
      </c>
      <c r="U52" s="1">
        <v>3788900</v>
      </c>
      <c r="V52" s="1">
        <v>8230200</v>
      </c>
      <c r="W52" s="1">
        <v>49195700</v>
      </c>
      <c r="X52" s="15">
        <f t="shared" si="28"/>
        <v>49.195700000000002</v>
      </c>
      <c r="Y52" s="7">
        <f t="shared" si="29"/>
        <v>424.76729999999998</v>
      </c>
    </row>
    <row r="53" spans="1:25" x14ac:dyDescent="0.25">
      <c r="A53" s="1" t="s">
        <v>37</v>
      </c>
      <c r="B53" s="1" t="s">
        <v>61</v>
      </c>
      <c r="C53" s="1">
        <v>5801937221.8950396</v>
      </c>
      <c r="D53" s="1">
        <v>6601676017.8882904</v>
      </c>
      <c r="E53" s="1">
        <v>7464172351.1932201</v>
      </c>
      <c r="F53" s="1">
        <v>8806666486</v>
      </c>
      <c r="G53" s="1">
        <v>11636435900</v>
      </c>
      <c r="H53" s="1">
        <v>16044037900</v>
      </c>
      <c r="I53" s="1">
        <v>12867304700</v>
      </c>
      <c r="J53" s="1">
        <v>13034282800</v>
      </c>
      <c r="K53" s="1">
        <v>14296117000</v>
      </c>
      <c r="L53" s="1">
        <v>11104925500</v>
      </c>
      <c r="M53" s="15">
        <f t="shared" si="27"/>
        <v>11104.925499999999</v>
      </c>
      <c r="N53" s="1">
        <v>6975608538.4423704</v>
      </c>
      <c r="O53" s="1">
        <v>6550221511.3162003</v>
      </c>
      <c r="P53" s="1">
        <v>10364422791.001699</v>
      </c>
      <c r="Q53" s="1">
        <v>13602577235</v>
      </c>
      <c r="R53" s="1">
        <v>14020552000</v>
      </c>
      <c r="S53" s="1">
        <v>23121756100</v>
      </c>
      <c r="T53" s="1">
        <v>14619926900</v>
      </c>
      <c r="U53" s="1">
        <v>19122978600</v>
      </c>
      <c r="V53" s="1">
        <v>33752746500</v>
      </c>
      <c r="W53" s="1">
        <v>41401233800</v>
      </c>
      <c r="X53" s="15">
        <f t="shared" si="28"/>
        <v>41401.233800000002</v>
      </c>
      <c r="Y53" s="7">
        <f t="shared" si="29"/>
        <v>52506.159299999999</v>
      </c>
    </row>
    <row r="54" spans="1:25" x14ac:dyDescent="0.25">
      <c r="A54" s="1" t="s">
        <v>38</v>
      </c>
      <c r="B54" s="1" t="s">
        <v>61</v>
      </c>
      <c r="C54" s="1">
        <v>83482882.066240802</v>
      </c>
      <c r="D54" s="1">
        <v>111373524.771284</v>
      </c>
      <c r="E54" s="1">
        <v>98465372.584493205</v>
      </c>
      <c r="F54" s="1">
        <v>133000000</v>
      </c>
      <c r="G54" s="1">
        <v>151862700</v>
      </c>
      <c r="H54" s="1">
        <v>241252700</v>
      </c>
      <c r="I54" s="1">
        <v>238966800</v>
      </c>
      <c r="J54" s="1">
        <v>177361600</v>
      </c>
      <c r="K54" s="1">
        <v>208267200</v>
      </c>
      <c r="L54" s="1">
        <v>245020700</v>
      </c>
      <c r="M54" s="15">
        <f t="shared" si="27"/>
        <v>245.02070000000001</v>
      </c>
      <c r="N54" s="1">
        <v>21058816.065635901</v>
      </c>
      <c r="O54" s="1">
        <v>30904057.1144609</v>
      </c>
      <c r="P54" s="1">
        <v>46171617.295558803</v>
      </c>
      <c r="Q54" s="1">
        <v>53743112</v>
      </c>
      <c r="R54" s="1">
        <v>49780000</v>
      </c>
      <c r="S54" s="1">
        <v>56001500</v>
      </c>
      <c r="T54" s="1">
        <v>52442600</v>
      </c>
      <c r="U54" s="1">
        <v>48777000</v>
      </c>
      <c r="V54" s="1">
        <v>62145100</v>
      </c>
      <c r="W54" s="1">
        <v>53491300</v>
      </c>
      <c r="X54" s="15">
        <f t="shared" si="28"/>
        <v>53.491300000000003</v>
      </c>
      <c r="Y54" s="7">
        <f t="shared" si="29"/>
        <v>298.512</v>
      </c>
    </row>
    <row r="55" spans="1:25" x14ac:dyDescent="0.25">
      <c r="A55" s="1" t="s">
        <v>39</v>
      </c>
      <c r="B55" s="1" t="s">
        <v>61</v>
      </c>
      <c r="C55" s="1">
        <v>49204364.243088998</v>
      </c>
      <c r="D55" s="1">
        <v>44879705.542223699</v>
      </c>
      <c r="E55" s="1">
        <v>36955013.046514697</v>
      </c>
      <c r="F55" s="1">
        <v>57909800</v>
      </c>
      <c r="G55" s="1">
        <v>54732300</v>
      </c>
      <c r="H55" s="1">
        <v>70396400</v>
      </c>
      <c r="I55" s="1">
        <v>59711100</v>
      </c>
      <c r="J55" s="1">
        <v>66880300</v>
      </c>
      <c r="K55" s="1">
        <v>75465500</v>
      </c>
      <c r="L55" s="1">
        <v>66321400</v>
      </c>
      <c r="M55" s="15">
        <f t="shared" si="27"/>
        <v>66.321399999999997</v>
      </c>
      <c r="N55" s="1">
        <v>8799773.2399919797</v>
      </c>
      <c r="O55" s="1">
        <v>7428809.7495669601</v>
      </c>
      <c r="P55" s="1">
        <v>15931705.5087492</v>
      </c>
      <c r="Q55" s="1">
        <v>7950251</v>
      </c>
      <c r="R55" s="1">
        <v>5873800</v>
      </c>
      <c r="S55" s="1">
        <v>5635600</v>
      </c>
      <c r="T55" s="1">
        <v>8944300</v>
      </c>
      <c r="U55" s="1">
        <v>8614800</v>
      </c>
      <c r="V55" s="1">
        <v>7130600</v>
      </c>
      <c r="W55" s="1">
        <v>7561700</v>
      </c>
      <c r="X55" s="15">
        <f t="shared" si="28"/>
        <v>7.5617000000000001</v>
      </c>
      <c r="Y55" s="7">
        <f t="shared" si="29"/>
        <v>73.883099999999999</v>
      </c>
    </row>
    <row r="56" spans="1:25" x14ac:dyDescent="0.25">
      <c r="A56" s="1" t="s">
        <v>40</v>
      </c>
      <c r="B56" s="1" t="s">
        <v>61</v>
      </c>
      <c r="C56" s="1">
        <v>1228811820.27829</v>
      </c>
      <c r="D56" s="1">
        <v>1424831770.85235</v>
      </c>
      <c r="E56" s="1">
        <v>1838511897.7035899</v>
      </c>
      <c r="F56" s="1">
        <v>2014394106</v>
      </c>
      <c r="G56" s="1">
        <v>2467754400</v>
      </c>
      <c r="H56" s="1">
        <v>3388938600</v>
      </c>
      <c r="I56" s="1">
        <v>2274436200</v>
      </c>
      <c r="J56" s="1">
        <v>2780792100</v>
      </c>
      <c r="K56" s="1">
        <v>3673279200</v>
      </c>
      <c r="L56" s="1">
        <v>3983952700</v>
      </c>
      <c r="M56" s="15">
        <f t="shared" si="27"/>
        <v>3983.9526999999998</v>
      </c>
      <c r="N56" s="1">
        <v>387198665.542045</v>
      </c>
      <c r="O56" s="1">
        <v>402934087.382366</v>
      </c>
      <c r="P56" s="1">
        <v>647956638.98623705</v>
      </c>
      <c r="Q56" s="1">
        <v>381965813</v>
      </c>
      <c r="R56" s="1">
        <v>512179000</v>
      </c>
      <c r="S56" s="1">
        <v>456804800</v>
      </c>
      <c r="T56" s="1">
        <v>363551800</v>
      </c>
      <c r="U56" s="1">
        <v>391049500</v>
      </c>
      <c r="V56" s="1">
        <v>574126000</v>
      </c>
      <c r="W56" s="1">
        <v>430518300</v>
      </c>
      <c r="X56" s="15">
        <f t="shared" si="28"/>
        <v>430.51830000000001</v>
      </c>
      <c r="Y56" s="7">
        <f t="shared" si="29"/>
        <v>4414.4709999999995</v>
      </c>
    </row>
    <row r="57" spans="1:25" x14ac:dyDescent="0.25">
      <c r="A57" s="1" t="s">
        <v>41</v>
      </c>
      <c r="B57" s="1" t="s">
        <v>61</v>
      </c>
      <c r="C57" s="1">
        <v>204100645.17523301</v>
      </c>
      <c r="D57" s="1">
        <v>220405153.237214</v>
      </c>
      <c r="E57" s="1">
        <v>260948832.78021899</v>
      </c>
      <c r="F57" s="1">
        <v>251562148</v>
      </c>
      <c r="G57" s="1">
        <v>376115600</v>
      </c>
      <c r="H57" s="1">
        <v>414081100</v>
      </c>
      <c r="I57" s="1">
        <v>247680600</v>
      </c>
      <c r="J57" s="1">
        <v>256961200</v>
      </c>
      <c r="K57" s="1">
        <v>274956400</v>
      </c>
      <c r="L57" s="1">
        <v>335633400</v>
      </c>
      <c r="M57" s="15">
        <f t="shared" si="27"/>
        <v>335.63339999999999</v>
      </c>
      <c r="N57" s="1">
        <v>291578418.065584</v>
      </c>
      <c r="O57" s="1">
        <v>314604683.46317798</v>
      </c>
      <c r="P57" s="1">
        <v>345779414.84074402</v>
      </c>
      <c r="Q57" s="1">
        <v>266495641</v>
      </c>
      <c r="R57" s="1">
        <v>226389900</v>
      </c>
      <c r="S57" s="1">
        <v>248891700</v>
      </c>
      <c r="T57" s="1">
        <v>254215300</v>
      </c>
      <c r="U57" s="1">
        <v>220812400</v>
      </c>
      <c r="V57" s="1">
        <v>259428800</v>
      </c>
      <c r="W57" s="1">
        <v>284447700</v>
      </c>
      <c r="X57" s="15">
        <f t="shared" si="28"/>
        <v>284.4477</v>
      </c>
      <c r="Y57" s="7">
        <f t="shared" si="29"/>
        <v>620.08109999999999</v>
      </c>
    </row>
    <row r="58" spans="1:25" x14ac:dyDescent="0.25">
      <c r="A58" s="1" t="s">
        <v>42</v>
      </c>
      <c r="B58" s="1" t="s">
        <v>61</v>
      </c>
      <c r="C58" s="1">
        <v>327525554.43973202</v>
      </c>
      <c r="D58" s="1">
        <v>222438415.266884</v>
      </c>
      <c r="E58" s="1">
        <v>238816489.92894301</v>
      </c>
      <c r="F58" s="1">
        <v>152753800</v>
      </c>
      <c r="G58" s="1">
        <v>162137600</v>
      </c>
      <c r="H58" s="1">
        <v>232343800</v>
      </c>
      <c r="I58" s="1">
        <v>176615300</v>
      </c>
      <c r="J58" s="1">
        <v>221671500</v>
      </c>
      <c r="K58" s="1">
        <v>379961400</v>
      </c>
      <c r="L58" s="1">
        <v>402184000</v>
      </c>
      <c r="M58" s="15">
        <f t="shared" si="27"/>
        <v>402.18400000000003</v>
      </c>
      <c r="N58" s="1">
        <v>128781571.91661</v>
      </c>
      <c r="O58" s="1">
        <v>169740491.335154</v>
      </c>
      <c r="P58" s="1">
        <v>178689422.03279901</v>
      </c>
      <c r="Q58" s="1">
        <v>155685716</v>
      </c>
      <c r="R58" s="1">
        <v>179291200</v>
      </c>
      <c r="S58" s="1">
        <v>144415400</v>
      </c>
      <c r="T58" s="1">
        <v>139267300</v>
      </c>
      <c r="U58" s="1">
        <v>210059300</v>
      </c>
      <c r="V58" s="1">
        <v>237567800</v>
      </c>
      <c r="W58" s="1">
        <v>282677500</v>
      </c>
      <c r="X58" s="15">
        <f t="shared" si="28"/>
        <v>282.67750000000001</v>
      </c>
      <c r="Y58" s="7">
        <f t="shared" si="29"/>
        <v>684.86149999999998</v>
      </c>
    </row>
    <row r="59" spans="1:25" x14ac:dyDescent="0.25">
      <c r="A59" s="1" t="s">
        <v>43</v>
      </c>
      <c r="B59" s="1" t="s">
        <v>61</v>
      </c>
      <c r="C59" s="1">
        <v>16531087.509527599</v>
      </c>
      <c r="D59" s="1">
        <v>23849286.850437298</v>
      </c>
      <c r="E59" s="1">
        <v>14794800</v>
      </c>
      <c r="F59" s="1">
        <v>17979078</v>
      </c>
      <c r="G59" s="1">
        <v>17543400</v>
      </c>
      <c r="H59" s="1">
        <v>29063000</v>
      </c>
      <c r="I59" s="1">
        <v>23467500</v>
      </c>
      <c r="J59" s="1">
        <v>24231000</v>
      </c>
      <c r="K59" s="1">
        <v>39237000</v>
      </c>
      <c r="L59" s="1">
        <v>33851100</v>
      </c>
      <c r="M59" s="15">
        <f t="shared" si="27"/>
        <v>33.851100000000002</v>
      </c>
      <c r="N59" s="1">
        <v>2103366.50594114</v>
      </c>
      <c r="O59" s="1">
        <v>1636119.16198884</v>
      </c>
      <c r="P59" s="1">
        <v>1591961.50885763</v>
      </c>
      <c r="Q59" s="1">
        <v>2265200</v>
      </c>
      <c r="R59" s="1">
        <v>2583600</v>
      </c>
      <c r="S59" s="1">
        <v>978300</v>
      </c>
      <c r="T59" s="1">
        <v>659600</v>
      </c>
      <c r="U59" s="1">
        <v>1849200</v>
      </c>
      <c r="V59" s="1">
        <v>2805700</v>
      </c>
      <c r="W59" s="1">
        <v>2198100</v>
      </c>
      <c r="X59" s="15">
        <f t="shared" si="28"/>
        <v>2.1981000000000002</v>
      </c>
      <c r="Y59" s="7">
        <f t="shared" si="29"/>
        <v>36.049199999999999</v>
      </c>
    </row>
    <row r="60" spans="1:25" x14ac:dyDescent="0.25">
      <c r="A60" s="1" t="s">
        <v>44</v>
      </c>
      <c r="B60" s="1" t="s">
        <v>61</v>
      </c>
      <c r="C60" s="1">
        <v>15397747039.9757</v>
      </c>
      <c r="D60" s="1">
        <v>20128503030.223598</v>
      </c>
      <c r="E60" s="1">
        <v>22662772853.398998</v>
      </c>
      <c r="F60" s="1">
        <v>24934870878</v>
      </c>
      <c r="G60" s="1">
        <v>27971025300</v>
      </c>
      <c r="H60" s="1">
        <v>30789813600</v>
      </c>
      <c r="I60" s="1">
        <v>22504959300</v>
      </c>
      <c r="J60" s="1">
        <v>25857516700</v>
      </c>
      <c r="K60" s="1">
        <v>32390405000</v>
      </c>
      <c r="L60" s="1">
        <v>29325764800</v>
      </c>
      <c r="M60" s="15">
        <f t="shared" si="27"/>
        <v>29325.764800000001</v>
      </c>
      <c r="N60" s="1">
        <v>15622575353.5858</v>
      </c>
      <c r="O60" s="1">
        <v>20189620071.710098</v>
      </c>
      <c r="P60" s="1">
        <v>22326424748.8535</v>
      </c>
      <c r="Q60" s="1">
        <v>25293856822</v>
      </c>
      <c r="R60" s="1">
        <v>30317808600</v>
      </c>
      <c r="S60" s="1">
        <v>36433035900</v>
      </c>
      <c r="T60" s="1">
        <v>26683396500</v>
      </c>
      <c r="U60" s="1">
        <v>26696131500</v>
      </c>
      <c r="V60" s="1">
        <v>30034539500</v>
      </c>
      <c r="W60" s="1">
        <v>26006544100</v>
      </c>
      <c r="X60" s="15">
        <f t="shared" si="28"/>
        <v>26006.544099999999</v>
      </c>
      <c r="Y60" s="7">
        <f t="shared" si="29"/>
        <v>55332.308900000004</v>
      </c>
    </row>
    <row r="61" spans="1:25" x14ac:dyDescent="0.25">
      <c r="A61" s="1" t="s">
        <v>45</v>
      </c>
      <c r="B61" s="1" t="s">
        <v>61</v>
      </c>
      <c r="C61" s="1">
        <v>766461762.52059495</v>
      </c>
      <c r="D61" s="1">
        <v>1071796977.36194</v>
      </c>
      <c r="E61" s="1">
        <v>1693197249.65347</v>
      </c>
      <c r="F61" s="1">
        <v>1964803380</v>
      </c>
      <c r="G61" s="1">
        <v>1521403200</v>
      </c>
      <c r="H61" s="1">
        <v>1861456700</v>
      </c>
      <c r="I61" s="1">
        <v>1282196200</v>
      </c>
      <c r="J61" s="1">
        <v>1305660900</v>
      </c>
      <c r="K61" s="1">
        <v>1597572600</v>
      </c>
      <c r="L61" s="1">
        <v>1093667800</v>
      </c>
      <c r="M61" s="15">
        <f t="shared" si="27"/>
        <v>1093.6677999999999</v>
      </c>
      <c r="N61" s="1">
        <v>203317137.53615901</v>
      </c>
      <c r="O61" s="1">
        <v>274633614.45156097</v>
      </c>
      <c r="P61" s="1">
        <v>228766344.733293</v>
      </c>
      <c r="Q61" s="1">
        <v>142038875</v>
      </c>
      <c r="R61" s="1">
        <v>195322900</v>
      </c>
      <c r="S61" s="1">
        <v>180327400</v>
      </c>
      <c r="T61" s="1">
        <v>143336400</v>
      </c>
      <c r="U61" s="1">
        <v>120789300</v>
      </c>
      <c r="V61" s="1">
        <v>475281500</v>
      </c>
      <c r="W61" s="1">
        <v>188364300</v>
      </c>
      <c r="X61" s="15">
        <f t="shared" si="28"/>
        <v>188.36429999999999</v>
      </c>
      <c r="Y61" s="7">
        <f t="shared" si="29"/>
        <v>1282.0320999999999</v>
      </c>
    </row>
    <row r="62" spans="1:25" x14ac:dyDescent="0.25">
      <c r="A62" s="1" t="s">
        <v>46</v>
      </c>
      <c r="B62" s="1" t="s">
        <v>61</v>
      </c>
      <c r="C62" s="1">
        <v>20500850.054838002</v>
      </c>
      <c r="D62" s="1">
        <v>33245052.392780099</v>
      </c>
      <c r="E62" s="1">
        <v>36446703.578742698</v>
      </c>
      <c r="F62" s="1">
        <v>32621800</v>
      </c>
      <c r="G62" s="1">
        <v>38215600</v>
      </c>
      <c r="H62" s="1">
        <v>39408000</v>
      </c>
      <c r="I62" s="1">
        <v>38690600</v>
      </c>
      <c r="J62" s="1">
        <v>47514200</v>
      </c>
      <c r="K62" s="1">
        <v>34000300</v>
      </c>
      <c r="L62" s="1">
        <v>27623900</v>
      </c>
      <c r="M62" s="15">
        <f t="shared" si="27"/>
        <v>27.623899999999999</v>
      </c>
      <c r="N62" s="1">
        <v>133262976.5114</v>
      </c>
      <c r="O62" s="1">
        <v>169871781.623009</v>
      </c>
      <c r="P62" s="1">
        <v>145045854.31061301</v>
      </c>
      <c r="Q62" s="1">
        <v>152249772</v>
      </c>
      <c r="R62" s="1">
        <v>217399400</v>
      </c>
      <c r="S62" s="1">
        <v>210241700</v>
      </c>
      <c r="T62" s="1">
        <v>195753800</v>
      </c>
      <c r="U62" s="1">
        <v>207355300</v>
      </c>
      <c r="V62" s="1">
        <v>232666400</v>
      </c>
      <c r="W62" s="1">
        <v>230584500</v>
      </c>
      <c r="X62" s="15">
        <f t="shared" si="28"/>
        <v>230.58449999999999</v>
      </c>
      <c r="Y62" s="7">
        <f t="shared" si="29"/>
        <v>258.20839999999998</v>
      </c>
    </row>
    <row r="63" spans="1:25" x14ac:dyDescent="0.25">
      <c r="A63" s="1" t="s">
        <v>47</v>
      </c>
      <c r="B63" s="1" t="s">
        <v>61</v>
      </c>
      <c r="C63" s="1">
        <v>460121778.24183798</v>
      </c>
      <c r="D63" s="1">
        <v>557849032.79914796</v>
      </c>
      <c r="E63" s="1">
        <v>668937525.57466698</v>
      </c>
      <c r="F63" s="1">
        <v>780132941</v>
      </c>
      <c r="G63" s="1">
        <v>1035337100</v>
      </c>
      <c r="H63" s="1">
        <v>1277824400</v>
      </c>
      <c r="I63" s="1">
        <v>1007016200</v>
      </c>
      <c r="J63" s="1">
        <v>874088300</v>
      </c>
      <c r="K63" s="1">
        <v>1421685600</v>
      </c>
      <c r="L63" s="1">
        <v>1216527100</v>
      </c>
      <c r="M63" s="15">
        <f t="shared" si="27"/>
        <v>1216.5271</v>
      </c>
      <c r="N63" s="1">
        <v>333414868.18900597</v>
      </c>
      <c r="O63" s="1">
        <v>474188349.846201</v>
      </c>
      <c r="P63" s="1">
        <v>407869428.55487102</v>
      </c>
      <c r="Q63" s="1">
        <v>433531639</v>
      </c>
      <c r="R63" s="1">
        <v>525342000</v>
      </c>
      <c r="S63" s="1">
        <v>489720100</v>
      </c>
      <c r="T63" s="1">
        <v>482647100</v>
      </c>
      <c r="U63" s="1">
        <v>467399000</v>
      </c>
      <c r="V63" s="1">
        <v>696878900</v>
      </c>
      <c r="W63" s="1">
        <v>591354500</v>
      </c>
      <c r="X63" s="15">
        <f t="shared" si="28"/>
        <v>591.35450000000003</v>
      </c>
      <c r="Y63" s="7">
        <f t="shared" si="29"/>
        <v>1807.8815999999999</v>
      </c>
    </row>
    <row r="64" spans="1:25" x14ac:dyDescent="0.25">
      <c r="A64" s="1" t="s">
        <v>48</v>
      </c>
      <c r="B64" s="1" t="s">
        <v>61</v>
      </c>
      <c r="C64" s="1">
        <v>510396989.64205098</v>
      </c>
      <c r="D64" s="1">
        <v>474133250.31955701</v>
      </c>
      <c r="E64" s="1">
        <v>702495168.15588498</v>
      </c>
      <c r="F64" s="1">
        <v>1038399345</v>
      </c>
      <c r="G64" s="1">
        <v>1338551100</v>
      </c>
      <c r="H64" s="1">
        <v>1006673300</v>
      </c>
      <c r="I64" s="1">
        <v>825578300</v>
      </c>
      <c r="J64" s="1">
        <v>593324300</v>
      </c>
      <c r="K64" s="1">
        <v>1227489100</v>
      </c>
      <c r="L64" s="1">
        <v>2747597400</v>
      </c>
      <c r="M64" s="15">
        <f t="shared" si="27"/>
        <v>2747.5974000000001</v>
      </c>
      <c r="N64" s="1">
        <v>76663191.573505104</v>
      </c>
      <c r="O64" s="1">
        <v>88343472.094662502</v>
      </c>
      <c r="P64" s="1">
        <v>145609135.52537</v>
      </c>
      <c r="Q64" s="1">
        <v>148629684</v>
      </c>
      <c r="R64" s="1">
        <v>190709200</v>
      </c>
      <c r="S64" s="1">
        <v>271357600</v>
      </c>
      <c r="T64" s="1">
        <v>357644200</v>
      </c>
      <c r="U64" s="1">
        <v>292554100</v>
      </c>
      <c r="V64" s="1">
        <v>448343100</v>
      </c>
      <c r="W64" s="1">
        <v>246532400</v>
      </c>
      <c r="X64" s="15">
        <f t="shared" si="28"/>
        <v>246.5324</v>
      </c>
      <c r="Y64" s="7">
        <f t="shared" si="29"/>
        <v>2994.1298000000002</v>
      </c>
    </row>
    <row r="65" spans="1:25" x14ac:dyDescent="0.25">
      <c r="A65" s="1" t="s">
        <v>49</v>
      </c>
      <c r="B65" s="1" t="s">
        <v>61</v>
      </c>
      <c r="C65" s="1">
        <v>8181473660.6972599</v>
      </c>
      <c r="D65" s="1">
        <v>9467710474.3853703</v>
      </c>
      <c r="E65" s="1">
        <v>9955949488.1660404</v>
      </c>
      <c r="F65" s="1">
        <v>10979316956</v>
      </c>
      <c r="G65" s="1">
        <v>13064195800</v>
      </c>
      <c r="H65" s="1">
        <v>14641661400</v>
      </c>
      <c r="I65" s="1">
        <v>12653717100</v>
      </c>
      <c r="J65" s="1">
        <v>14333166600</v>
      </c>
      <c r="K65" s="1">
        <v>15192020100</v>
      </c>
      <c r="L65" s="1">
        <v>13857805400</v>
      </c>
      <c r="M65" s="15">
        <f t="shared" si="27"/>
        <v>13857.805399999999</v>
      </c>
      <c r="N65" s="1">
        <v>7132689195.7909403</v>
      </c>
      <c r="O65" s="1">
        <v>8552251467.0890503</v>
      </c>
      <c r="P65" s="1">
        <v>8600304591.4304199</v>
      </c>
      <c r="Q65" s="1">
        <v>9584045564</v>
      </c>
      <c r="R65" s="1">
        <v>12336620500</v>
      </c>
      <c r="S65" s="1">
        <v>14079799200</v>
      </c>
      <c r="T65" s="1">
        <v>11249380400</v>
      </c>
      <c r="U65" s="1">
        <v>12454018000</v>
      </c>
      <c r="V65" s="1">
        <v>13540438200</v>
      </c>
      <c r="W65" s="1">
        <v>12016318100</v>
      </c>
      <c r="X65" s="15">
        <f t="shared" si="28"/>
        <v>12016.3181</v>
      </c>
      <c r="Y65" s="7">
        <f t="shared" si="29"/>
        <v>25874.123500000002</v>
      </c>
    </row>
    <row r="66" spans="1:25" x14ac:dyDescent="0.25">
      <c r="A66" s="1" t="s">
        <v>50</v>
      </c>
      <c r="B66" s="1" t="s">
        <v>61</v>
      </c>
      <c r="C66" s="1">
        <v>241723170.726668</v>
      </c>
      <c r="D66" s="1">
        <v>279195464.52629697</v>
      </c>
      <c r="E66" s="1">
        <v>340094219.873227</v>
      </c>
      <c r="F66" s="1">
        <v>389018769</v>
      </c>
      <c r="G66" s="1">
        <v>578489200</v>
      </c>
      <c r="H66" s="1">
        <v>646037700</v>
      </c>
      <c r="I66" s="1">
        <v>561958900</v>
      </c>
      <c r="J66" s="1">
        <v>560057900</v>
      </c>
      <c r="K66" s="1">
        <v>666479600</v>
      </c>
      <c r="L66" s="1">
        <v>615165800</v>
      </c>
      <c r="M66" s="15">
        <f t="shared" si="27"/>
        <v>615.16579999999999</v>
      </c>
      <c r="N66" s="1">
        <v>278992321.56790799</v>
      </c>
      <c r="O66" s="1">
        <v>321948358.10259598</v>
      </c>
      <c r="P66" s="1">
        <v>380983967.72452998</v>
      </c>
      <c r="Q66" s="1">
        <v>357972917</v>
      </c>
      <c r="R66" s="1">
        <v>461013000</v>
      </c>
      <c r="S66" s="1">
        <v>585670900</v>
      </c>
      <c r="T66" s="1">
        <v>515031900</v>
      </c>
      <c r="U66" s="1">
        <v>513002500</v>
      </c>
      <c r="V66" s="1">
        <v>626391700</v>
      </c>
      <c r="W66" s="1">
        <v>527082100</v>
      </c>
      <c r="X66" s="15">
        <f t="shared" si="28"/>
        <v>527.08209999999997</v>
      </c>
      <c r="Y66" s="7">
        <f t="shared" si="29"/>
        <v>1142.2479000000001</v>
      </c>
    </row>
    <row r="67" spans="1:25" x14ac:dyDescent="0.25">
      <c r="A67" s="1" t="s">
        <v>51</v>
      </c>
      <c r="B67" s="1" t="s">
        <v>61</v>
      </c>
      <c r="C67" s="1">
        <v>132613769.581007</v>
      </c>
      <c r="D67" s="1">
        <v>156266236.28851399</v>
      </c>
      <c r="E67" s="1">
        <v>205103375.51337299</v>
      </c>
      <c r="F67" s="1">
        <v>320238211</v>
      </c>
      <c r="G67" s="1">
        <v>403497100</v>
      </c>
      <c r="H67" s="1">
        <v>377640800</v>
      </c>
      <c r="I67" s="1">
        <v>254224000</v>
      </c>
      <c r="J67" s="1">
        <v>332246100</v>
      </c>
      <c r="K67" s="1">
        <v>511531600</v>
      </c>
      <c r="L67" s="1">
        <v>574981800</v>
      </c>
      <c r="M67" s="15">
        <f t="shared" si="27"/>
        <v>574.98180000000002</v>
      </c>
      <c r="N67" s="1">
        <v>184779251.49647799</v>
      </c>
      <c r="O67" s="1">
        <v>227183920.217168</v>
      </c>
      <c r="P67" s="1">
        <v>236428346.75786799</v>
      </c>
      <c r="Q67" s="1">
        <v>508796083</v>
      </c>
      <c r="R67" s="1">
        <v>643705500</v>
      </c>
      <c r="S67" s="1">
        <v>677683400</v>
      </c>
      <c r="T67" s="1">
        <v>324450200</v>
      </c>
      <c r="U67" s="1">
        <v>261050300</v>
      </c>
      <c r="V67" s="1">
        <v>687484100</v>
      </c>
      <c r="W67" s="1">
        <v>570469900</v>
      </c>
      <c r="X67" s="15">
        <f t="shared" si="28"/>
        <v>570.46990000000005</v>
      </c>
      <c r="Y67" s="7">
        <f t="shared" si="29"/>
        <v>1145.4517000000001</v>
      </c>
    </row>
    <row r="68" spans="1:25" x14ac:dyDescent="0.25">
      <c r="A68" s="1" t="s">
        <v>52</v>
      </c>
      <c r="B68" s="1" t="s">
        <v>61</v>
      </c>
      <c r="C68" s="1">
        <v>192692177.876398</v>
      </c>
      <c r="D68" s="1">
        <v>190325840.93547899</v>
      </c>
      <c r="E68" s="1">
        <v>157971620.439861</v>
      </c>
      <c r="F68" s="1">
        <v>184128800</v>
      </c>
      <c r="G68" s="1">
        <v>203142300</v>
      </c>
      <c r="H68" s="1">
        <v>191695400</v>
      </c>
      <c r="I68" s="1">
        <v>152878200</v>
      </c>
      <c r="J68" s="1">
        <v>230072700</v>
      </c>
      <c r="K68" s="1">
        <v>292932600</v>
      </c>
      <c r="L68" s="1">
        <v>335871800</v>
      </c>
      <c r="M68" s="15">
        <f t="shared" si="27"/>
        <v>335.87180000000001</v>
      </c>
      <c r="N68" s="1">
        <v>577431162.38155198</v>
      </c>
      <c r="O68" s="1">
        <v>567838735.43902397</v>
      </c>
      <c r="P68" s="1">
        <v>522868406.39127201</v>
      </c>
      <c r="Q68" s="1">
        <v>494367355</v>
      </c>
      <c r="R68" s="1">
        <v>490412600</v>
      </c>
      <c r="S68" s="1">
        <v>458557100</v>
      </c>
      <c r="T68" s="1">
        <v>330573600</v>
      </c>
      <c r="U68" s="1">
        <v>394900500</v>
      </c>
      <c r="V68" s="1">
        <v>612657000</v>
      </c>
      <c r="W68" s="1">
        <v>524818200</v>
      </c>
      <c r="X68" s="15">
        <f t="shared" si="28"/>
        <v>524.81820000000005</v>
      </c>
      <c r="Y68" s="7">
        <f t="shared" si="29"/>
        <v>860.69</v>
      </c>
    </row>
    <row r="69" spans="1:25" x14ac:dyDescent="0.25">
      <c r="A69" s="1" t="s">
        <v>53</v>
      </c>
      <c r="B69" s="1" t="s">
        <v>61</v>
      </c>
      <c r="C69" s="1">
        <v>51422929.950033396</v>
      </c>
      <c r="D69" s="1">
        <v>55610565.316159099</v>
      </c>
      <c r="E69" s="1">
        <v>72878135.781170204</v>
      </c>
      <c r="F69" s="1">
        <v>109178200</v>
      </c>
      <c r="G69" s="1">
        <v>116235000</v>
      </c>
      <c r="H69" s="1">
        <v>122414900</v>
      </c>
      <c r="I69" s="1">
        <v>106225900</v>
      </c>
      <c r="J69" s="1">
        <v>210810700</v>
      </c>
      <c r="K69" s="1">
        <v>163681100</v>
      </c>
      <c r="L69" s="1">
        <v>171553700</v>
      </c>
      <c r="M69" s="15">
        <f t="shared" si="27"/>
        <v>171.55369999999999</v>
      </c>
      <c r="N69" s="1">
        <v>104225230.05030499</v>
      </c>
      <c r="O69" s="1">
        <v>97388726.100927293</v>
      </c>
      <c r="P69" s="1">
        <v>82779624.446011007</v>
      </c>
      <c r="Q69" s="1">
        <v>77586342</v>
      </c>
      <c r="R69" s="1">
        <v>69231700</v>
      </c>
      <c r="S69" s="1">
        <v>59789200</v>
      </c>
      <c r="T69" s="1">
        <v>60465600</v>
      </c>
      <c r="U69" s="1">
        <v>55384900</v>
      </c>
      <c r="V69" s="1">
        <v>75014500</v>
      </c>
      <c r="W69" s="1">
        <v>69857900</v>
      </c>
      <c r="X69" s="15">
        <f t="shared" si="28"/>
        <v>69.857900000000001</v>
      </c>
      <c r="Y69" s="7">
        <f t="shared" si="29"/>
        <v>241.41159999999999</v>
      </c>
    </row>
  </sheetData>
  <conditionalFormatting sqref="L17:L69">
    <cfRule type="top10" dxfId="41" priority="3" rank="5"/>
  </conditionalFormatting>
  <conditionalFormatting sqref="W17:W69">
    <cfRule type="top10" dxfId="40" priority="2" rank="5"/>
  </conditionalFormatting>
  <conditionalFormatting sqref="Y17:Y69">
    <cfRule type="top10" dxfId="39" priority="1" rank="5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13"/>
  <sheetViews>
    <sheetView workbookViewId="0">
      <selection activeCell="B3" sqref="B3:K3"/>
    </sheetView>
  </sheetViews>
  <sheetFormatPr defaultRowHeight="15" x14ac:dyDescent="0.25"/>
  <sheetData>
    <row r="1" spans="1:25" x14ac:dyDescent="0.25">
      <c r="A1" t="s">
        <v>62</v>
      </c>
    </row>
    <row r="2" spans="1:25" x14ac:dyDescent="0.25">
      <c r="B2" t="s">
        <v>64</v>
      </c>
      <c r="M2" t="s">
        <v>63</v>
      </c>
    </row>
    <row r="3" spans="1:25" x14ac:dyDescent="0.25">
      <c r="A3" t="s">
        <v>65</v>
      </c>
      <c r="B3">
        <v>2003</v>
      </c>
      <c r="C3">
        <v>2004</v>
      </c>
      <c r="D3">
        <v>2005</v>
      </c>
      <c r="E3">
        <v>2006</v>
      </c>
      <c r="F3">
        <v>2007</v>
      </c>
      <c r="G3">
        <v>2008</v>
      </c>
      <c r="H3">
        <v>2009</v>
      </c>
      <c r="I3">
        <v>2010</v>
      </c>
      <c r="J3">
        <v>2011</v>
      </c>
      <c r="K3">
        <v>2012</v>
      </c>
      <c r="M3">
        <v>2003</v>
      </c>
      <c r="N3">
        <v>2004</v>
      </c>
      <c r="O3">
        <v>2005</v>
      </c>
      <c r="P3">
        <v>2006</v>
      </c>
      <c r="Q3">
        <v>2007</v>
      </c>
      <c r="R3">
        <v>2008</v>
      </c>
      <c r="S3">
        <v>2009</v>
      </c>
      <c r="T3">
        <v>2010</v>
      </c>
      <c r="U3">
        <v>2011</v>
      </c>
      <c r="V3">
        <v>2012</v>
      </c>
    </row>
    <row r="4" spans="1:25" x14ac:dyDescent="0.25">
      <c r="A4" t="s">
        <v>67</v>
      </c>
      <c r="B4">
        <v>163324.11909322976</v>
      </c>
      <c r="C4">
        <v>208159.31981283281</v>
      </c>
      <c r="D4">
        <v>242465.22124937657</v>
      </c>
      <c r="E4">
        <v>293599.43390883988</v>
      </c>
      <c r="F4">
        <v>357064.12525392353</v>
      </c>
      <c r="G4">
        <v>459988.99751269317</v>
      </c>
      <c r="H4">
        <v>385304.48720184807</v>
      </c>
      <c r="I4">
        <v>443544.86351145268</v>
      </c>
      <c r="J4">
        <v>520940.47746742814</v>
      </c>
      <c r="K4">
        <v>553253.18211242161</v>
      </c>
      <c r="M4">
        <v>190111.55381846565</v>
      </c>
      <c r="N4">
        <v>251621.18245503167</v>
      </c>
      <c r="O4">
        <v>319999.7550229592</v>
      </c>
      <c r="P4">
        <v>394291.27165215317</v>
      </c>
      <c r="Q4">
        <v>454937.52007379691</v>
      </c>
      <c r="R4">
        <v>604056.04602917458</v>
      </c>
      <c r="S4">
        <v>400673.88514842436</v>
      </c>
      <c r="T4">
        <v>497393.32167802704</v>
      </c>
      <c r="U4">
        <v>611439.14808708848</v>
      </c>
      <c r="V4">
        <v>648431.74663494842</v>
      </c>
      <c r="W4" s="6">
        <f>K4+V4</f>
        <v>1201684.9287473699</v>
      </c>
      <c r="X4" s="6">
        <f>((K4/B4)^(1/(K$3-B$3))-1)*100</f>
        <v>14.518287242522421</v>
      </c>
      <c r="Y4" s="6">
        <f>((V4/M4)^(1/(V$3-M$3))-1)*100</f>
        <v>14.605693982569012</v>
      </c>
    </row>
    <row r="5" spans="1:25" x14ac:dyDescent="0.25">
      <c r="A5" t="s">
        <v>68</v>
      </c>
      <c r="B5">
        <v>82737.079030857087</v>
      </c>
      <c r="C5">
        <v>103398.27787132819</v>
      </c>
      <c r="D5">
        <v>123665.62881412682</v>
      </c>
      <c r="E5">
        <v>149695.65310066915</v>
      </c>
      <c r="F5">
        <v>180523.29952134076</v>
      </c>
      <c r="G5">
        <v>239855.53498516663</v>
      </c>
      <c r="H5">
        <v>205253.02874232116</v>
      </c>
      <c r="I5">
        <v>236373.92162928989</v>
      </c>
      <c r="J5">
        <v>262319.56097711576</v>
      </c>
      <c r="K5">
        <v>275614.83734754118</v>
      </c>
      <c r="M5">
        <v>81585.385550845764</v>
      </c>
      <c r="N5">
        <v>110132.21261701302</v>
      </c>
      <c r="O5">
        <v>141814.36942910924</v>
      </c>
      <c r="P5">
        <v>176942.42047265783</v>
      </c>
      <c r="Q5">
        <v>205372.21741410205</v>
      </c>
      <c r="R5">
        <v>271222.55536718026</v>
      </c>
      <c r="S5">
        <v>180456.98341965003</v>
      </c>
      <c r="T5">
        <v>231481.49937255538</v>
      </c>
      <c r="U5">
        <v>260508.05331551019</v>
      </c>
      <c r="V5">
        <v>285024.88386615209</v>
      </c>
      <c r="W5" s="6">
        <f t="shared" ref="W5:W11" si="0">K5+V5</f>
        <v>560639.72121369326</v>
      </c>
      <c r="X5" s="6">
        <f t="shared" ref="X5:X11" si="1">((K5/B5)^(1/(K$3-B$3))-1)*100</f>
        <v>14.305449109116243</v>
      </c>
      <c r="Y5" s="6">
        <f t="shared" ref="Y5:Y11" si="2">((V5/M5)^(1/(V$3-M$3))-1)*100</f>
        <v>14.911469522484477</v>
      </c>
    </row>
    <row r="6" spans="1:25" x14ac:dyDescent="0.25">
      <c r="A6" t="s">
        <v>69</v>
      </c>
      <c r="B6">
        <v>41863.150790111802</v>
      </c>
      <c r="C6">
        <v>54036.852062393169</v>
      </c>
      <c r="D6">
        <v>65311.078479266464</v>
      </c>
      <c r="E6">
        <v>84496.756432299459</v>
      </c>
      <c r="F6">
        <v>95471.858084363703</v>
      </c>
      <c r="G6">
        <v>127001.32579504466</v>
      </c>
      <c r="H6">
        <v>114553.39581885093</v>
      </c>
      <c r="I6">
        <v>132159.40308680624</v>
      </c>
      <c r="J6">
        <v>136362.76448114606</v>
      </c>
      <c r="K6">
        <v>157558.43401676102</v>
      </c>
      <c r="M6">
        <v>38836.55491337461</v>
      </c>
      <c r="N6">
        <v>52150.265431620181</v>
      </c>
      <c r="O6">
        <v>68695.924147910686</v>
      </c>
      <c r="P6">
        <v>88074.261733994063</v>
      </c>
      <c r="Q6">
        <v>100531.46804751796</v>
      </c>
      <c r="R6">
        <v>137682.35371846362</v>
      </c>
      <c r="S6">
        <v>92920.589209909536</v>
      </c>
      <c r="T6">
        <v>114612.15564654165</v>
      </c>
      <c r="U6">
        <v>104795.56995103147</v>
      </c>
      <c r="V6">
        <v>132016.11472427304</v>
      </c>
      <c r="W6" s="6">
        <f t="shared" si="0"/>
        <v>289574.54874103406</v>
      </c>
      <c r="X6" s="6">
        <f t="shared" si="1"/>
        <v>15.86616646590171</v>
      </c>
      <c r="Y6" s="6">
        <f t="shared" si="2"/>
        <v>14.562614560439702</v>
      </c>
    </row>
    <row r="7" spans="1:25" x14ac:dyDescent="0.25">
      <c r="A7" t="s">
        <v>70</v>
      </c>
      <c r="B7">
        <v>7167.4767025943656</v>
      </c>
      <c r="C7">
        <v>9386.1449780341063</v>
      </c>
      <c r="D7">
        <v>11326.983443789715</v>
      </c>
      <c r="E7">
        <v>13776.981911893017</v>
      </c>
      <c r="F7">
        <v>17516.611196130307</v>
      </c>
      <c r="G7">
        <v>22162.221665536847</v>
      </c>
      <c r="H7">
        <v>19517.233347155816</v>
      </c>
      <c r="I7">
        <v>23103.473935515423</v>
      </c>
      <c r="J7">
        <v>29766.723668922365</v>
      </c>
      <c r="K7">
        <v>32446.758418114398</v>
      </c>
      <c r="M7">
        <v>4175.5974829327079</v>
      </c>
      <c r="N7">
        <v>5242.1574200045316</v>
      </c>
      <c r="O7">
        <v>5855.2435183930002</v>
      </c>
      <c r="P7">
        <v>6078.0407685130103</v>
      </c>
      <c r="Q7">
        <v>7355.104481851442</v>
      </c>
      <c r="R7">
        <v>8798.4994550433748</v>
      </c>
      <c r="S7">
        <v>8233.20724713653</v>
      </c>
      <c r="T7">
        <v>9394.819231750751</v>
      </c>
      <c r="U7">
        <v>11572.244084803086</v>
      </c>
      <c r="V7">
        <v>11905.242805002023</v>
      </c>
      <c r="W7" s="6">
        <f t="shared" si="0"/>
        <v>44352.001223116422</v>
      </c>
      <c r="X7" s="6">
        <f t="shared" si="1"/>
        <v>18.267992484625207</v>
      </c>
      <c r="Y7" s="6">
        <f t="shared" si="2"/>
        <v>12.346031660934088</v>
      </c>
    </row>
    <row r="8" spans="1:25" x14ac:dyDescent="0.25">
      <c r="A8" t="s">
        <v>71</v>
      </c>
      <c r="B8">
        <v>11059.529490510238</v>
      </c>
      <c r="C8">
        <v>13738.034870578647</v>
      </c>
      <c r="D8">
        <v>16192.892056859597</v>
      </c>
      <c r="E8">
        <v>21102.673238689775</v>
      </c>
      <c r="F8">
        <v>26329.320861728509</v>
      </c>
      <c r="G8">
        <v>36538.309721220765</v>
      </c>
      <c r="H8">
        <v>31422.395462914963</v>
      </c>
      <c r="I8">
        <v>31375.497359408364</v>
      </c>
      <c r="J8">
        <v>37422.155243334499</v>
      </c>
      <c r="K8">
        <v>42299.337118080322</v>
      </c>
      <c r="M8">
        <v>22775.497850233009</v>
      </c>
      <c r="N8">
        <v>31963.591795322052</v>
      </c>
      <c r="O8">
        <v>47469.407635504933</v>
      </c>
      <c r="P8">
        <v>62993.109526814616</v>
      </c>
      <c r="Q8">
        <v>74298.226247407656</v>
      </c>
      <c r="R8">
        <v>117752.31737347257</v>
      </c>
      <c r="S8">
        <v>69371.824706462648</v>
      </c>
      <c r="T8">
        <v>92760.873076707678</v>
      </c>
      <c r="U8">
        <v>116295.51247569024</v>
      </c>
      <c r="V8">
        <v>124818.32769013212</v>
      </c>
      <c r="W8" s="6">
        <f t="shared" si="0"/>
        <v>167117.66480821243</v>
      </c>
      <c r="X8" s="6">
        <f t="shared" si="1"/>
        <v>16.073475945989824</v>
      </c>
      <c r="Y8" s="6">
        <f t="shared" si="2"/>
        <v>20.806430806400101</v>
      </c>
    </row>
    <row r="9" spans="1:25" x14ac:dyDescent="0.25">
      <c r="A9" t="s">
        <v>72</v>
      </c>
      <c r="B9">
        <v>33589.871029855334</v>
      </c>
      <c r="C9">
        <v>39677.001126562856</v>
      </c>
      <c r="D9">
        <v>46842.582015008265</v>
      </c>
      <c r="E9">
        <v>55627.277504616053</v>
      </c>
      <c r="F9">
        <v>73076.722310497789</v>
      </c>
      <c r="G9">
        <v>97236.408531637426</v>
      </c>
      <c r="H9">
        <v>82113.712970923822</v>
      </c>
      <c r="I9">
        <v>95299.536269457865</v>
      </c>
      <c r="J9">
        <v>118145.10331357687</v>
      </c>
      <c r="K9">
        <v>117981.6868420541</v>
      </c>
      <c r="M9">
        <v>37701.516229610308</v>
      </c>
      <c r="N9">
        <v>50523.911794592634</v>
      </c>
      <c r="O9">
        <v>62671.936870931364</v>
      </c>
      <c r="P9">
        <v>79836.978329019417</v>
      </c>
      <c r="Q9">
        <v>92680.423838331524</v>
      </c>
      <c r="R9">
        <v>115160.00435492166</v>
      </c>
      <c r="S9">
        <v>77170.308111758364</v>
      </c>
      <c r="T9">
        <v>107974.17379925303</v>
      </c>
      <c r="U9">
        <v>146002.9909715183</v>
      </c>
      <c r="V9">
        <v>144157.95017670401</v>
      </c>
      <c r="W9" s="6">
        <f t="shared" si="0"/>
        <v>262139.63701875811</v>
      </c>
      <c r="X9" s="6">
        <f t="shared" si="1"/>
        <v>14.980162559187328</v>
      </c>
      <c r="Y9" s="6">
        <f t="shared" si="2"/>
        <v>16.069997681239691</v>
      </c>
    </row>
    <row r="10" spans="1:25" x14ac:dyDescent="0.25">
      <c r="A10" t="s">
        <v>73</v>
      </c>
      <c r="B10">
        <v>10402.206919880769</v>
      </c>
      <c r="C10">
        <v>14056.433857286604</v>
      </c>
      <c r="D10">
        <v>18555.493499722979</v>
      </c>
      <c r="E10">
        <v>29491.201599306762</v>
      </c>
      <c r="F10">
        <v>24921.008961826486</v>
      </c>
      <c r="G10">
        <v>30941.785853483168</v>
      </c>
      <c r="H10">
        <v>27238.251795573608</v>
      </c>
      <c r="I10">
        <v>31964.645018884272</v>
      </c>
      <c r="J10">
        <v>38082.208486188858</v>
      </c>
      <c r="K10">
        <v>42235.308854291128</v>
      </c>
      <c r="M10">
        <v>6820.5843580773626</v>
      </c>
      <c r="N10">
        <v>8818.6827683673764</v>
      </c>
      <c r="O10">
        <v>11005.631332932289</v>
      </c>
      <c r="P10">
        <v>12333.623622304816</v>
      </c>
      <c r="Q10">
        <v>16139.125545118084</v>
      </c>
      <c r="R10">
        <v>22019.526117797515</v>
      </c>
      <c r="S10">
        <v>16179.008487558014</v>
      </c>
      <c r="T10">
        <v>20215.329960968604</v>
      </c>
      <c r="U10">
        <v>26374.062493932601</v>
      </c>
      <c r="V10">
        <v>17538.246325205742</v>
      </c>
      <c r="W10" s="6">
        <f t="shared" si="0"/>
        <v>59773.555179496871</v>
      </c>
      <c r="X10" s="6">
        <f t="shared" si="1"/>
        <v>16.846763448727064</v>
      </c>
      <c r="Y10" s="6">
        <f t="shared" si="2"/>
        <v>11.064135962155763</v>
      </c>
    </row>
    <row r="11" spans="1:25" x14ac:dyDescent="0.25">
      <c r="A11" t="s">
        <v>74</v>
      </c>
      <c r="B11">
        <v>51280.319164852343</v>
      </c>
      <c r="C11">
        <v>68200.647107621058</v>
      </c>
      <c r="D11">
        <v>76291.263314330412</v>
      </c>
      <c r="E11">
        <v>96505.291906479411</v>
      </c>
      <c r="F11">
        <v>114791.1517464474</v>
      </c>
      <c r="G11">
        <v>141375.61485908588</v>
      </c>
      <c r="H11">
        <v>108359.72664218507</v>
      </c>
      <c r="I11">
        <v>129205.805632524</v>
      </c>
      <c r="J11">
        <v>163914.4368463693</v>
      </c>
      <c r="K11">
        <v>171998.60378448199</v>
      </c>
      <c r="M11">
        <v>63167.820559024192</v>
      </c>
      <c r="N11">
        <v>82819.945952669703</v>
      </c>
      <c r="O11">
        <v>100384.28569083089</v>
      </c>
      <c r="P11">
        <v>121431.45178324707</v>
      </c>
      <c r="Q11">
        <v>146495.5296555119</v>
      </c>
      <c r="R11">
        <v>192386.296266847</v>
      </c>
      <c r="S11">
        <v>135029.04047745254</v>
      </c>
      <c r="T11">
        <v>170334.29988847239</v>
      </c>
      <c r="U11">
        <v>228811.38640358965</v>
      </c>
      <c r="V11">
        <v>241274.22228455773</v>
      </c>
      <c r="W11" s="6">
        <f t="shared" si="0"/>
        <v>413272.82606903976</v>
      </c>
      <c r="X11" s="6">
        <f t="shared" si="1"/>
        <v>14.392389933882455</v>
      </c>
      <c r="Y11" s="6">
        <f t="shared" si="2"/>
        <v>16.056197425373632</v>
      </c>
    </row>
    <row r="12" spans="1:25" x14ac:dyDescent="0.25">
      <c r="A12" t="s">
        <v>75</v>
      </c>
      <c r="B12">
        <v>44115.935054393587</v>
      </c>
      <c r="C12">
        <v>56716.891527704676</v>
      </c>
      <c r="D12">
        <v>65295.798376535655</v>
      </c>
      <c r="E12">
        <v>69494.248339234866</v>
      </c>
      <c r="F12">
        <v>88836.807470972301</v>
      </c>
      <c r="G12">
        <v>119076.55199000257</v>
      </c>
      <c r="H12">
        <v>103562.74881869553</v>
      </c>
      <c r="I12">
        <v>112350.79537837398</v>
      </c>
      <c r="J12">
        <v>117454.15989120779</v>
      </c>
      <c r="K12">
        <v>132933.09284847067</v>
      </c>
      <c r="M12">
        <v>61612.511420878989</v>
      </c>
      <c r="N12">
        <v>79208.506339122076</v>
      </c>
      <c r="O12">
        <v>107373.36439806869</v>
      </c>
      <c r="P12">
        <v>131340.47771448334</v>
      </c>
      <c r="Q12">
        <v>145551.30071029448</v>
      </c>
      <c r="R12">
        <v>196089.12769745666</v>
      </c>
      <c r="S12">
        <v>119418.21639367231</v>
      </c>
      <c r="T12">
        <v>133710.68175209936</v>
      </c>
      <c r="U12">
        <v>127745.3894075502</v>
      </c>
      <c r="V12">
        <v>163053.1470605917</v>
      </c>
    </row>
    <row r="14" spans="1:25" x14ac:dyDescent="0.25">
      <c r="A14" t="s">
        <v>61</v>
      </c>
    </row>
    <row r="15" spans="1:25" x14ac:dyDescent="0.25">
      <c r="B15" t="s">
        <v>64</v>
      </c>
      <c r="M15" t="s">
        <v>63</v>
      </c>
    </row>
    <row r="16" spans="1:25" x14ac:dyDescent="0.25">
      <c r="A16" t="s">
        <v>65</v>
      </c>
      <c r="B16">
        <v>2003</v>
      </c>
      <c r="C16">
        <v>2004</v>
      </c>
      <c r="D16">
        <v>2005</v>
      </c>
      <c r="E16">
        <v>2006</v>
      </c>
      <c r="F16">
        <v>2007</v>
      </c>
      <c r="G16">
        <v>2008</v>
      </c>
      <c r="H16">
        <v>2009</v>
      </c>
      <c r="I16">
        <v>2010</v>
      </c>
      <c r="J16">
        <v>2011</v>
      </c>
      <c r="K16">
        <v>2012</v>
      </c>
      <c r="M16">
        <v>2003</v>
      </c>
      <c r="N16">
        <v>2004</v>
      </c>
      <c r="O16">
        <v>2005</v>
      </c>
      <c r="P16">
        <v>2006</v>
      </c>
      <c r="Q16">
        <v>2007</v>
      </c>
      <c r="R16">
        <v>2008</v>
      </c>
      <c r="S16">
        <v>2009</v>
      </c>
      <c r="T16">
        <v>2010</v>
      </c>
      <c r="U16">
        <v>2011</v>
      </c>
      <c r="V16">
        <v>2012</v>
      </c>
    </row>
    <row r="17" spans="1:28" x14ac:dyDescent="0.25">
      <c r="A17" t="s">
        <v>67</v>
      </c>
      <c r="B17">
        <v>79060.300368527925</v>
      </c>
      <c r="C17">
        <v>94352.950729580189</v>
      </c>
      <c r="D17">
        <v>107359.50975997215</v>
      </c>
      <c r="E17">
        <v>115044.649672</v>
      </c>
      <c r="F17">
        <v>140813.8719</v>
      </c>
      <c r="G17">
        <v>175992.70370000001</v>
      </c>
      <c r="H17">
        <v>150605.88039999999</v>
      </c>
      <c r="I17">
        <v>156214.92069999999</v>
      </c>
      <c r="J17">
        <v>176089.81690000001</v>
      </c>
      <c r="K17">
        <v>176470.51259999999</v>
      </c>
      <c r="M17">
        <v>91811.069487094166</v>
      </c>
      <c r="N17">
        <v>109119.51231404264</v>
      </c>
      <c r="O17">
        <v>138658.05128249971</v>
      </c>
      <c r="P17">
        <v>160663.29145700001</v>
      </c>
      <c r="Q17">
        <v>179770.91620000001</v>
      </c>
      <c r="R17">
        <v>237742.7745</v>
      </c>
      <c r="S17">
        <v>155746.7254</v>
      </c>
      <c r="T17">
        <v>167132.90900000001</v>
      </c>
      <c r="U17">
        <v>198785.84659999999</v>
      </c>
      <c r="V17">
        <v>223824.4302</v>
      </c>
      <c r="W17">
        <f>K17+V17</f>
        <v>400294.94279999996</v>
      </c>
      <c r="X17">
        <f>B17+M17</f>
        <v>170871.36985562209</v>
      </c>
    </row>
    <row r="18" spans="1:28" x14ac:dyDescent="0.25">
      <c r="A18" t="s">
        <v>68</v>
      </c>
      <c r="B18">
        <v>42192.662973819861</v>
      </c>
      <c r="C18">
        <v>50075.839910416682</v>
      </c>
      <c r="D18">
        <v>57441.221536259436</v>
      </c>
      <c r="E18">
        <v>60730.025936999999</v>
      </c>
      <c r="F18">
        <v>75446.902700000006</v>
      </c>
      <c r="G18">
        <v>95933.812600000005</v>
      </c>
      <c r="H18">
        <v>83044.420199999993</v>
      </c>
      <c r="I18">
        <v>87379.130699999994</v>
      </c>
      <c r="J18">
        <v>91468.104500000001</v>
      </c>
      <c r="K18">
        <v>90716.310100000002</v>
      </c>
      <c r="M18">
        <v>44214.602119413314</v>
      </c>
      <c r="N18">
        <v>52334.316593247568</v>
      </c>
      <c r="O18">
        <v>67882.571678270106</v>
      </c>
      <c r="P18">
        <v>81712.046864999997</v>
      </c>
      <c r="Q18">
        <v>93212.999899999995</v>
      </c>
      <c r="R18">
        <v>122690.80560000001</v>
      </c>
      <c r="S18">
        <v>81060.179000000004</v>
      </c>
      <c r="T18">
        <v>94309.072799999994</v>
      </c>
      <c r="U18">
        <v>98072.444600000003</v>
      </c>
      <c r="V18">
        <v>124912.1038</v>
      </c>
      <c r="W18">
        <f t="shared" ref="W18:W25" si="3">K18+V18</f>
        <v>215628.41389999999</v>
      </c>
      <c r="X18">
        <f t="shared" ref="X18:X25" si="4">B18+M18</f>
        <v>86407.265093233174</v>
      </c>
      <c r="Y18" s="13">
        <f>W18/W$17</f>
        <v>0.53867383982348926</v>
      </c>
      <c r="Z18" s="13">
        <f>K18/B18</f>
        <v>2.1500494092133646</v>
      </c>
      <c r="AA18" s="13">
        <f>W18/M18</f>
        <v>4.8768597604392774</v>
      </c>
      <c r="AB18" s="13">
        <f>W18/X18</f>
        <v>2.495489397417423</v>
      </c>
    </row>
    <row r="19" spans="1:28" x14ac:dyDescent="0.25">
      <c r="A19" t="s">
        <v>69</v>
      </c>
      <c r="B19">
        <v>16287.965181791011</v>
      </c>
      <c r="C19">
        <v>19753.360103482672</v>
      </c>
      <c r="D19">
        <v>22259.268534632753</v>
      </c>
      <c r="E19">
        <v>24361.292329</v>
      </c>
      <c r="F19">
        <v>29154.074499999999</v>
      </c>
      <c r="G19">
        <v>37680.094700000001</v>
      </c>
      <c r="H19">
        <v>35706.777600000001</v>
      </c>
      <c r="I19">
        <v>36600.724800000004</v>
      </c>
      <c r="J19">
        <v>32012.945400000001</v>
      </c>
      <c r="K19">
        <v>35969.6302</v>
      </c>
      <c r="M19">
        <v>22379.517810701796</v>
      </c>
      <c r="N19">
        <v>28919.017050106453</v>
      </c>
      <c r="O19">
        <v>37562.338121079643</v>
      </c>
      <c r="P19">
        <v>49086.639364000002</v>
      </c>
      <c r="Q19">
        <v>54971.125899999999</v>
      </c>
      <c r="R19">
        <v>72808.084900000002</v>
      </c>
      <c r="S19">
        <v>44331.746500000001</v>
      </c>
      <c r="T19">
        <v>50865.437100000003</v>
      </c>
      <c r="U19">
        <v>35515.784699999997</v>
      </c>
      <c r="V19">
        <v>57475.245699999999</v>
      </c>
      <c r="W19">
        <f t="shared" si="3"/>
        <v>93444.875899999999</v>
      </c>
      <c r="X19">
        <f t="shared" si="4"/>
        <v>38667.482992492805</v>
      </c>
      <c r="Y19" s="13">
        <f t="shared" ref="Y19:Y25" si="5">W19/W$17</f>
        <v>0.23344006108687718</v>
      </c>
      <c r="Z19" s="13">
        <f t="shared" ref="Z19:Z24" si="6">K19/B19</f>
        <v>2.2083562801455354</v>
      </c>
      <c r="AA19" s="13">
        <f t="shared" ref="AA19:AA24" si="7">W19/M19</f>
        <v>4.1754642209187827</v>
      </c>
      <c r="AB19" s="13">
        <f t="shared" ref="AB19:AB24" si="8">W19/X19</f>
        <v>2.4166268054774109</v>
      </c>
    </row>
    <row r="20" spans="1:28" x14ac:dyDescent="0.25">
      <c r="A20" t="s">
        <v>70</v>
      </c>
      <c r="B20">
        <v>1750.5209358756424</v>
      </c>
      <c r="C20">
        <v>2159.6564066675269</v>
      </c>
      <c r="D20">
        <v>2421.1669039899343</v>
      </c>
      <c r="E20">
        <v>2899.381155</v>
      </c>
      <c r="F20">
        <v>3672.8987000000002</v>
      </c>
      <c r="G20">
        <v>4243.3132999999998</v>
      </c>
      <c r="H20">
        <v>3815.2168000000001</v>
      </c>
      <c r="I20">
        <v>3750.1406999999999</v>
      </c>
      <c r="J20">
        <v>4595.9696999999996</v>
      </c>
      <c r="K20">
        <v>4399.6248999999998</v>
      </c>
      <c r="M20">
        <v>1584.2141999809905</v>
      </c>
      <c r="N20">
        <v>1941.005375332709</v>
      </c>
      <c r="O20">
        <v>2039.7938538388098</v>
      </c>
      <c r="P20">
        <v>2161.095695</v>
      </c>
      <c r="Q20">
        <v>2544.8501000000001</v>
      </c>
      <c r="R20">
        <v>2828.7937000000002</v>
      </c>
      <c r="S20">
        <v>2604.8712999999998</v>
      </c>
      <c r="T20">
        <v>2503.9193</v>
      </c>
      <c r="U20">
        <v>3136.7020000000002</v>
      </c>
      <c r="V20">
        <v>2743.4092999999998</v>
      </c>
      <c r="W20">
        <f t="shared" si="3"/>
        <v>7143.0342000000001</v>
      </c>
      <c r="X20">
        <f t="shared" si="4"/>
        <v>3334.735135856633</v>
      </c>
      <c r="Y20" s="13">
        <f t="shared" si="5"/>
        <v>1.7844427786260809E-2</v>
      </c>
      <c r="Z20" s="13">
        <f t="shared" si="6"/>
        <v>2.5133232112983714</v>
      </c>
      <c r="AA20" s="13">
        <f t="shared" si="7"/>
        <v>4.5088815641759252</v>
      </c>
      <c r="AB20" s="13">
        <f t="shared" si="8"/>
        <v>2.1420094577211706</v>
      </c>
    </row>
    <row r="21" spans="1:28" x14ac:dyDescent="0.25">
      <c r="A21" t="s">
        <v>71</v>
      </c>
      <c r="B21">
        <v>6097.7098164592808</v>
      </c>
      <c r="C21">
        <v>5905.7337844232579</v>
      </c>
      <c r="D21">
        <v>6779.3230629767877</v>
      </c>
      <c r="E21">
        <v>8534.6394010000004</v>
      </c>
      <c r="F21">
        <v>11628.3542</v>
      </c>
      <c r="G21">
        <v>14627.8089</v>
      </c>
      <c r="H21">
        <v>13817.527599999999</v>
      </c>
      <c r="I21">
        <v>12458.1867</v>
      </c>
      <c r="J21">
        <v>14730.023300000001</v>
      </c>
      <c r="K21">
        <v>15243.205400000001</v>
      </c>
      <c r="M21">
        <v>6156.747925051096</v>
      </c>
      <c r="N21">
        <v>6567.7486466072251</v>
      </c>
      <c r="O21">
        <v>10115.062993415564</v>
      </c>
      <c r="P21">
        <v>10451.900466999999</v>
      </c>
      <c r="Q21">
        <v>14952.9267</v>
      </c>
      <c r="R21">
        <v>25074.367099999999</v>
      </c>
      <c r="S21">
        <v>14154.7912</v>
      </c>
      <c r="T21">
        <v>14951.1896</v>
      </c>
      <c r="U21">
        <v>23037.7029</v>
      </c>
      <c r="V21">
        <v>24055.858499999998</v>
      </c>
      <c r="W21">
        <f t="shared" si="3"/>
        <v>39299.063900000001</v>
      </c>
      <c r="X21">
        <f t="shared" si="4"/>
        <v>12254.457741510378</v>
      </c>
      <c r="Y21" s="13">
        <f t="shared" si="5"/>
        <v>9.817526952778681E-2</v>
      </c>
      <c r="Z21" s="13">
        <f t="shared" si="6"/>
        <v>2.4998246651316016</v>
      </c>
      <c r="AA21" s="13">
        <f t="shared" si="7"/>
        <v>6.3830880163367825</v>
      </c>
      <c r="AB21" s="13">
        <f t="shared" si="8"/>
        <v>3.2069198596099073</v>
      </c>
    </row>
    <row r="22" spans="1:28" x14ac:dyDescent="0.25">
      <c r="A22" t="s">
        <v>72</v>
      </c>
      <c r="B22">
        <v>13564.876179685303</v>
      </c>
      <c r="C22">
        <v>15003.297609511843</v>
      </c>
      <c r="D22">
        <v>16631.417119889025</v>
      </c>
      <c r="E22">
        <v>19229.740643000001</v>
      </c>
      <c r="F22">
        <v>24743.357800000002</v>
      </c>
      <c r="G22">
        <v>31984.562399999999</v>
      </c>
      <c r="H22">
        <v>26251.129700000001</v>
      </c>
      <c r="I22">
        <v>27140.096799999999</v>
      </c>
      <c r="J22">
        <v>33515.571900000003</v>
      </c>
      <c r="K22">
        <v>30286.014599999999</v>
      </c>
      <c r="M22">
        <v>13515.653578638381</v>
      </c>
      <c r="N22">
        <v>13004.836905204607</v>
      </c>
      <c r="O22">
        <v>16898.722980573246</v>
      </c>
      <c r="P22">
        <v>20944.424621999999</v>
      </c>
      <c r="Q22">
        <v>22796.188099999999</v>
      </c>
      <c r="R22">
        <v>31933.764500000001</v>
      </c>
      <c r="S22">
        <v>23121.196100000001</v>
      </c>
      <c r="T22">
        <v>27489.804899999999</v>
      </c>
      <c r="U22">
        <v>45556.244299999998</v>
      </c>
      <c r="V22">
        <v>52035.583200000001</v>
      </c>
      <c r="W22">
        <f t="shared" si="3"/>
        <v>82321.597800000003</v>
      </c>
      <c r="X22">
        <f t="shared" si="4"/>
        <v>27080.529758323682</v>
      </c>
      <c r="Y22" s="13">
        <f t="shared" si="5"/>
        <v>0.20565235529625583</v>
      </c>
      <c r="Z22" s="13">
        <f t="shared" si="6"/>
        <v>2.2326790306686468</v>
      </c>
      <c r="AA22" s="13">
        <f t="shared" si="7"/>
        <v>6.090833663427869</v>
      </c>
      <c r="AB22" s="13">
        <f t="shared" si="8"/>
        <v>3.0398813662312865</v>
      </c>
    </row>
    <row r="23" spans="1:28" x14ac:dyDescent="0.25">
      <c r="A23" t="s">
        <v>73</v>
      </c>
      <c r="B23">
        <v>2621.4916449466969</v>
      </c>
      <c r="C23">
        <v>3190.5453221876555</v>
      </c>
      <c r="D23">
        <v>4148.2034492422827</v>
      </c>
      <c r="E23">
        <v>4832.6291279999996</v>
      </c>
      <c r="F23">
        <v>5152.4013000000004</v>
      </c>
      <c r="G23">
        <v>5819.1129000000001</v>
      </c>
      <c r="H23">
        <v>4989.2849999999999</v>
      </c>
      <c r="I23">
        <v>5032.9315999999999</v>
      </c>
      <c r="J23">
        <v>5943.0749999999998</v>
      </c>
      <c r="K23">
        <v>5605.3774000000003</v>
      </c>
      <c r="M23">
        <v>1636.0729182736418</v>
      </c>
      <c r="N23">
        <v>1950.6981392498496</v>
      </c>
      <c r="O23">
        <v>2107.8433893144606</v>
      </c>
      <c r="P23">
        <v>2148.7577510000001</v>
      </c>
      <c r="Q23">
        <v>2570.5567999999998</v>
      </c>
      <c r="R23">
        <v>3009.3083999999999</v>
      </c>
      <c r="S23">
        <v>2727.6579000000002</v>
      </c>
      <c r="T23">
        <v>2717.1001000000001</v>
      </c>
      <c r="U23">
        <v>3739.3706999999999</v>
      </c>
      <c r="V23">
        <v>3018.1271000000002</v>
      </c>
      <c r="W23">
        <f t="shared" si="3"/>
        <v>8623.5045000000009</v>
      </c>
      <c r="X23">
        <f t="shared" si="4"/>
        <v>4257.5645632203386</v>
      </c>
      <c r="Y23" s="13">
        <f t="shared" si="5"/>
        <v>2.1542876459242646E-2</v>
      </c>
      <c r="Z23" s="13">
        <f t="shared" si="6"/>
        <v>2.1382396586329668</v>
      </c>
      <c r="AA23" s="13">
        <f t="shared" si="7"/>
        <v>5.2708558424763767</v>
      </c>
      <c r="AB23" s="13">
        <f t="shared" si="8"/>
        <v>2.0254547810021584</v>
      </c>
    </row>
    <row r="24" spans="1:28" x14ac:dyDescent="0.25">
      <c r="A24" t="s">
        <v>74</v>
      </c>
      <c r="B24">
        <v>21303.96633942032</v>
      </c>
      <c r="C24">
        <v>25871.337804404673</v>
      </c>
      <c r="D24">
        <v>29396.393525235926</v>
      </c>
      <c r="E24">
        <v>33424.579100000003</v>
      </c>
      <c r="F24">
        <v>39110.308299999997</v>
      </c>
      <c r="G24">
        <v>45082.2592</v>
      </c>
      <c r="H24">
        <v>35638.939200000001</v>
      </c>
      <c r="I24">
        <v>37294.811000000002</v>
      </c>
      <c r="J24">
        <v>46896.350700000003</v>
      </c>
      <c r="K24">
        <v>45680.817999999999</v>
      </c>
      <c r="M24">
        <v>24848.694050571896</v>
      </c>
      <c r="N24">
        <v>30750.714883987694</v>
      </c>
      <c r="O24">
        <v>36020.585737540103</v>
      </c>
      <c r="P24">
        <v>38486.888095000002</v>
      </c>
      <c r="Q24">
        <v>46087.240899999997</v>
      </c>
      <c r="R24">
        <v>56397.041299999997</v>
      </c>
      <c r="S24">
        <v>40213.585700000003</v>
      </c>
      <c r="T24">
        <v>40439.583200000001</v>
      </c>
      <c r="U24">
        <v>53159.3914</v>
      </c>
      <c r="V24">
        <v>47948.5507</v>
      </c>
      <c r="W24">
        <f t="shared" si="3"/>
        <v>93629.368699999992</v>
      </c>
      <c r="X24">
        <f t="shared" si="4"/>
        <v>46152.660389992219</v>
      </c>
      <c r="Y24" s="13">
        <f t="shared" si="5"/>
        <v>0.23390095324481827</v>
      </c>
      <c r="Z24" s="13">
        <f t="shared" si="6"/>
        <v>2.1442400570955358</v>
      </c>
      <c r="AA24" s="13">
        <f t="shared" si="7"/>
        <v>3.7679794563628226</v>
      </c>
      <c r="AB24" s="13">
        <f t="shared" si="8"/>
        <v>2.0286884419842166</v>
      </c>
    </row>
    <row r="25" spans="1:28" x14ac:dyDescent="0.25">
      <c r="A25" t="s">
        <v>75</v>
      </c>
      <c r="B25">
        <v>30685.229362131744</v>
      </c>
      <c r="C25">
        <v>37258.492849471244</v>
      </c>
      <c r="D25">
        <v>42723.51323049351</v>
      </c>
      <c r="E25">
        <v>41875.348157</v>
      </c>
      <c r="F25">
        <v>52069.715900000003</v>
      </c>
      <c r="G25">
        <v>68100.157699999996</v>
      </c>
      <c r="H25">
        <v>60015.752800000002</v>
      </c>
      <c r="I25">
        <v>61695.470800000003</v>
      </c>
      <c r="J25">
        <v>63336.855000000003</v>
      </c>
      <c r="K25">
        <v>68695.010800000004</v>
      </c>
      <c r="M25">
        <v>43727.431636805391</v>
      </c>
      <c r="N25">
        <v>53471.751753135199</v>
      </c>
      <c r="O25">
        <v>71020.796157857068</v>
      </c>
      <c r="P25">
        <v>82359.138451999999</v>
      </c>
      <c r="Q25">
        <v>90254.439100000003</v>
      </c>
      <c r="R25">
        <v>121618.4417</v>
      </c>
      <c r="S25">
        <v>74199.578500000003</v>
      </c>
      <c r="T25">
        <v>77823.830100000006</v>
      </c>
      <c r="U25">
        <v>69901.453200000004</v>
      </c>
      <c r="V25">
        <v>96065.751799999998</v>
      </c>
      <c r="W25">
        <f t="shared" si="3"/>
        <v>164760.76260000002</v>
      </c>
      <c r="X25">
        <f t="shared" si="4"/>
        <v>74412.660998937135</v>
      </c>
      <c r="Y25" s="13">
        <f t="shared" si="5"/>
        <v>0.41159841153006949</v>
      </c>
    </row>
    <row r="27" spans="1:28" x14ac:dyDescent="0.25">
      <c r="A27" t="s">
        <v>55</v>
      </c>
    </row>
    <row r="28" spans="1:28" x14ac:dyDescent="0.25">
      <c r="B28" t="s">
        <v>64</v>
      </c>
      <c r="M28" t="s">
        <v>63</v>
      </c>
    </row>
    <row r="29" spans="1:28" x14ac:dyDescent="0.25">
      <c r="A29" t="s">
        <v>65</v>
      </c>
      <c r="B29">
        <v>2003</v>
      </c>
      <c r="C29">
        <v>2004</v>
      </c>
      <c r="D29">
        <v>2005</v>
      </c>
      <c r="E29">
        <v>2006</v>
      </c>
      <c r="F29">
        <v>2007</v>
      </c>
      <c r="G29">
        <v>2008</v>
      </c>
      <c r="H29">
        <v>2009</v>
      </c>
      <c r="I29">
        <v>2010</v>
      </c>
      <c r="J29">
        <v>2011</v>
      </c>
      <c r="K29">
        <v>2012</v>
      </c>
      <c r="M29">
        <v>2003</v>
      </c>
      <c r="N29">
        <v>2004</v>
      </c>
      <c r="O29">
        <v>2005</v>
      </c>
      <c r="P29">
        <v>2006</v>
      </c>
      <c r="Q29">
        <v>2007</v>
      </c>
      <c r="R29">
        <v>2008</v>
      </c>
      <c r="S29">
        <v>2009</v>
      </c>
      <c r="T29">
        <v>2010</v>
      </c>
      <c r="U29">
        <v>2011</v>
      </c>
      <c r="V29">
        <v>2012</v>
      </c>
    </row>
    <row r="30" spans="1:28" x14ac:dyDescent="0.25">
      <c r="A30" t="s">
        <v>67</v>
      </c>
      <c r="B30">
        <v>10127.219999999999</v>
      </c>
      <c r="C30">
        <v>13732.834000000001</v>
      </c>
      <c r="D30">
        <v>18609.631000000001</v>
      </c>
      <c r="E30">
        <v>26603.708999999999</v>
      </c>
      <c r="F30">
        <v>37159.57</v>
      </c>
      <c r="G30">
        <v>50728.724999999999</v>
      </c>
      <c r="H30">
        <v>47647.006000000001</v>
      </c>
      <c r="I30">
        <v>59830.698712999998</v>
      </c>
      <c r="J30">
        <v>72928.445145999998</v>
      </c>
      <c r="K30">
        <v>85180.737200999996</v>
      </c>
      <c r="M30">
        <v>8361.2900000000009</v>
      </c>
      <c r="N30">
        <v>15640.367</v>
      </c>
      <c r="O30">
        <v>21113.088</v>
      </c>
      <c r="P30">
        <v>28766.710999999999</v>
      </c>
      <c r="Q30">
        <v>36229.2189</v>
      </c>
      <c r="R30">
        <v>55883.156000000003</v>
      </c>
      <c r="S30">
        <v>43184.01</v>
      </c>
      <c r="T30">
        <v>63495.577068999999</v>
      </c>
      <c r="U30">
        <v>93140.410128000003</v>
      </c>
      <c r="V30">
        <v>113086.747843</v>
      </c>
    </row>
    <row r="31" spans="1:28" x14ac:dyDescent="0.25">
      <c r="A31" t="s">
        <v>68</v>
      </c>
      <c r="B31">
        <v>5863.93</v>
      </c>
      <c r="C31">
        <v>7550.4459999999999</v>
      </c>
      <c r="D31">
        <v>10303.788</v>
      </c>
      <c r="E31">
        <v>14238.742</v>
      </c>
      <c r="F31">
        <v>19975.721000000001</v>
      </c>
      <c r="G31">
        <v>27170.392</v>
      </c>
      <c r="H31">
        <v>25550.414000000001</v>
      </c>
      <c r="I31">
        <v>32502.293427000001</v>
      </c>
      <c r="J31">
        <v>38731.963650999998</v>
      </c>
      <c r="K31">
        <v>43685.263133</v>
      </c>
      <c r="M31">
        <v>2169.326</v>
      </c>
      <c r="N31">
        <v>3856.0720000000001</v>
      </c>
      <c r="O31">
        <v>5447.8249999999998</v>
      </c>
      <c r="P31">
        <v>5451.3310000000001</v>
      </c>
      <c r="Q31">
        <v>7448.5659999999998</v>
      </c>
      <c r="R31">
        <v>10879.567999999999</v>
      </c>
      <c r="S31">
        <v>10520.207</v>
      </c>
      <c r="T31">
        <v>14959.172532000001</v>
      </c>
      <c r="U31">
        <v>16956.474806999999</v>
      </c>
      <c r="V31">
        <v>14621.513283</v>
      </c>
    </row>
    <row r="32" spans="1:28" x14ac:dyDescent="0.25">
      <c r="A32" t="s">
        <v>69</v>
      </c>
      <c r="B32">
        <v>2444.4569999999999</v>
      </c>
      <c r="C32">
        <v>3706.0349999999999</v>
      </c>
      <c r="D32">
        <v>5171.1220000000003</v>
      </c>
      <c r="E32">
        <v>7281.0069999999996</v>
      </c>
      <c r="F32">
        <v>10156.511</v>
      </c>
      <c r="G32">
        <v>14013.359</v>
      </c>
      <c r="H32">
        <v>13427.858</v>
      </c>
      <c r="I32">
        <v>15890.963988</v>
      </c>
      <c r="J32">
        <v>17417.615763999998</v>
      </c>
      <c r="K32">
        <v>22156.287649000002</v>
      </c>
      <c r="M32">
        <v>1927.721</v>
      </c>
      <c r="N32">
        <v>2817.8690000000001</v>
      </c>
      <c r="O32">
        <v>4536.759</v>
      </c>
      <c r="P32">
        <v>4886.4440000000004</v>
      </c>
      <c r="Q32">
        <v>7118.1918999999998</v>
      </c>
      <c r="R32">
        <v>11832.031999999999</v>
      </c>
      <c r="S32">
        <v>11457.226000000001</v>
      </c>
      <c r="T32">
        <v>17872.027398999999</v>
      </c>
      <c r="U32">
        <v>20145.391557999999</v>
      </c>
      <c r="V32">
        <v>17273.362143999999</v>
      </c>
    </row>
    <row r="33" spans="1:22" x14ac:dyDescent="0.25">
      <c r="A33" t="s">
        <v>70</v>
      </c>
      <c r="B33">
        <v>491.53500000000003</v>
      </c>
      <c r="C33">
        <v>650.95899999999995</v>
      </c>
      <c r="D33">
        <v>864.53300000000002</v>
      </c>
      <c r="E33">
        <v>1165.0730000000001</v>
      </c>
      <c r="F33">
        <v>1778.4960000000001</v>
      </c>
      <c r="G33">
        <v>2469.6869999999999</v>
      </c>
      <c r="H33">
        <v>2515.6060000000002</v>
      </c>
      <c r="I33">
        <v>3378.600719</v>
      </c>
      <c r="J33">
        <v>4494.75036</v>
      </c>
      <c r="K33">
        <v>5510.4501730000002</v>
      </c>
      <c r="M33">
        <v>48.658000000000001</v>
      </c>
      <c r="N33">
        <v>115.462</v>
      </c>
      <c r="O33">
        <v>220.441</v>
      </c>
      <c r="P33">
        <v>217.61199999999999</v>
      </c>
      <c r="Q33">
        <v>271.94799999999998</v>
      </c>
      <c r="R33">
        <v>213.416</v>
      </c>
      <c r="S33">
        <v>270.47500000000002</v>
      </c>
      <c r="T33">
        <v>509.39649900000001</v>
      </c>
      <c r="U33">
        <v>667.08080900000004</v>
      </c>
      <c r="V33">
        <v>558.67470300000002</v>
      </c>
    </row>
    <row r="34" spans="1:22" x14ac:dyDescent="0.25">
      <c r="A34" t="s">
        <v>71</v>
      </c>
      <c r="B34">
        <v>315.29700000000003</v>
      </c>
      <c r="C34">
        <v>458.35700000000003</v>
      </c>
      <c r="D34">
        <v>784.63499999999999</v>
      </c>
      <c r="E34">
        <v>1526.4590000000001</v>
      </c>
      <c r="F34">
        <v>2326.3249999999998</v>
      </c>
      <c r="G34">
        <v>4669.5510000000004</v>
      </c>
      <c r="H34">
        <v>4194.4690000000001</v>
      </c>
      <c r="I34">
        <v>4410.5303809999996</v>
      </c>
      <c r="J34">
        <v>5646.921362</v>
      </c>
      <c r="K34">
        <v>7478.4630800000004</v>
      </c>
      <c r="M34">
        <v>3879.4140000000002</v>
      </c>
      <c r="N34">
        <v>8155.8339999999998</v>
      </c>
      <c r="O34">
        <v>11135.257</v>
      </c>
      <c r="P34">
        <v>17900.27</v>
      </c>
      <c r="Q34">
        <v>19207.524000000001</v>
      </c>
      <c r="R34">
        <v>32245.781999999999</v>
      </c>
      <c r="S34">
        <v>19746.332999999999</v>
      </c>
      <c r="T34">
        <v>30943.022530999999</v>
      </c>
      <c r="U34">
        <v>35921.688169000001</v>
      </c>
      <c r="V34">
        <v>45082.871153</v>
      </c>
    </row>
    <row r="35" spans="1:22" x14ac:dyDescent="0.25">
      <c r="A35" t="s">
        <v>72</v>
      </c>
      <c r="B35">
        <v>3456.7040000000002</v>
      </c>
      <c r="C35">
        <v>3970.1750000000002</v>
      </c>
      <c r="D35">
        <v>5315.5379999999996</v>
      </c>
      <c r="E35">
        <v>7318.7049999999999</v>
      </c>
      <c r="F35">
        <v>10649.424000000001</v>
      </c>
      <c r="G35">
        <v>15053.449000000001</v>
      </c>
      <c r="H35">
        <v>13936.609</v>
      </c>
      <c r="I35">
        <v>18967.715918000002</v>
      </c>
      <c r="J35">
        <v>24912.949809000002</v>
      </c>
      <c r="K35">
        <v>26832.141761999999</v>
      </c>
      <c r="M35">
        <v>354.161</v>
      </c>
      <c r="N35">
        <v>1075.624</v>
      </c>
      <c r="O35">
        <v>1149.2560000000001</v>
      </c>
      <c r="P35">
        <v>928.30499999999995</v>
      </c>
      <c r="Q35">
        <v>1094.75</v>
      </c>
      <c r="R35">
        <v>985.55600000000004</v>
      </c>
      <c r="S35">
        <v>1395.0360000000001</v>
      </c>
      <c r="T35">
        <v>1838.3451930000001</v>
      </c>
      <c r="U35">
        <v>2905.5051050000002</v>
      </c>
      <c r="V35">
        <v>3889.1137090000002</v>
      </c>
    </row>
    <row r="36" spans="1:22" x14ac:dyDescent="0.25">
      <c r="A36" t="s">
        <v>73</v>
      </c>
      <c r="B36">
        <v>999.39099999999996</v>
      </c>
      <c r="C36">
        <v>1524.088</v>
      </c>
      <c r="D36">
        <v>2251.0659999999998</v>
      </c>
      <c r="E36">
        <v>2828.6469999999999</v>
      </c>
      <c r="F36">
        <v>3663.0079999999998</v>
      </c>
      <c r="G36">
        <v>4840.3019999999997</v>
      </c>
      <c r="H36">
        <v>4869.0429999999997</v>
      </c>
      <c r="I36">
        <v>5763.8192200000003</v>
      </c>
      <c r="J36">
        <v>6363.6022650000004</v>
      </c>
      <c r="K36">
        <v>8051.0782829999998</v>
      </c>
      <c r="M36">
        <v>1465.809</v>
      </c>
      <c r="N36">
        <v>1757.1189999999999</v>
      </c>
      <c r="O36">
        <v>2742.3870000000002</v>
      </c>
      <c r="P36">
        <v>2119.538</v>
      </c>
      <c r="Q36">
        <v>4254.8838999999998</v>
      </c>
      <c r="R36">
        <v>6439.9359999999997</v>
      </c>
      <c r="S36">
        <v>4924.576</v>
      </c>
      <c r="T36">
        <v>6997.2818209999996</v>
      </c>
      <c r="U36">
        <v>9906.5550160000003</v>
      </c>
      <c r="V36">
        <v>2449.7437930000001</v>
      </c>
    </row>
    <row r="37" spans="1:22" x14ac:dyDescent="0.25">
      <c r="A37" t="s">
        <v>74</v>
      </c>
      <c r="B37">
        <v>2826.636</v>
      </c>
      <c r="C37">
        <v>4121.8680000000004</v>
      </c>
      <c r="D37">
        <v>5383.4830000000002</v>
      </c>
      <c r="E37">
        <v>8204.5149999999994</v>
      </c>
      <c r="F37">
        <v>11016.532999999999</v>
      </c>
      <c r="G37">
        <v>14904.405000000001</v>
      </c>
      <c r="H37">
        <v>12897.694</v>
      </c>
      <c r="I37">
        <v>17215.534236</v>
      </c>
      <c r="J37">
        <v>22505.501328999999</v>
      </c>
      <c r="K37">
        <v>26564.556701000001</v>
      </c>
      <c r="M37">
        <v>4406</v>
      </c>
      <c r="N37">
        <v>8284.357</v>
      </c>
      <c r="O37">
        <v>10981.704</v>
      </c>
      <c r="P37">
        <v>16224.037</v>
      </c>
      <c r="Q37">
        <v>21057.375</v>
      </c>
      <c r="R37">
        <v>34682.28</v>
      </c>
      <c r="S37">
        <v>26678.593000000001</v>
      </c>
      <c r="T37">
        <v>40788.734005999999</v>
      </c>
      <c r="U37">
        <v>64595.805465999998</v>
      </c>
      <c r="V37">
        <v>86276.808430999998</v>
      </c>
    </row>
    <row r="38" spans="1:22" x14ac:dyDescent="0.25">
      <c r="A38" t="s">
        <v>75</v>
      </c>
      <c r="B38">
        <v>1756.752</v>
      </c>
      <c r="C38">
        <v>2489.8690000000001</v>
      </c>
      <c r="D38">
        <v>3340.9430000000002</v>
      </c>
      <c r="E38">
        <v>4691.9040000000005</v>
      </c>
      <c r="F38">
        <v>6354.07</v>
      </c>
      <c r="G38">
        <v>8505.74</v>
      </c>
      <c r="H38">
        <v>9266.0280000000002</v>
      </c>
      <c r="I38">
        <v>9824.0077669999991</v>
      </c>
      <c r="J38">
        <v>9738.1759299999994</v>
      </c>
      <c r="K38">
        <v>12789.717790000001</v>
      </c>
      <c r="M38">
        <v>325.88600000000002</v>
      </c>
      <c r="N38">
        <v>974.31899999999996</v>
      </c>
      <c r="O38">
        <v>1629.1510000000001</v>
      </c>
      <c r="P38">
        <v>2646.4989999999998</v>
      </c>
      <c r="Q38">
        <v>3692.2280000000001</v>
      </c>
      <c r="R38">
        <v>5005.2179999999998</v>
      </c>
      <c r="S38">
        <v>5426.41</v>
      </c>
      <c r="T38">
        <v>7222.9422759999998</v>
      </c>
      <c r="U38">
        <v>6251.1563589999996</v>
      </c>
      <c r="V38">
        <v>10913.791765</v>
      </c>
    </row>
    <row r="40" spans="1:22" x14ac:dyDescent="0.25">
      <c r="A40" t="s">
        <v>59</v>
      </c>
    </row>
    <row r="41" spans="1:22" x14ac:dyDescent="0.25">
      <c r="B41" t="s">
        <v>64</v>
      </c>
      <c r="M41" t="s">
        <v>63</v>
      </c>
    </row>
    <row r="42" spans="1:22" x14ac:dyDescent="0.25">
      <c r="A42" t="s">
        <v>65</v>
      </c>
      <c r="B42">
        <v>2003</v>
      </c>
      <c r="C42">
        <v>2004</v>
      </c>
      <c r="D42">
        <v>2005</v>
      </c>
      <c r="E42">
        <v>2006</v>
      </c>
      <c r="F42">
        <v>2007</v>
      </c>
      <c r="G42">
        <v>2008</v>
      </c>
      <c r="H42">
        <v>2009</v>
      </c>
      <c r="I42">
        <v>2010</v>
      </c>
      <c r="J42">
        <v>2011</v>
      </c>
      <c r="K42">
        <v>2012</v>
      </c>
      <c r="M42">
        <v>2003</v>
      </c>
      <c r="N42">
        <v>2004</v>
      </c>
      <c r="O42">
        <v>2005</v>
      </c>
      <c r="P42">
        <v>2006</v>
      </c>
      <c r="Q42">
        <v>2007</v>
      </c>
      <c r="R42">
        <v>2008</v>
      </c>
      <c r="S42">
        <v>2009</v>
      </c>
      <c r="T42">
        <v>2010</v>
      </c>
      <c r="U42">
        <v>2011</v>
      </c>
      <c r="V42">
        <v>2012</v>
      </c>
    </row>
    <row r="43" spans="1:22" x14ac:dyDescent="0.25">
      <c r="A43" t="s">
        <v>67</v>
      </c>
      <c r="B43">
        <v>10676.6</v>
      </c>
      <c r="C43">
        <v>13463.1</v>
      </c>
      <c r="D43">
        <v>15517.3</v>
      </c>
      <c r="E43">
        <v>18995.8</v>
      </c>
      <c r="F43">
        <v>23654.799999999999</v>
      </c>
      <c r="G43">
        <v>28623.8</v>
      </c>
      <c r="H43">
        <v>24268.400000000001</v>
      </c>
      <c r="I43">
        <v>28283</v>
      </c>
      <c r="J43">
        <v>32600</v>
      </c>
      <c r="K43">
        <v>32844.800000000003</v>
      </c>
      <c r="M43">
        <v>33888.5</v>
      </c>
      <c r="N43">
        <v>48335.5</v>
      </c>
      <c r="O43">
        <v>67868.100000000006</v>
      </c>
      <c r="P43">
        <v>83839.7</v>
      </c>
      <c r="Q43">
        <v>95221.2</v>
      </c>
      <c r="R43">
        <v>117278</v>
      </c>
      <c r="S43">
        <v>64693.2</v>
      </c>
      <c r="T43">
        <v>87513.8</v>
      </c>
      <c r="U43">
        <v>94892.3</v>
      </c>
      <c r="V43">
        <v>68495.399999999994</v>
      </c>
    </row>
    <row r="44" spans="1:22" x14ac:dyDescent="0.25">
      <c r="A44" t="s">
        <v>68</v>
      </c>
      <c r="B44">
        <v>5141.5</v>
      </c>
      <c r="C44">
        <v>6486.6</v>
      </c>
      <c r="D44">
        <v>6870</v>
      </c>
      <c r="E44">
        <v>9281.4</v>
      </c>
      <c r="F44">
        <v>12174.6</v>
      </c>
      <c r="G44">
        <v>15500.2</v>
      </c>
      <c r="H44">
        <v>13707.2</v>
      </c>
      <c r="I44">
        <v>16695.599999999999</v>
      </c>
      <c r="J44">
        <v>17764.3</v>
      </c>
      <c r="K44">
        <v>17250.099999999999</v>
      </c>
      <c r="M44">
        <v>13417.1</v>
      </c>
      <c r="N44">
        <v>21605.4</v>
      </c>
      <c r="O44">
        <v>32952.199999999997</v>
      </c>
      <c r="P44">
        <v>38594.199999999997</v>
      </c>
      <c r="Q44">
        <v>44301.9</v>
      </c>
      <c r="R44">
        <v>52880.4</v>
      </c>
      <c r="S44">
        <v>27987.7</v>
      </c>
      <c r="T44">
        <v>40953.300000000003</v>
      </c>
      <c r="U44">
        <v>44514.1</v>
      </c>
      <c r="V44">
        <v>31435.7</v>
      </c>
    </row>
    <row r="45" spans="1:22" x14ac:dyDescent="0.25">
      <c r="A45" t="s">
        <v>69</v>
      </c>
      <c r="B45">
        <v>3670.3</v>
      </c>
      <c r="C45">
        <v>4504</v>
      </c>
      <c r="D45">
        <v>4921.2</v>
      </c>
      <c r="E45">
        <v>5725</v>
      </c>
      <c r="F45">
        <v>7304.7</v>
      </c>
      <c r="G45">
        <v>8450.2000000000007</v>
      </c>
      <c r="H45">
        <v>7848.3</v>
      </c>
      <c r="I45">
        <v>9456.1</v>
      </c>
      <c r="J45">
        <v>8646.2999999999993</v>
      </c>
      <c r="K45">
        <v>8956.2000000000007</v>
      </c>
      <c r="M45">
        <v>2819.4</v>
      </c>
      <c r="N45">
        <v>3568.8</v>
      </c>
      <c r="O45">
        <v>5682.7</v>
      </c>
      <c r="P45">
        <v>6698.6</v>
      </c>
      <c r="Q45">
        <v>7692.3</v>
      </c>
      <c r="R45">
        <v>8618.1</v>
      </c>
      <c r="S45">
        <v>5642.3</v>
      </c>
      <c r="T45">
        <v>6254</v>
      </c>
      <c r="U45">
        <v>4724.8</v>
      </c>
      <c r="V45">
        <v>7037.1</v>
      </c>
    </row>
    <row r="46" spans="1:22" x14ac:dyDescent="0.25">
      <c r="A46" t="s">
        <v>70</v>
      </c>
      <c r="B46">
        <v>316.60000000000002</v>
      </c>
      <c r="C46">
        <v>614</v>
      </c>
      <c r="D46">
        <v>809.4</v>
      </c>
      <c r="E46">
        <v>758.4</v>
      </c>
      <c r="F46">
        <v>861.5</v>
      </c>
      <c r="G46">
        <v>759.7</v>
      </c>
      <c r="H46">
        <v>974.1</v>
      </c>
      <c r="I46">
        <v>666</v>
      </c>
      <c r="J46">
        <v>968.3</v>
      </c>
      <c r="K46">
        <v>969.9</v>
      </c>
      <c r="M46">
        <v>340.2</v>
      </c>
      <c r="N46">
        <v>438.6</v>
      </c>
      <c r="O46">
        <v>443.9</v>
      </c>
      <c r="P46">
        <v>445.8</v>
      </c>
      <c r="Q46">
        <v>432.6</v>
      </c>
      <c r="R46">
        <v>489.6</v>
      </c>
      <c r="S46">
        <v>400.8</v>
      </c>
      <c r="T46">
        <v>455.3</v>
      </c>
      <c r="U46">
        <v>547.1</v>
      </c>
      <c r="V46">
        <v>598.79999999999995</v>
      </c>
    </row>
    <row r="47" spans="1:22" x14ac:dyDescent="0.25">
      <c r="A47" t="s">
        <v>71</v>
      </c>
      <c r="B47">
        <v>1160.2</v>
      </c>
      <c r="C47">
        <v>1195</v>
      </c>
      <c r="D47">
        <v>1632.1</v>
      </c>
      <c r="E47">
        <v>2636.4</v>
      </c>
      <c r="F47">
        <v>2466.8000000000002</v>
      </c>
      <c r="G47">
        <v>3098.5</v>
      </c>
      <c r="H47">
        <v>2485.6999999999998</v>
      </c>
      <c r="I47">
        <v>2391</v>
      </c>
      <c r="J47">
        <v>2679.3</v>
      </c>
      <c r="K47">
        <v>2779.6</v>
      </c>
      <c r="M47">
        <v>8440.7999999999993</v>
      </c>
      <c r="N47">
        <v>10872.6</v>
      </c>
      <c r="O47">
        <v>17198.599999999999</v>
      </c>
      <c r="P47">
        <v>21001.9</v>
      </c>
      <c r="Q47">
        <v>22978.2</v>
      </c>
      <c r="R47">
        <v>34950.5</v>
      </c>
      <c r="S47">
        <v>19433.400000000001</v>
      </c>
      <c r="T47">
        <v>23212.6</v>
      </c>
      <c r="U47">
        <v>26398.9</v>
      </c>
      <c r="V47">
        <v>18308.599999999999</v>
      </c>
    </row>
    <row r="48" spans="1:22" x14ac:dyDescent="0.25">
      <c r="A48" t="s">
        <v>72</v>
      </c>
      <c r="B48">
        <v>1698.3</v>
      </c>
      <c r="C48">
        <v>2469.6</v>
      </c>
      <c r="D48">
        <v>2751.8</v>
      </c>
      <c r="E48">
        <v>3391.3</v>
      </c>
      <c r="F48">
        <v>4465.7</v>
      </c>
      <c r="G48">
        <v>6532.2</v>
      </c>
      <c r="H48">
        <v>5592.9</v>
      </c>
      <c r="I48">
        <v>6552</v>
      </c>
      <c r="J48">
        <v>7974.6</v>
      </c>
      <c r="K48">
        <v>8370.1</v>
      </c>
      <c r="M48">
        <v>11739.5</v>
      </c>
      <c r="N48">
        <v>18285</v>
      </c>
      <c r="O48">
        <v>26848.2</v>
      </c>
      <c r="P48">
        <v>30390.6</v>
      </c>
      <c r="Q48">
        <v>34964.400000000001</v>
      </c>
      <c r="R48">
        <v>41077.9</v>
      </c>
      <c r="S48">
        <v>20999.3</v>
      </c>
      <c r="T48">
        <v>33240.800000000003</v>
      </c>
      <c r="U48">
        <v>37112.400000000001</v>
      </c>
      <c r="V48">
        <v>21445</v>
      </c>
    </row>
    <row r="49" spans="1:22" x14ac:dyDescent="0.25">
      <c r="A49" t="s">
        <v>73</v>
      </c>
      <c r="B49">
        <v>803.4</v>
      </c>
      <c r="C49">
        <v>1091.5</v>
      </c>
      <c r="D49">
        <v>1400.7</v>
      </c>
      <c r="E49">
        <v>870.2</v>
      </c>
      <c r="F49">
        <v>985.3</v>
      </c>
      <c r="G49">
        <v>1227.8</v>
      </c>
      <c r="H49">
        <v>1335.6</v>
      </c>
      <c r="I49">
        <v>1465.6</v>
      </c>
      <c r="J49">
        <v>1470.7</v>
      </c>
      <c r="K49">
        <v>2210.4</v>
      </c>
      <c r="M49">
        <v>342.3</v>
      </c>
      <c r="N49">
        <v>455.1</v>
      </c>
      <c r="O49">
        <v>480.2</v>
      </c>
      <c r="P49">
        <v>495.1</v>
      </c>
      <c r="Q49">
        <v>476.9</v>
      </c>
      <c r="R49">
        <v>586.20000000000005</v>
      </c>
      <c r="S49">
        <v>459.3</v>
      </c>
      <c r="T49">
        <v>531.6</v>
      </c>
      <c r="U49">
        <v>611.20000000000005</v>
      </c>
      <c r="V49">
        <v>651.1</v>
      </c>
    </row>
    <row r="50" spans="1:22" x14ac:dyDescent="0.25">
      <c r="A50" t="s">
        <v>74</v>
      </c>
      <c r="B50">
        <v>3702.9</v>
      </c>
      <c r="C50">
        <v>4351.6000000000004</v>
      </c>
      <c r="D50">
        <v>5411.5</v>
      </c>
      <c r="E50">
        <v>6712.8</v>
      </c>
      <c r="F50">
        <v>7735.5</v>
      </c>
      <c r="G50">
        <v>9844.7999999999993</v>
      </c>
      <c r="H50">
        <v>7092.8</v>
      </c>
      <c r="I50">
        <v>7919.1</v>
      </c>
      <c r="J50">
        <v>10257</v>
      </c>
      <c r="K50">
        <v>10610.1</v>
      </c>
      <c r="M50">
        <v>11178.2</v>
      </c>
      <c r="N50">
        <v>13124.1</v>
      </c>
      <c r="O50">
        <v>17012</v>
      </c>
      <c r="P50">
        <v>21768.3</v>
      </c>
      <c r="Q50">
        <v>24259.599999999999</v>
      </c>
      <c r="R50">
        <v>31869.4</v>
      </c>
      <c r="S50">
        <v>17623</v>
      </c>
      <c r="T50">
        <v>22625.1</v>
      </c>
      <c r="U50">
        <v>26013.7</v>
      </c>
      <c r="V50">
        <v>20507.400000000001</v>
      </c>
    </row>
    <row r="51" spans="1:22" x14ac:dyDescent="0.25">
      <c r="A51" t="s">
        <v>75</v>
      </c>
      <c r="B51">
        <v>1158.0999999999999</v>
      </c>
      <c r="C51">
        <v>1870</v>
      </c>
      <c r="D51">
        <v>2119.1</v>
      </c>
      <c r="E51">
        <v>2865.7</v>
      </c>
      <c r="F51">
        <v>4011.5</v>
      </c>
      <c r="G51">
        <v>4092.4</v>
      </c>
      <c r="H51">
        <v>3939.2</v>
      </c>
      <c r="I51">
        <v>4461.6000000000004</v>
      </c>
      <c r="J51">
        <v>5569.2</v>
      </c>
      <c r="K51">
        <v>5038.3</v>
      </c>
      <c r="M51">
        <v>5649</v>
      </c>
      <c r="N51">
        <v>9057.7000000000007</v>
      </c>
      <c r="O51">
        <v>13209.6</v>
      </c>
      <c r="P51">
        <v>19855.5</v>
      </c>
      <c r="Q51">
        <v>23114.6</v>
      </c>
      <c r="R51">
        <v>26053.4</v>
      </c>
      <c r="S51">
        <v>14026.8</v>
      </c>
      <c r="T51">
        <v>18355.599999999999</v>
      </c>
      <c r="U51">
        <v>17009.900000000001</v>
      </c>
      <c r="V51">
        <v>14510.8</v>
      </c>
    </row>
    <row r="53" spans="1:22" x14ac:dyDescent="0.25">
      <c r="A53" t="s">
        <v>58</v>
      </c>
    </row>
    <row r="54" spans="1:22" x14ac:dyDescent="0.25">
      <c r="B54" t="s">
        <v>64</v>
      </c>
      <c r="M54" t="s">
        <v>63</v>
      </c>
    </row>
    <row r="55" spans="1:22" x14ac:dyDescent="0.25">
      <c r="A55" t="s">
        <v>65</v>
      </c>
      <c r="B55">
        <v>2003</v>
      </c>
      <c r="C55">
        <v>2004</v>
      </c>
      <c r="D55">
        <v>2005</v>
      </c>
      <c r="E55">
        <v>2006</v>
      </c>
      <c r="F55">
        <v>2007</v>
      </c>
      <c r="G55">
        <v>2008</v>
      </c>
      <c r="H55">
        <v>2009</v>
      </c>
      <c r="I55">
        <v>2010</v>
      </c>
      <c r="J55">
        <v>2011</v>
      </c>
      <c r="K55">
        <v>2012</v>
      </c>
      <c r="M55">
        <v>2003</v>
      </c>
      <c r="N55">
        <v>2004</v>
      </c>
      <c r="O55">
        <v>2005</v>
      </c>
      <c r="P55">
        <v>2006</v>
      </c>
      <c r="Q55">
        <v>2007</v>
      </c>
      <c r="R55">
        <v>2008</v>
      </c>
      <c r="S55">
        <v>2009</v>
      </c>
      <c r="T55">
        <v>2010</v>
      </c>
      <c r="U55">
        <v>2011</v>
      </c>
      <c r="V55">
        <v>2012</v>
      </c>
    </row>
    <row r="56" spans="1:22" x14ac:dyDescent="0.25">
      <c r="A56" t="s">
        <v>67</v>
      </c>
      <c r="B56">
        <v>1311.9313569999999</v>
      </c>
      <c r="C56">
        <v>2154.59504904</v>
      </c>
      <c r="D56">
        <v>2561.6285716099997</v>
      </c>
      <c r="E56">
        <v>3156.2039519999998</v>
      </c>
      <c r="F56">
        <v>5295.8456049599999</v>
      </c>
      <c r="G56">
        <v>6283.8738130000002</v>
      </c>
      <c r="H56">
        <v>3970.3108320000001</v>
      </c>
      <c r="I56">
        <v>4892.3925946100017</v>
      </c>
      <c r="J56">
        <v>6852.7884366200005</v>
      </c>
      <c r="K56">
        <v>9657.8054209999991</v>
      </c>
      <c r="M56">
        <v>596.33417199999997</v>
      </c>
      <c r="N56">
        <v>745.61912631999996</v>
      </c>
      <c r="O56">
        <v>965.04470500000002</v>
      </c>
      <c r="P56">
        <v>1141.815789</v>
      </c>
      <c r="Q56">
        <v>1570.8591699999999</v>
      </c>
      <c r="R56">
        <v>2213.5671860000002</v>
      </c>
      <c r="S56">
        <v>1689.880983</v>
      </c>
      <c r="T56">
        <v>2108.2900028499998</v>
      </c>
      <c r="U56">
        <v>2599.1463819099999</v>
      </c>
      <c r="V56">
        <v>2518.4751200000001</v>
      </c>
    </row>
    <row r="57" spans="1:22" x14ac:dyDescent="0.25">
      <c r="A57" t="s">
        <v>68</v>
      </c>
      <c r="B57">
        <v>857.02328899999998</v>
      </c>
      <c r="C57">
        <v>1787.56628404</v>
      </c>
      <c r="D57">
        <v>2173.2533413699998</v>
      </c>
      <c r="E57">
        <v>2238.4125629999999</v>
      </c>
      <c r="F57">
        <v>3609.7203019600001</v>
      </c>
      <c r="G57">
        <v>4554.4853839999996</v>
      </c>
      <c r="H57">
        <v>3186.6377189999998</v>
      </c>
      <c r="I57">
        <v>3300.4783199000008</v>
      </c>
      <c r="J57">
        <v>5183.6978705800002</v>
      </c>
      <c r="K57">
        <v>5994.1091269999997</v>
      </c>
      <c r="M57">
        <v>278.42886900000002</v>
      </c>
      <c r="N57">
        <v>319.803921</v>
      </c>
      <c r="O57">
        <v>410.83392500000002</v>
      </c>
      <c r="P57">
        <v>605.42380900000001</v>
      </c>
      <c r="Q57">
        <v>778.53787599999998</v>
      </c>
      <c r="R57">
        <v>996.99379199999998</v>
      </c>
      <c r="S57">
        <v>910.06141100000002</v>
      </c>
      <c r="T57">
        <v>1084.5506719500002</v>
      </c>
      <c r="U57">
        <v>1498.3974081199999</v>
      </c>
      <c r="V57">
        <v>1289.027008</v>
      </c>
    </row>
    <row r="58" spans="1:22" x14ac:dyDescent="0.25">
      <c r="A58" t="s">
        <v>69</v>
      </c>
      <c r="B58">
        <v>590.51636599999995</v>
      </c>
      <c r="C58">
        <v>1201.0537870399999</v>
      </c>
      <c r="D58">
        <v>1395.609066</v>
      </c>
      <c r="E58">
        <v>1530.616906</v>
      </c>
      <c r="F58">
        <v>2413.1431849599999</v>
      </c>
      <c r="G58">
        <v>2539.2224660000002</v>
      </c>
      <c r="H58">
        <v>2202.1061719999998</v>
      </c>
      <c r="I58">
        <v>2299.1444558799999</v>
      </c>
      <c r="J58">
        <v>2883.8827547000001</v>
      </c>
      <c r="K58">
        <v>4063.1932569999999</v>
      </c>
      <c r="M58">
        <v>110.856385</v>
      </c>
      <c r="N58">
        <v>126.846317</v>
      </c>
      <c r="O58">
        <v>177.130382</v>
      </c>
      <c r="P58">
        <v>242.07055700000001</v>
      </c>
      <c r="Q58">
        <v>356.86207899999999</v>
      </c>
      <c r="R58">
        <v>414.55330600000002</v>
      </c>
      <c r="S58">
        <v>431.21928300000002</v>
      </c>
      <c r="T58">
        <v>516.25205549000009</v>
      </c>
      <c r="U58">
        <v>789.16295901000001</v>
      </c>
      <c r="V58">
        <v>664.48386400000004</v>
      </c>
    </row>
    <row r="59" spans="1:22" x14ac:dyDescent="0.25">
      <c r="A59" t="s">
        <v>70</v>
      </c>
      <c r="B59">
        <v>37.121104000000003</v>
      </c>
      <c r="C59">
        <v>22.691265999999999</v>
      </c>
      <c r="D59">
        <v>83.309188000000006</v>
      </c>
      <c r="E59">
        <v>96.378698999999997</v>
      </c>
      <c r="F59">
        <v>148.35179099999999</v>
      </c>
      <c r="G59">
        <v>205.36239399999999</v>
      </c>
      <c r="H59">
        <v>118.498636</v>
      </c>
      <c r="I59">
        <v>166.63032577999999</v>
      </c>
      <c r="J59">
        <v>454.83614533000002</v>
      </c>
      <c r="K59">
        <v>331.64099299999998</v>
      </c>
      <c r="M59">
        <v>31.096094000000001</v>
      </c>
      <c r="N59">
        <v>40.099614000000003</v>
      </c>
      <c r="O59">
        <v>53.438383000000002</v>
      </c>
      <c r="P59">
        <v>60.058041000000003</v>
      </c>
      <c r="Q59">
        <v>90.810271</v>
      </c>
      <c r="R59">
        <v>112.368562</v>
      </c>
      <c r="S59">
        <v>127.114392</v>
      </c>
      <c r="T59">
        <v>148.61864686999999</v>
      </c>
      <c r="U59">
        <v>202.49596610000003</v>
      </c>
      <c r="V59">
        <v>201.939515</v>
      </c>
    </row>
    <row r="60" spans="1:22" x14ac:dyDescent="0.25">
      <c r="A60" t="s">
        <v>71</v>
      </c>
      <c r="B60">
        <v>30.044440000000002</v>
      </c>
      <c r="C60">
        <v>42.162339000000003</v>
      </c>
      <c r="D60">
        <v>33.554977999999998</v>
      </c>
      <c r="E60">
        <v>103.75130900000001</v>
      </c>
      <c r="F60">
        <v>53.070650000000001</v>
      </c>
      <c r="G60">
        <v>98.893957999999998</v>
      </c>
      <c r="H60">
        <v>36.473474000000003</v>
      </c>
      <c r="I60">
        <v>18.413751900000001</v>
      </c>
      <c r="J60">
        <v>41.157294740000012</v>
      </c>
      <c r="K60">
        <v>72.221520999999996</v>
      </c>
      <c r="M60">
        <v>2.4232330000000002</v>
      </c>
      <c r="N60">
        <v>4.6650580000000001</v>
      </c>
      <c r="O60">
        <v>4.8518030000000003</v>
      </c>
      <c r="P60">
        <v>6.8358379999999999</v>
      </c>
      <c r="Q60">
        <v>15.774248</v>
      </c>
      <c r="R60">
        <v>14.547414</v>
      </c>
      <c r="S60">
        <v>11.186529999999999</v>
      </c>
      <c r="T60">
        <v>12.283459990000001</v>
      </c>
      <c r="U60">
        <v>13.123730149999998</v>
      </c>
      <c r="V60">
        <v>14.522042000000001</v>
      </c>
    </row>
    <row r="61" spans="1:22" x14ac:dyDescent="0.25">
      <c r="A61" t="s">
        <v>72</v>
      </c>
      <c r="B61">
        <v>162.185822</v>
      </c>
      <c r="C61">
        <v>177.80465599999999</v>
      </c>
      <c r="D61">
        <v>247.42411637000001</v>
      </c>
      <c r="E61">
        <v>276.38295399999998</v>
      </c>
      <c r="F61">
        <v>341.85523599999999</v>
      </c>
      <c r="G61">
        <v>468.736648</v>
      </c>
      <c r="H61">
        <v>364.02877599999999</v>
      </c>
      <c r="I61">
        <v>200.02001515999999</v>
      </c>
      <c r="J61">
        <v>510.95708838999997</v>
      </c>
      <c r="K61">
        <v>565.30907000000002</v>
      </c>
      <c r="M61">
        <v>234.155933</v>
      </c>
      <c r="N61">
        <v>334.64075500000001</v>
      </c>
      <c r="O61">
        <v>385.04810800000001</v>
      </c>
      <c r="P61">
        <v>403.00940400000002</v>
      </c>
      <c r="Q61">
        <v>434.34019799999999</v>
      </c>
      <c r="R61">
        <v>502.73297600000001</v>
      </c>
      <c r="S61">
        <v>393.31478700000002</v>
      </c>
      <c r="T61">
        <v>504.13539587000008</v>
      </c>
      <c r="U61">
        <v>589.21080856999993</v>
      </c>
      <c r="V61">
        <v>370.93138199999999</v>
      </c>
    </row>
    <row r="62" spans="1:22" x14ac:dyDescent="0.25">
      <c r="A62" t="s">
        <v>73</v>
      </c>
      <c r="B62">
        <v>147.39176599999999</v>
      </c>
      <c r="C62">
        <v>299.95264300000002</v>
      </c>
      <c r="D62">
        <v>166.45916099999999</v>
      </c>
      <c r="E62">
        <v>183.55447699999999</v>
      </c>
      <c r="F62">
        <v>215.29226199999999</v>
      </c>
      <c r="G62">
        <v>429.43721699999998</v>
      </c>
      <c r="H62">
        <v>277.56981300000001</v>
      </c>
      <c r="I62">
        <v>364.37156636999998</v>
      </c>
      <c r="J62">
        <v>648.22883565999996</v>
      </c>
      <c r="K62">
        <v>575.37404800000002</v>
      </c>
      <c r="M62">
        <v>22.52722</v>
      </c>
      <c r="N62">
        <v>28.317488999999998</v>
      </c>
      <c r="O62">
        <v>36.522564000000003</v>
      </c>
      <c r="P62">
        <v>41.444892000000003</v>
      </c>
      <c r="Q62">
        <v>71.009822999999997</v>
      </c>
      <c r="R62">
        <v>93.555510999999996</v>
      </c>
      <c r="S62">
        <v>92.852661999999995</v>
      </c>
      <c r="T62">
        <v>116.47009214000001</v>
      </c>
      <c r="U62">
        <v>167.55652643000002</v>
      </c>
      <c r="V62">
        <v>167.721644</v>
      </c>
    </row>
    <row r="63" spans="1:22" x14ac:dyDescent="0.25">
      <c r="A63" t="s">
        <v>74</v>
      </c>
      <c r="B63">
        <v>47.830663000000001</v>
      </c>
      <c r="C63">
        <v>51.646625999999998</v>
      </c>
      <c r="D63">
        <v>95.569974239999993</v>
      </c>
      <c r="E63">
        <v>174.57800499999999</v>
      </c>
      <c r="F63">
        <v>125.33156200000001</v>
      </c>
      <c r="G63">
        <v>205.32119800000001</v>
      </c>
      <c r="H63">
        <v>282.62766299999998</v>
      </c>
      <c r="I63">
        <v>120.76148588999999</v>
      </c>
      <c r="J63">
        <v>305.01772061999998</v>
      </c>
      <c r="K63">
        <v>409.06257699999998</v>
      </c>
      <c r="M63">
        <v>183.15438800000001</v>
      </c>
      <c r="N63">
        <v>189.54592431999998</v>
      </c>
      <c r="O63">
        <v>245.76839799999999</v>
      </c>
      <c r="P63">
        <v>271.61050499999999</v>
      </c>
      <c r="Q63">
        <v>451.30978299999998</v>
      </c>
      <c r="R63">
        <v>632.35583099999997</v>
      </c>
      <c r="S63">
        <v>526.97803099999999</v>
      </c>
      <c r="T63">
        <v>677.44792506999988</v>
      </c>
      <c r="U63">
        <v>700.87544134000018</v>
      </c>
      <c r="V63">
        <v>957.03928900000005</v>
      </c>
    </row>
    <row r="64" spans="1:22" x14ac:dyDescent="0.25">
      <c r="A64" t="s">
        <v>75</v>
      </c>
      <c r="B64">
        <v>573.86398899999995</v>
      </c>
      <c r="C64">
        <v>842.80905900000005</v>
      </c>
      <c r="D64">
        <v>992.79877299999998</v>
      </c>
      <c r="E64">
        <v>1260.310931</v>
      </c>
      <c r="F64">
        <v>2646.8273629999999</v>
      </c>
      <c r="G64">
        <v>3236.432624</v>
      </c>
      <c r="H64">
        <v>1308.9426269999999</v>
      </c>
      <c r="I64">
        <v>2439.3769991700001</v>
      </c>
      <c r="J64">
        <v>3253.5982028899998</v>
      </c>
      <c r="K64">
        <v>4857.9769539999998</v>
      </c>
      <c r="M64">
        <v>115.72412199999999</v>
      </c>
      <c r="N64">
        <v>134.048044</v>
      </c>
      <c r="O64">
        <v>209.86078000000001</v>
      </c>
      <c r="P64">
        <v>287.65662300000002</v>
      </c>
      <c r="Q64">
        <v>431.998807</v>
      </c>
      <c r="R64">
        <v>774.16148899999996</v>
      </c>
      <c r="S64">
        <v>454.71685000000002</v>
      </c>
      <c r="T64">
        <v>526.25241506999998</v>
      </c>
      <c r="U64">
        <v>642.43408150000005</v>
      </c>
      <c r="V64">
        <v>662.65519900000004</v>
      </c>
    </row>
    <row r="66" spans="1:22" x14ac:dyDescent="0.25">
      <c r="A66" t="s">
        <v>56</v>
      </c>
    </row>
    <row r="67" spans="1:22" x14ac:dyDescent="0.25">
      <c r="B67" t="s">
        <v>64</v>
      </c>
      <c r="M67" t="s">
        <v>63</v>
      </c>
    </row>
    <row r="68" spans="1:22" x14ac:dyDescent="0.25">
      <c r="A68" t="s">
        <v>65</v>
      </c>
      <c r="B68">
        <v>2003</v>
      </c>
      <c r="C68">
        <v>2004</v>
      </c>
      <c r="D68">
        <v>2005</v>
      </c>
      <c r="E68">
        <v>2006</v>
      </c>
      <c r="F68">
        <v>2007</v>
      </c>
      <c r="G68">
        <v>2008</v>
      </c>
      <c r="H68">
        <v>2009</v>
      </c>
      <c r="I68">
        <v>2010</v>
      </c>
      <c r="J68">
        <v>2011</v>
      </c>
      <c r="K68">
        <v>2012</v>
      </c>
      <c r="M68">
        <v>2003</v>
      </c>
      <c r="N68">
        <v>2004</v>
      </c>
      <c r="O68">
        <v>2005</v>
      </c>
      <c r="P68">
        <v>2006</v>
      </c>
      <c r="Q68">
        <v>2007</v>
      </c>
      <c r="R68">
        <v>2008</v>
      </c>
      <c r="S68">
        <v>2009</v>
      </c>
      <c r="T68">
        <v>2010</v>
      </c>
      <c r="U68">
        <v>2011</v>
      </c>
      <c r="V68">
        <v>2012</v>
      </c>
    </row>
    <row r="69" spans="1:22" x14ac:dyDescent="0.25">
      <c r="A69" t="s">
        <v>67</v>
      </c>
      <c r="B69">
        <v>3661.4351994382819</v>
      </c>
      <c r="C69">
        <v>4975.5166541959652</v>
      </c>
      <c r="D69">
        <v>6601.2903385754462</v>
      </c>
      <c r="E69">
        <v>9427.5157807680298</v>
      </c>
      <c r="F69">
        <v>13262.342693992463</v>
      </c>
      <c r="G69">
        <v>14480.365175104378</v>
      </c>
      <c r="H69">
        <v>12714.687333</v>
      </c>
      <c r="I69">
        <v>17921.040857</v>
      </c>
      <c r="J69">
        <v>24204.482231000002</v>
      </c>
      <c r="K69">
        <v>28009.102319000001</v>
      </c>
      <c r="M69">
        <v>3258.1027308368857</v>
      </c>
      <c r="N69">
        <v>3609.198318122164</v>
      </c>
      <c r="O69">
        <v>4657.9287455023978</v>
      </c>
      <c r="P69">
        <v>12268.841819309948</v>
      </c>
      <c r="Q69">
        <v>19040.790190229556</v>
      </c>
      <c r="R69">
        <v>23324.599175827123</v>
      </c>
      <c r="S69">
        <v>21123.583210000001</v>
      </c>
      <c r="T69">
        <v>31514.662711000001</v>
      </c>
      <c r="U69">
        <v>39923.335064999999</v>
      </c>
      <c r="V69">
        <v>41988.870919000001</v>
      </c>
    </row>
    <row r="70" spans="1:22" x14ac:dyDescent="0.25">
      <c r="A70" t="s">
        <v>68</v>
      </c>
      <c r="B70">
        <v>1748.0399451366975</v>
      </c>
      <c r="C70">
        <v>2333.6811605180828</v>
      </c>
      <c r="D70">
        <v>2847.8973254061275</v>
      </c>
      <c r="E70">
        <v>3540.3679580113226</v>
      </c>
      <c r="F70">
        <v>5113.685553315373</v>
      </c>
      <c r="G70">
        <v>5670.8236555979693</v>
      </c>
      <c r="H70">
        <v>5037.1256080000003</v>
      </c>
      <c r="I70">
        <v>6736.2496080000001</v>
      </c>
      <c r="J70">
        <v>9464.9382619999997</v>
      </c>
      <c r="K70">
        <v>10515.741623</v>
      </c>
      <c r="M70">
        <v>1025.762101934944</v>
      </c>
      <c r="N70">
        <v>1137.9191012704625</v>
      </c>
      <c r="O70">
        <v>1750.334545339651</v>
      </c>
      <c r="P70">
        <v>8189.633974280976</v>
      </c>
      <c r="Q70">
        <v>12290.81929929071</v>
      </c>
      <c r="R70">
        <v>14271.623662437129</v>
      </c>
      <c r="S70">
        <v>10342.89423</v>
      </c>
      <c r="T70">
        <v>15333.183147</v>
      </c>
      <c r="U70">
        <v>21071.498097</v>
      </c>
      <c r="V70">
        <v>20787.267245999999</v>
      </c>
    </row>
    <row r="71" spans="1:22" x14ac:dyDescent="0.25">
      <c r="A71" t="s">
        <v>69</v>
      </c>
      <c r="B71">
        <v>1300.3272133719256</v>
      </c>
      <c r="C71">
        <v>1861.8485418774926</v>
      </c>
      <c r="D71">
        <v>2382.83261749756</v>
      </c>
      <c r="E71">
        <v>3712.1346643372799</v>
      </c>
      <c r="F71">
        <v>5475.939043192705</v>
      </c>
      <c r="G71">
        <v>6042.3386764012375</v>
      </c>
      <c r="H71">
        <v>4835.666424</v>
      </c>
      <c r="I71">
        <v>6586.9793900000004</v>
      </c>
      <c r="J71">
        <v>8733.1964430000007</v>
      </c>
      <c r="K71">
        <v>11410.867276999999</v>
      </c>
      <c r="M71">
        <v>273.76320527147709</v>
      </c>
      <c r="N71">
        <v>296.56726840238917</v>
      </c>
      <c r="O71">
        <v>431.49854683743268</v>
      </c>
      <c r="P71">
        <v>1828.0059648372437</v>
      </c>
      <c r="Q71">
        <v>3552.568424651673</v>
      </c>
      <c r="R71">
        <v>3782.8148861847044</v>
      </c>
      <c r="S71">
        <v>3187.2074299999999</v>
      </c>
      <c r="T71">
        <v>3255.463886</v>
      </c>
      <c r="U71">
        <v>4202.0133820000001</v>
      </c>
      <c r="V71">
        <v>4881.0359010000002</v>
      </c>
    </row>
    <row r="72" spans="1:22" x14ac:dyDescent="0.25">
      <c r="A72" t="s">
        <v>70</v>
      </c>
      <c r="B72">
        <v>476.55314302566541</v>
      </c>
      <c r="C72">
        <v>628.91805236785444</v>
      </c>
      <c r="D72">
        <v>873.52786315035166</v>
      </c>
      <c r="E72">
        <v>1533.5660467450641</v>
      </c>
      <c r="F72">
        <v>2188.8385510743815</v>
      </c>
      <c r="G72">
        <v>2553.4998005797061</v>
      </c>
      <c r="H72">
        <v>2480.4909969999999</v>
      </c>
      <c r="I72">
        <v>3422.7927279999999</v>
      </c>
      <c r="J72">
        <v>4419.5782250000002</v>
      </c>
      <c r="K72">
        <v>5939.9027830000005</v>
      </c>
      <c r="M72">
        <v>146.86725249428648</v>
      </c>
      <c r="N72">
        <v>173.71250465401616</v>
      </c>
      <c r="O72">
        <v>174.92135559156648</v>
      </c>
      <c r="P72">
        <v>163.50995733216996</v>
      </c>
      <c r="Q72">
        <v>241.70246909156248</v>
      </c>
      <c r="R72">
        <v>294.39180733638761</v>
      </c>
      <c r="S72">
        <v>340.49061999999998</v>
      </c>
      <c r="T72">
        <v>407.05996199999998</v>
      </c>
      <c r="U72">
        <v>403.69537300000002</v>
      </c>
      <c r="V72">
        <v>654.12057600000003</v>
      </c>
    </row>
    <row r="73" spans="1:22" x14ac:dyDescent="0.25">
      <c r="A73" t="s">
        <v>71</v>
      </c>
      <c r="B73">
        <v>175.60935018590169</v>
      </c>
      <c r="C73">
        <v>201.33650802402244</v>
      </c>
      <c r="D73">
        <v>308.96879724204791</v>
      </c>
      <c r="E73">
        <v>444.0660217985847</v>
      </c>
      <c r="F73">
        <v>532.82218528308238</v>
      </c>
      <c r="G73">
        <v>696.34009339047486</v>
      </c>
      <c r="H73">
        <v>894.03468399999997</v>
      </c>
      <c r="I73">
        <v>1000.969295</v>
      </c>
      <c r="J73">
        <v>1193.57314</v>
      </c>
      <c r="K73">
        <v>1247.3597689999999</v>
      </c>
      <c r="M73">
        <v>41.581824353934827</v>
      </c>
      <c r="N73">
        <v>69.302308550067366</v>
      </c>
      <c r="O73">
        <v>107.60155085732953</v>
      </c>
      <c r="P73">
        <v>363.3141585298863</v>
      </c>
      <c r="Q73">
        <v>1192.6590892213026</v>
      </c>
      <c r="R73">
        <v>2012.8989319324212</v>
      </c>
      <c r="S73">
        <v>4423.4757799999998</v>
      </c>
      <c r="T73">
        <v>6160.1198839999997</v>
      </c>
      <c r="U73">
        <v>6534.9034229999997</v>
      </c>
      <c r="V73">
        <v>9729.1582569999991</v>
      </c>
    </row>
    <row r="74" spans="1:22" x14ac:dyDescent="0.25">
      <c r="A74" t="s">
        <v>72</v>
      </c>
      <c r="B74">
        <v>1105.5726428950418</v>
      </c>
      <c r="C74">
        <v>1360.7894080869764</v>
      </c>
      <c r="D74">
        <v>1604.1341960924226</v>
      </c>
      <c r="E74">
        <v>2044.2884182688119</v>
      </c>
      <c r="F74">
        <v>2931.4601593193806</v>
      </c>
      <c r="G74">
        <v>3035.8084569222592</v>
      </c>
      <c r="H74">
        <v>2690.777998</v>
      </c>
      <c r="I74">
        <v>3546.1954300000002</v>
      </c>
      <c r="J74">
        <v>5531.5159890000004</v>
      </c>
      <c r="K74">
        <v>5960.6443680000002</v>
      </c>
      <c r="M74">
        <v>533.72729271527999</v>
      </c>
      <c r="N74">
        <v>646.7934269992877</v>
      </c>
      <c r="O74">
        <v>983.16419517998781</v>
      </c>
      <c r="P74">
        <v>6276.8999336692696</v>
      </c>
      <c r="Q74">
        <v>9002.5870258023497</v>
      </c>
      <c r="R74">
        <v>10005.576710379808</v>
      </c>
      <c r="S74">
        <v>6807.3892699999997</v>
      </c>
      <c r="T74">
        <v>11668.648807</v>
      </c>
      <c r="U74">
        <v>15859.087186999999</v>
      </c>
      <c r="V74">
        <v>15154.691596000001</v>
      </c>
    </row>
    <row r="75" spans="1:22" x14ac:dyDescent="0.25">
      <c r="A75" t="s">
        <v>73</v>
      </c>
      <c r="B75">
        <v>587.59292272834966</v>
      </c>
      <c r="C75">
        <v>917.1494979120306</v>
      </c>
      <c r="D75">
        <v>1252.5122755755272</v>
      </c>
      <c r="E75">
        <v>2086.2737000086545</v>
      </c>
      <c r="F75">
        <v>2856.3700630466747</v>
      </c>
      <c r="G75">
        <v>2792.7551980298294</v>
      </c>
      <c r="H75">
        <v>2561.55611</v>
      </c>
      <c r="I75">
        <v>3411.3409409999999</v>
      </c>
      <c r="J75">
        <v>4411.0894150000004</v>
      </c>
      <c r="K75">
        <v>6235.2703000000001</v>
      </c>
      <c r="M75">
        <v>94.713139612792261</v>
      </c>
      <c r="N75">
        <v>93.159114783818239</v>
      </c>
      <c r="O75">
        <v>105.80255607622114</v>
      </c>
      <c r="P75">
        <v>163.98958183340193</v>
      </c>
      <c r="Q75">
        <v>466.01262797798591</v>
      </c>
      <c r="R75">
        <v>535.5416647329929</v>
      </c>
      <c r="S75">
        <v>489.84026999999998</v>
      </c>
      <c r="T75">
        <v>806.85620600000004</v>
      </c>
      <c r="U75">
        <v>669.15773300000001</v>
      </c>
      <c r="V75">
        <v>362.56212399999998</v>
      </c>
    </row>
    <row r="76" spans="1:22" x14ac:dyDescent="0.25">
      <c r="A76" t="s">
        <v>74</v>
      </c>
      <c r="B76">
        <v>1195.6755702781184</v>
      </c>
      <c r="C76">
        <v>1624.4690883690716</v>
      </c>
      <c r="D76">
        <v>2312.081041318901</v>
      </c>
      <c r="E76">
        <v>3580.1399732968516</v>
      </c>
      <c r="F76">
        <v>5095.1417662975791</v>
      </c>
      <c r="G76">
        <v>5521.2563798635838</v>
      </c>
      <c r="H76">
        <v>4501.4683919999998</v>
      </c>
      <c r="I76">
        <v>7069.2119190000003</v>
      </c>
      <c r="J76">
        <v>9412.4098049999993</v>
      </c>
      <c r="K76">
        <v>10321.426791</v>
      </c>
      <c r="M76">
        <v>2133.4123234733856</v>
      </c>
      <c r="N76">
        <v>2315.9332228627595</v>
      </c>
      <c r="O76">
        <v>2709.8934358454685</v>
      </c>
      <c r="P76">
        <v>3008.4613082122564</v>
      </c>
      <c r="Q76">
        <v>4560.5982085724017</v>
      </c>
      <c r="R76">
        <v>6904.5591334533237</v>
      </c>
      <c r="S76">
        <v>9125.4832399999996</v>
      </c>
      <c r="T76">
        <v>12463.735414999999</v>
      </c>
      <c r="U76">
        <v>16095.208344000001</v>
      </c>
      <c r="V76">
        <v>17339.134454999999</v>
      </c>
    </row>
    <row r="77" spans="1:22" x14ac:dyDescent="0.25">
      <c r="A77" t="s">
        <v>75</v>
      </c>
      <c r="B77">
        <v>308.8534017697022</v>
      </c>
      <c r="C77">
        <v>524.97756676763549</v>
      </c>
      <c r="D77">
        <v>626.52276620639213</v>
      </c>
      <c r="E77">
        <v>695.5257985377915</v>
      </c>
      <c r="F77">
        <v>834.31708151946225</v>
      </c>
      <c r="G77">
        <v>1168.3010920340807</v>
      </c>
      <c r="H77">
        <v>1326.68308</v>
      </c>
      <c r="I77">
        <v>1520.496564</v>
      </c>
      <c r="J77">
        <v>1765.780409</v>
      </c>
      <c r="K77">
        <v>1946.6123250000001</v>
      </c>
      <c r="M77">
        <v>325.7060140681603</v>
      </c>
      <c r="N77">
        <v>358.01683450989879</v>
      </c>
      <c r="O77">
        <v>558.42560437422435</v>
      </c>
      <c r="P77">
        <v>1287.2473183094373</v>
      </c>
      <c r="Q77">
        <v>2729.9492358876905</v>
      </c>
      <c r="R77">
        <v>3174.4600603860272</v>
      </c>
      <c r="S77">
        <v>2138.55782</v>
      </c>
      <c r="T77">
        <v>3851.42488</v>
      </c>
      <c r="U77">
        <v>3929.989732</v>
      </c>
      <c r="V77">
        <v>4049.2055519999999</v>
      </c>
    </row>
    <row r="79" spans="1:22" x14ac:dyDescent="0.25">
      <c r="A79" t="s">
        <v>57</v>
      </c>
    </row>
    <row r="80" spans="1:22" x14ac:dyDescent="0.25">
      <c r="B80" t="s">
        <v>64</v>
      </c>
      <c r="M80" t="s">
        <v>63</v>
      </c>
    </row>
    <row r="81" spans="1:27" x14ac:dyDescent="0.25">
      <c r="A81" t="s">
        <v>65</v>
      </c>
      <c r="B81">
        <v>2003</v>
      </c>
      <c r="C81">
        <v>2004</v>
      </c>
      <c r="D81">
        <v>2005</v>
      </c>
      <c r="E81">
        <v>2006</v>
      </c>
      <c r="F81">
        <v>2007</v>
      </c>
      <c r="G81">
        <v>2008</v>
      </c>
      <c r="H81">
        <v>2009</v>
      </c>
      <c r="I81">
        <v>2010</v>
      </c>
      <c r="J81">
        <v>2011</v>
      </c>
      <c r="K81">
        <v>2012</v>
      </c>
      <c r="M81">
        <v>2003</v>
      </c>
      <c r="N81">
        <v>2004</v>
      </c>
      <c r="O81">
        <v>2005</v>
      </c>
      <c r="P81">
        <v>2006</v>
      </c>
      <c r="Q81">
        <v>2007</v>
      </c>
      <c r="R81">
        <v>2008</v>
      </c>
      <c r="S81">
        <v>2009</v>
      </c>
      <c r="T81">
        <v>2010</v>
      </c>
      <c r="U81">
        <v>2011</v>
      </c>
      <c r="V81">
        <v>2012</v>
      </c>
    </row>
    <row r="82" spans="1:27" x14ac:dyDescent="0.25">
      <c r="A82" t="s">
        <v>67</v>
      </c>
      <c r="B82">
        <v>5477.4178084844243</v>
      </c>
      <c r="C82">
        <v>7511.7937846860968</v>
      </c>
      <c r="D82">
        <v>8265.57193429361</v>
      </c>
      <c r="E82">
        <v>9261.2891875140594</v>
      </c>
      <c r="F82">
        <v>11464.406114915128</v>
      </c>
      <c r="G82">
        <v>13361.090814501598</v>
      </c>
      <c r="H82">
        <v>9440.1288659027705</v>
      </c>
      <c r="I82">
        <v>11974.902595501615</v>
      </c>
      <c r="J82">
        <v>13139.210713930854</v>
      </c>
      <c r="K82">
        <v>12874.781766973194</v>
      </c>
      <c r="M82">
        <v>6402.7047534759158</v>
      </c>
      <c r="N82">
        <v>8658.2871939205725</v>
      </c>
      <c r="O82">
        <v>9834.2336229008852</v>
      </c>
      <c r="P82">
        <v>13325.835955614222</v>
      </c>
      <c r="Q82">
        <v>14978.288086104467</v>
      </c>
      <c r="R82">
        <v>20906.409139398271</v>
      </c>
      <c r="S82">
        <v>9090.7819334840169</v>
      </c>
      <c r="T82">
        <v>11788.025971250805</v>
      </c>
      <c r="U82">
        <v>16915.754017317257</v>
      </c>
      <c r="V82">
        <v>21108.067127180198</v>
      </c>
    </row>
    <row r="83" spans="1:27" x14ac:dyDescent="0.25">
      <c r="A83" t="s">
        <v>68</v>
      </c>
      <c r="B83">
        <v>2409.0426323915967</v>
      </c>
      <c r="C83">
        <v>2921.3597908678225</v>
      </c>
      <c r="D83">
        <v>3467.4072212235933</v>
      </c>
      <c r="E83">
        <v>3469.8721563080494</v>
      </c>
      <c r="F83">
        <v>4310.0061556159199</v>
      </c>
      <c r="G83">
        <v>5492.784773943974</v>
      </c>
      <c r="H83">
        <v>4407.2565050557696</v>
      </c>
      <c r="I83">
        <v>5243.9871951256255</v>
      </c>
      <c r="J83">
        <v>6114.795481356804</v>
      </c>
      <c r="K83">
        <v>5788.5173490006337</v>
      </c>
      <c r="M83">
        <v>1871.0011980675511</v>
      </c>
      <c r="N83">
        <v>3163.8280434268631</v>
      </c>
      <c r="O83">
        <v>3306.9985506382077</v>
      </c>
      <c r="P83">
        <v>4858.4472703273714</v>
      </c>
      <c r="Q83">
        <v>5119.3007544254406</v>
      </c>
      <c r="R83">
        <v>8494.0321021532272</v>
      </c>
      <c r="S83">
        <v>2461.8516465207786</v>
      </c>
      <c r="T83">
        <v>2820.3294824732056</v>
      </c>
      <c r="U83">
        <v>5318.0333301474802</v>
      </c>
      <c r="V83">
        <v>7360.336343427045</v>
      </c>
    </row>
    <row r="84" spans="1:27" x14ac:dyDescent="0.25">
      <c r="A84" t="s">
        <v>69</v>
      </c>
      <c r="B84">
        <v>1472.2133348869586</v>
      </c>
      <c r="C84">
        <v>1682.3126905379422</v>
      </c>
      <c r="D84">
        <v>1715.7330853782714</v>
      </c>
      <c r="E84">
        <v>2317.0474961626337</v>
      </c>
      <c r="F84">
        <v>2803.7269704499054</v>
      </c>
      <c r="G84">
        <v>3664.0082825415507</v>
      </c>
      <c r="H84">
        <v>2759.6148689747197</v>
      </c>
      <c r="I84">
        <v>3117.330581449763</v>
      </c>
      <c r="J84">
        <v>2708.6164343741139</v>
      </c>
      <c r="K84">
        <v>3343.1757246544125</v>
      </c>
      <c r="M84">
        <v>973.99653134560856</v>
      </c>
      <c r="N84">
        <v>1805.7183413609646</v>
      </c>
      <c r="O84">
        <v>2399.4794105939181</v>
      </c>
      <c r="P84">
        <v>3893.0738421664778</v>
      </c>
      <c r="Q84">
        <v>4309.3146985617395</v>
      </c>
      <c r="R84">
        <v>6257.9659813141443</v>
      </c>
      <c r="S84">
        <v>1629.1212363460493</v>
      </c>
      <c r="T84">
        <v>2004.3190097946431</v>
      </c>
      <c r="U84">
        <v>3198.1411731179292</v>
      </c>
      <c r="V84">
        <v>2245.7199215609348</v>
      </c>
    </row>
    <row r="85" spans="1:27" x14ac:dyDescent="0.25">
      <c r="A85" t="s">
        <v>70</v>
      </c>
      <c r="B85">
        <v>309.61373460177811</v>
      </c>
      <c r="C85">
        <v>411.65515479637929</v>
      </c>
      <c r="D85">
        <v>428.21883807871114</v>
      </c>
      <c r="E85">
        <v>558.8020367411757</v>
      </c>
      <c r="F85">
        <v>860.18135066933598</v>
      </c>
      <c r="G85">
        <v>1091.4978578124872</v>
      </c>
      <c r="H85">
        <v>929.83841851770148</v>
      </c>
      <c r="I85">
        <v>1118.46620216832</v>
      </c>
      <c r="J85">
        <v>1098.0486200388309</v>
      </c>
      <c r="K85">
        <v>1142.3590636444508</v>
      </c>
      <c r="M85">
        <v>133.98786628435357</v>
      </c>
      <c r="N85">
        <v>124.45509876266787</v>
      </c>
      <c r="O85">
        <v>114.69300644412007</v>
      </c>
      <c r="P85">
        <v>128.35553492520074</v>
      </c>
      <c r="Q85">
        <v>117.03144621508571</v>
      </c>
      <c r="R85">
        <v>195.09341346938109</v>
      </c>
      <c r="S85">
        <v>189.42617366790304</v>
      </c>
      <c r="T85">
        <v>201.81028110965943</v>
      </c>
      <c r="U85">
        <v>306.65524656363493</v>
      </c>
      <c r="V85">
        <v>269.75188685040797</v>
      </c>
    </row>
    <row r="86" spans="1:27" x14ac:dyDescent="0.25">
      <c r="A86" t="s">
        <v>71</v>
      </c>
      <c r="B86">
        <v>127.18588880791353</v>
      </c>
      <c r="C86">
        <v>393.52357688417135</v>
      </c>
      <c r="D86">
        <v>215.27078280294253</v>
      </c>
      <c r="E86">
        <v>301.83788821210106</v>
      </c>
      <c r="F86">
        <v>302.25671299130784</v>
      </c>
      <c r="G86">
        <v>521.7417776843547</v>
      </c>
      <c r="H86">
        <v>322.91431810048141</v>
      </c>
      <c r="I86">
        <v>299.48947998702118</v>
      </c>
      <c r="J86">
        <v>364.95183168510596</v>
      </c>
      <c r="K86">
        <v>464.7497802345448</v>
      </c>
      <c r="M86">
        <v>276.24313974849372</v>
      </c>
      <c r="N86">
        <v>91.25669941517215</v>
      </c>
      <c r="O86">
        <v>267.78417249322797</v>
      </c>
      <c r="P86">
        <v>1031.0979086037605</v>
      </c>
      <c r="Q86">
        <v>1038.2134029085059</v>
      </c>
      <c r="R86">
        <v>1857.9145890618843</v>
      </c>
      <c r="S86">
        <v>846.95829788447566</v>
      </c>
      <c r="T86">
        <v>506.95041182500711</v>
      </c>
      <c r="U86">
        <v>2061.1528235720252</v>
      </c>
      <c r="V86">
        <v>6082.1822892389337</v>
      </c>
    </row>
    <row r="87" spans="1:27" x14ac:dyDescent="0.25">
      <c r="A87" t="s">
        <v>72</v>
      </c>
      <c r="B87">
        <v>1183.9211375244904</v>
      </c>
      <c r="C87">
        <v>1537.6290750704552</v>
      </c>
      <c r="D87">
        <v>1842.3114272714383</v>
      </c>
      <c r="E87">
        <v>1643.7942450733606</v>
      </c>
      <c r="F87">
        <v>2191.6594825054044</v>
      </c>
      <c r="G87">
        <v>2559.3574476429444</v>
      </c>
      <c r="H87">
        <v>2369.9776582047321</v>
      </c>
      <c r="I87">
        <v>2963.3943207189973</v>
      </c>
      <c r="J87">
        <v>4322.7775864611312</v>
      </c>
      <c r="K87">
        <v>3396.5166421570702</v>
      </c>
      <c r="M87">
        <v>1053.063542069804</v>
      </c>
      <c r="N87">
        <v>1608.7704724154878</v>
      </c>
      <c r="O87">
        <v>1119.4094763990151</v>
      </c>
      <c r="P87">
        <v>1091.8429449206203</v>
      </c>
      <c r="Q87">
        <v>857.13137715960852</v>
      </c>
      <c r="R87">
        <v>1943.9099883673437</v>
      </c>
      <c r="S87">
        <v>706.46152386248957</v>
      </c>
      <c r="T87">
        <v>757.19099169125991</v>
      </c>
      <c r="U87">
        <v>1957.6500644480691</v>
      </c>
      <c r="V87">
        <v>5055.5862987602295</v>
      </c>
    </row>
    <row r="88" spans="1:27" x14ac:dyDescent="0.25">
      <c r="A88" t="s">
        <v>73</v>
      </c>
      <c r="B88">
        <v>374.47447209518623</v>
      </c>
      <c r="C88">
        <v>568.97060376993113</v>
      </c>
      <c r="D88">
        <v>615.75708330809073</v>
      </c>
      <c r="E88">
        <v>804.74630013719127</v>
      </c>
      <c r="F88">
        <v>1009.9448888330714</v>
      </c>
      <c r="G88">
        <v>1084.7593463105852</v>
      </c>
      <c r="H88">
        <v>936.47847590048025</v>
      </c>
      <c r="I88">
        <v>1015.9823692092654</v>
      </c>
      <c r="J88">
        <v>994.54015903618199</v>
      </c>
      <c r="K88">
        <v>1039.0281025854347</v>
      </c>
      <c r="M88">
        <v>583.98135924753001</v>
      </c>
      <c r="N88">
        <v>1411.4691715751194</v>
      </c>
      <c r="O88">
        <v>1945.2198501334999</v>
      </c>
      <c r="P88">
        <v>3138.6725369835603</v>
      </c>
      <c r="Q88">
        <v>3015.57492180386</v>
      </c>
      <c r="R88">
        <v>4322.3675327050096</v>
      </c>
      <c r="S88">
        <v>1143.6327504602029</v>
      </c>
      <c r="T88">
        <v>1326.7731575548044</v>
      </c>
      <c r="U88">
        <v>2096.801817909773</v>
      </c>
      <c r="V88">
        <v>557.4026701144353</v>
      </c>
    </row>
    <row r="89" spans="1:27" x14ac:dyDescent="0.25">
      <c r="A89" t="s">
        <v>74</v>
      </c>
      <c r="B89">
        <v>2337.7340139232729</v>
      </c>
      <c r="C89">
        <v>3503.3570158218354</v>
      </c>
      <c r="D89">
        <v>3690.3175889439026</v>
      </c>
      <c r="E89">
        <v>4598.6291665944964</v>
      </c>
      <c r="F89">
        <v>5286.9751682313617</v>
      </c>
      <c r="G89">
        <v>5590.4907037812072</v>
      </c>
      <c r="H89">
        <v>3315.636232981768</v>
      </c>
      <c r="I89">
        <v>4655.7135692197353</v>
      </c>
      <c r="J89">
        <v>5261.4499049943479</v>
      </c>
      <c r="K89">
        <v>5234.9022852970184</v>
      </c>
      <c r="M89">
        <v>4129.530798010479</v>
      </c>
      <c r="N89">
        <v>5069.1056465282581</v>
      </c>
      <c r="O89">
        <v>5993.6708876816137</v>
      </c>
      <c r="P89">
        <v>7709.0410386903886</v>
      </c>
      <c r="Q89">
        <v>8497.3135291509279</v>
      </c>
      <c r="R89">
        <v>9602.9641206205106</v>
      </c>
      <c r="S89">
        <v>5433.1906946115396</v>
      </c>
      <c r="T89">
        <v>7853.4501933819083</v>
      </c>
      <c r="U89">
        <v>9039.2516184268643</v>
      </c>
      <c r="V89">
        <v>7312.5215405272302</v>
      </c>
    </row>
    <row r="90" spans="1:27" x14ac:dyDescent="0.25">
      <c r="A90" t="s">
        <v>75</v>
      </c>
      <c r="B90">
        <v>758.53264069710883</v>
      </c>
      <c r="C90">
        <v>1059.1073395410797</v>
      </c>
      <c r="D90">
        <v>1234.3762197289213</v>
      </c>
      <c r="E90">
        <v>973.92893020749727</v>
      </c>
      <c r="F90">
        <v>1573.8342976760646</v>
      </c>
      <c r="G90">
        <v>2060.9285092638324</v>
      </c>
      <c r="H90">
        <v>1327.3720817228937</v>
      </c>
      <c r="I90">
        <v>1725.646796581143</v>
      </c>
      <c r="J90">
        <v>1053.3054389582571</v>
      </c>
      <c r="K90">
        <v>1290.7106689557199</v>
      </c>
      <c r="M90">
        <v>386.30506617797016</v>
      </c>
      <c r="N90">
        <v>435.32382480176653</v>
      </c>
      <c r="O90">
        <v>406.56685220740076</v>
      </c>
      <c r="P90">
        <v>500.80361727357263</v>
      </c>
      <c r="Q90">
        <v>920.25521725439478</v>
      </c>
      <c r="R90">
        <v>1635.5022469077776</v>
      </c>
      <c r="S90">
        <v>694.26716300139697</v>
      </c>
      <c r="T90">
        <v>967.36223817836822</v>
      </c>
      <c r="U90">
        <v>910.65179025129669</v>
      </c>
      <c r="V90">
        <v>1265.0175784025403</v>
      </c>
    </row>
    <row r="92" spans="1:27" x14ac:dyDescent="0.25">
      <c r="A92" t="s">
        <v>54</v>
      </c>
    </row>
    <row r="93" spans="1:27" x14ac:dyDescent="0.25">
      <c r="B93" t="s">
        <v>64</v>
      </c>
      <c r="M93" t="s">
        <v>63</v>
      </c>
    </row>
    <row r="94" spans="1:27" x14ac:dyDescent="0.25">
      <c r="A94" t="s">
        <v>65</v>
      </c>
      <c r="B94">
        <v>2003</v>
      </c>
      <c r="C94">
        <v>2004</v>
      </c>
      <c r="D94">
        <v>2005</v>
      </c>
      <c r="E94">
        <v>2006</v>
      </c>
      <c r="F94">
        <v>2007</v>
      </c>
      <c r="G94">
        <v>2008</v>
      </c>
      <c r="H94">
        <v>2009</v>
      </c>
      <c r="I94">
        <v>2010</v>
      </c>
      <c r="J94">
        <v>2011</v>
      </c>
      <c r="K94">
        <v>2012</v>
      </c>
      <c r="M94">
        <v>2003</v>
      </c>
      <c r="N94">
        <v>2004</v>
      </c>
      <c r="O94">
        <v>2005</v>
      </c>
      <c r="P94">
        <v>2006</v>
      </c>
      <c r="Q94">
        <v>2007</v>
      </c>
      <c r="R94">
        <v>2008</v>
      </c>
      <c r="S94">
        <v>2009</v>
      </c>
      <c r="T94">
        <v>2010</v>
      </c>
      <c r="U94">
        <v>2011</v>
      </c>
      <c r="V94">
        <v>2012</v>
      </c>
    </row>
    <row r="95" spans="1:27" x14ac:dyDescent="0.25">
      <c r="A95" t="s">
        <v>67</v>
      </c>
      <c r="B95" s="6">
        <v>118.85374507125326</v>
      </c>
      <c r="C95" s="6">
        <v>156.74723074889863</v>
      </c>
      <c r="D95" s="6">
        <v>243.842868633791</v>
      </c>
      <c r="E95" s="6">
        <v>159.35659999999999</v>
      </c>
      <c r="F95" s="6">
        <v>335.40019999999998</v>
      </c>
      <c r="G95" s="6">
        <v>633.6481</v>
      </c>
      <c r="H95" s="6">
        <v>558.55939999999998</v>
      </c>
      <c r="I95" s="6">
        <v>590.99680000000001</v>
      </c>
      <c r="J95" s="6">
        <v>881.53359999999998</v>
      </c>
      <c r="K95" s="6">
        <v>942.12760000000003</v>
      </c>
      <c r="L95" s="6"/>
      <c r="M95" s="6">
        <v>34.996669457543064</v>
      </c>
      <c r="N95" s="6">
        <v>50.861241966716186</v>
      </c>
      <c r="O95" s="6">
        <v>81.14366208650199</v>
      </c>
      <c r="P95" s="6">
        <v>128.49279999999999</v>
      </c>
      <c r="Q95" s="6">
        <v>154.548</v>
      </c>
      <c r="R95" s="6">
        <v>265.62509999999997</v>
      </c>
      <c r="S95" s="6">
        <v>154.79669999999999</v>
      </c>
      <c r="T95" s="6">
        <v>191.51560000000001</v>
      </c>
      <c r="U95" s="6">
        <v>239.5403</v>
      </c>
      <c r="V95" s="6">
        <v>161.73820000000001</v>
      </c>
      <c r="W95" s="6">
        <f>K95+V95</f>
        <v>1103.8658</v>
      </c>
      <c r="X95" s="6">
        <f>((K95/B95)^(1/(K$3-B$3))-1)*100</f>
        <v>25.863455445154383</v>
      </c>
      <c r="Y95" s="6">
        <f>((V95/M95)^(1/(V$3-M$3))-1)*100</f>
        <v>18.540048030880119</v>
      </c>
      <c r="Z95" s="6">
        <v>14.518287242522421</v>
      </c>
      <c r="AA95" s="6">
        <v>14.605693982569012</v>
      </c>
    </row>
    <row r="96" spans="1:27" x14ac:dyDescent="0.25">
      <c r="A96" t="s">
        <v>68</v>
      </c>
      <c r="B96" s="6">
        <v>91.559173662405627</v>
      </c>
      <c r="C96" s="6">
        <v>133.37072519078356</v>
      </c>
      <c r="D96" s="6">
        <v>170.94796521123632</v>
      </c>
      <c r="E96" s="6">
        <v>111.6182</v>
      </c>
      <c r="F96" s="6">
        <v>184.11089999999999</v>
      </c>
      <c r="G96" s="6">
        <v>415.24950000000001</v>
      </c>
      <c r="H96" s="6">
        <v>320.11</v>
      </c>
      <c r="I96" s="6">
        <v>300.90469999999999</v>
      </c>
      <c r="J96" s="6">
        <v>459.97309999999999</v>
      </c>
      <c r="K96" s="6">
        <v>429.71440000000001</v>
      </c>
      <c r="L96" s="6"/>
      <c r="M96" s="6">
        <v>19.927254432893097</v>
      </c>
      <c r="N96" s="6">
        <v>34.789796845438737</v>
      </c>
      <c r="O96" s="6">
        <v>50.511037840594568</v>
      </c>
      <c r="P96" s="6">
        <v>69.694299999999998</v>
      </c>
      <c r="Q96" s="6">
        <v>110.9704</v>
      </c>
      <c r="R96" s="6">
        <v>221.10919999999999</v>
      </c>
      <c r="S96" s="6">
        <v>75.261700000000005</v>
      </c>
      <c r="T96" s="6">
        <v>142.35910000000001</v>
      </c>
      <c r="U96" s="6">
        <v>156.87809999999999</v>
      </c>
      <c r="V96" s="6">
        <v>101.7041</v>
      </c>
      <c r="W96" s="6">
        <f t="shared" ref="W96:W102" si="9">K96+V96</f>
        <v>531.41849999999999</v>
      </c>
      <c r="X96" s="6">
        <f t="shared" ref="X96:X102" si="10">((K96/B96)^(1/(K$3-B$3))-1)*100</f>
        <v>18.743178927827664</v>
      </c>
      <c r="Y96" s="6">
        <f t="shared" ref="Y96:Y102" si="11">((V96/M96)^(1/(V$3-M$3))-1)*100</f>
        <v>19.854558097288709</v>
      </c>
      <c r="Z96" s="6">
        <v>14.305449109116243</v>
      </c>
      <c r="AA96" s="6">
        <v>14.911469522484477</v>
      </c>
    </row>
    <row r="97" spans="1:27" x14ac:dyDescent="0.25">
      <c r="A97" t="s">
        <v>69</v>
      </c>
      <c r="B97" s="6">
        <v>53.830246641049875</v>
      </c>
      <c r="C97" s="6">
        <v>65.290517271935855</v>
      </c>
      <c r="D97" s="6">
        <v>121.65536155649296</v>
      </c>
      <c r="E97" s="6">
        <v>68.075800000000001</v>
      </c>
      <c r="F97" s="6">
        <v>91.920599999999993</v>
      </c>
      <c r="G97" s="6">
        <v>178.43639999999999</v>
      </c>
      <c r="H97" s="6">
        <v>227.53540000000001</v>
      </c>
      <c r="I97" s="6">
        <v>218.74870000000001</v>
      </c>
      <c r="J97" s="6">
        <v>267.50189999999998</v>
      </c>
      <c r="K97" s="6">
        <v>269.04000000000002</v>
      </c>
      <c r="L97" s="6"/>
      <c r="M97" s="6">
        <v>13.622042783144467</v>
      </c>
      <c r="N97" s="6">
        <v>18.412372761407777</v>
      </c>
      <c r="O97" s="6">
        <v>18.832344470760255</v>
      </c>
      <c r="P97" s="6">
        <v>25.264500000000002</v>
      </c>
      <c r="Q97" s="6">
        <v>38.990099999999998</v>
      </c>
      <c r="R97" s="6">
        <v>64.525199999999998</v>
      </c>
      <c r="S97" s="6">
        <v>63.393999999999998</v>
      </c>
      <c r="T97" s="6">
        <v>130.375</v>
      </c>
      <c r="U97" s="6">
        <v>131.07849999999999</v>
      </c>
      <c r="V97" s="6">
        <v>92.992599999999996</v>
      </c>
      <c r="W97" s="6">
        <f t="shared" si="9"/>
        <v>362.0326</v>
      </c>
      <c r="X97" s="6">
        <f t="shared" si="10"/>
        <v>19.575825346885868</v>
      </c>
      <c r="Y97" s="6">
        <f t="shared" si="11"/>
        <v>23.791142814490819</v>
      </c>
      <c r="Z97" s="6">
        <v>15.86616646590171</v>
      </c>
      <c r="AA97" s="6">
        <v>14.562614560439702</v>
      </c>
    </row>
    <row r="98" spans="1:27" x14ac:dyDescent="0.25">
      <c r="A98" t="s">
        <v>70</v>
      </c>
      <c r="B98" s="6">
        <v>0.78214920113237507</v>
      </c>
      <c r="C98" s="6">
        <v>0.71143468728719683</v>
      </c>
      <c r="D98" s="6">
        <v>16.291433793923513</v>
      </c>
      <c r="E98" s="6">
        <v>7.9333999999999998</v>
      </c>
      <c r="F98" s="6">
        <v>2.5265</v>
      </c>
      <c r="G98" s="6">
        <v>17.7379</v>
      </c>
      <c r="H98" s="6">
        <v>41.579799999999999</v>
      </c>
      <c r="I98" s="6">
        <v>16.907399999999999</v>
      </c>
      <c r="J98" s="6">
        <v>17.080500000000001</v>
      </c>
      <c r="K98" s="6">
        <v>6.4619999999999997</v>
      </c>
      <c r="L98" s="6"/>
      <c r="M98" s="6">
        <v>0.38634967034629197</v>
      </c>
      <c r="N98" s="6">
        <v>0.44563452971237932</v>
      </c>
      <c r="O98" s="6">
        <v>0.87165894221515494</v>
      </c>
      <c r="P98" s="6">
        <v>0.86650000000000005</v>
      </c>
      <c r="Q98" s="6">
        <v>1.347</v>
      </c>
      <c r="R98" s="6">
        <v>2.1839</v>
      </c>
      <c r="S98" s="6">
        <v>4.9782000000000002</v>
      </c>
      <c r="T98" s="6">
        <v>4.8930999999999996</v>
      </c>
      <c r="U98" s="6">
        <v>4.25</v>
      </c>
      <c r="V98" s="6">
        <v>2.6042000000000001</v>
      </c>
      <c r="W98" s="6">
        <f t="shared" si="9"/>
        <v>9.0662000000000003</v>
      </c>
      <c r="X98" s="6">
        <f t="shared" si="10"/>
        <v>26.443783668486141</v>
      </c>
      <c r="Y98" s="6">
        <f t="shared" si="11"/>
        <v>23.616683456964481</v>
      </c>
      <c r="Z98" s="6">
        <v>18.267992484625207</v>
      </c>
      <c r="AA98" s="6">
        <v>12.346031660934088</v>
      </c>
    </row>
    <row r="99" spans="1:27" x14ac:dyDescent="0.25">
      <c r="A99" t="s">
        <v>71</v>
      </c>
      <c r="B99" s="6">
        <v>1.9366840422313023</v>
      </c>
      <c r="C99" s="6">
        <v>1.5887302289743801</v>
      </c>
      <c r="D99" s="6">
        <v>2.6946310196637762</v>
      </c>
      <c r="E99" s="6">
        <v>5.4981999999999998</v>
      </c>
      <c r="F99" s="6">
        <v>3.4018000000000002</v>
      </c>
      <c r="G99" s="6">
        <v>7.7156000000000002</v>
      </c>
      <c r="H99" s="6">
        <v>3.8978000000000002</v>
      </c>
      <c r="I99" s="6">
        <v>3.7383000000000002</v>
      </c>
      <c r="J99" s="6">
        <v>6.6707999999999998</v>
      </c>
      <c r="K99" s="6">
        <v>6.7267999999999999</v>
      </c>
      <c r="L99" s="6"/>
      <c r="M99" s="6">
        <v>0.168808899944563</v>
      </c>
      <c r="N99" s="6">
        <v>0.54946833990701716</v>
      </c>
      <c r="O99" s="6">
        <v>1.9236238127075054</v>
      </c>
      <c r="P99" s="6">
        <v>22.012</v>
      </c>
      <c r="Q99" s="6">
        <v>23.502199999999998</v>
      </c>
      <c r="R99" s="6">
        <v>8.2013999999999996</v>
      </c>
      <c r="S99" s="6">
        <v>0.73309999999999997</v>
      </c>
      <c r="T99" s="6">
        <v>5.2388000000000003</v>
      </c>
      <c r="U99" s="6">
        <v>0.37419999999999998</v>
      </c>
      <c r="V99" s="6">
        <v>0.31409999999999999</v>
      </c>
      <c r="W99" s="6">
        <f t="shared" si="9"/>
        <v>7.0408999999999997</v>
      </c>
      <c r="X99" s="6">
        <f t="shared" si="10"/>
        <v>14.837387677921265</v>
      </c>
      <c r="Y99" s="6">
        <f t="shared" si="11"/>
        <v>7.1429554476643675</v>
      </c>
      <c r="Z99" s="6">
        <v>16.073475945989824</v>
      </c>
      <c r="AA99" s="6">
        <v>20.806430806400101</v>
      </c>
    </row>
    <row r="100" spans="1:27" x14ac:dyDescent="0.25">
      <c r="A100" t="s">
        <v>72</v>
      </c>
      <c r="B100" s="6">
        <v>21.401067263076861</v>
      </c>
      <c r="C100" s="6">
        <v>24.834355112687366</v>
      </c>
      <c r="D100" s="6">
        <v>27.959773460553333</v>
      </c>
      <c r="E100" s="6">
        <v>18.549199999999999</v>
      </c>
      <c r="F100" s="6">
        <v>26.577400000000001</v>
      </c>
      <c r="G100" s="6">
        <v>179.06010000000001</v>
      </c>
      <c r="H100" s="6">
        <v>80.877799999999993</v>
      </c>
      <c r="I100" s="6">
        <v>72.117599999999996</v>
      </c>
      <c r="J100" s="6">
        <v>95.756399999999999</v>
      </c>
      <c r="K100" s="6">
        <v>63.553600000000003</v>
      </c>
      <c r="L100" s="6"/>
      <c r="M100" s="6">
        <v>2.4633741144075909</v>
      </c>
      <c r="N100" s="6">
        <v>5.1601143842407344</v>
      </c>
      <c r="O100" s="6">
        <v>10.071592743160435</v>
      </c>
      <c r="P100" s="6">
        <v>7.6208999999999998</v>
      </c>
      <c r="Q100" s="6">
        <v>11.6418</v>
      </c>
      <c r="R100" s="6">
        <v>5.6074999999999999</v>
      </c>
      <c r="S100" s="6">
        <v>5.9724000000000004</v>
      </c>
      <c r="T100" s="6">
        <v>11.9039</v>
      </c>
      <c r="U100" s="6">
        <v>7.0926</v>
      </c>
      <c r="V100" s="6">
        <v>6.2359</v>
      </c>
      <c r="W100" s="6">
        <f t="shared" si="9"/>
        <v>69.789500000000004</v>
      </c>
      <c r="X100" s="6">
        <f t="shared" si="10"/>
        <v>12.855504655937079</v>
      </c>
      <c r="Y100" s="6">
        <f t="shared" si="11"/>
        <v>10.871201019159859</v>
      </c>
      <c r="Z100" s="6">
        <v>14.980162559187328</v>
      </c>
      <c r="AA100" s="6">
        <v>16.069997681239691</v>
      </c>
    </row>
    <row r="101" spans="1:27" x14ac:dyDescent="0.25">
      <c r="A101" t="s">
        <v>73</v>
      </c>
      <c r="B101" s="6">
        <v>5.9774408208544036</v>
      </c>
      <c r="C101" s="6">
        <v>5.1644645361026971</v>
      </c>
      <c r="D101" s="6">
        <v>31.867471322483119</v>
      </c>
      <c r="E101" s="6">
        <v>13.463800000000001</v>
      </c>
      <c r="F101" s="6">
        <v>10.3109</v>
      </c>
      <c r="G101" s="6">
        <v>73.435699999999997</v>
      </c>
      <c r="H101" s="6">
        <v>64.424300000000002</v>
      </c>
      <c r="I101" s="6">
        <v>41.7958</v>
      </c>
      <c r="J101" s="6">
        <v>22.313099999999999</v>
      </c>
      <c r="K101" s="6">
        <v>9.5580999999999996</v>
      </c>
      <c r="L101" s="6"/>
      <c r="M101" s="6">
        <v>0.89987059566497596</v>
      </c>
      <c r="N101" s="6">
        <v>1.3935088210182944</v>
      </c>
      <c r="O101" s="6">
        <v>0.89718034734756591</v>
      </c>
      <c r="P101" s="6">
        <v>1.117</v>
      </c>
      <c r="Q101" s="6">
        <v>1.4512</v>
      </c>
      <c r="R101" s="6">
        <v>3.4403000000000001</v>
      </c>
      <c r="S101" s="6">
        <v>2.3660999999999999</v>
      </c>
      <c r="T101" s="6">
        <v>5.7225999999999999</v>
      </c>
      <c r="U101" s="6">
        <v>6.3608000000000002</v>
      </c>
      <c r="V101" s="6">
        <v>8.4179999999999993</v>
      </c>
      <c r="W101" s="6">
        <f t="shared" si="9"/>
        <v>17.976099999999999</v>
      </c>
      <c r="X101" s="6">
        <f t="shared" si="10"/>
        <v>5.3539197273348549</v>
      </c>
      <c r="Y101" s="6">
        <f t="shared" si="11"/>
        <v>28.201201559448208</v>
      </c>
      <c r="Z101" s="6">
        <v>16.846763448727064</v>
      </c>
      <c r="AA101" s="6">
        <v>11.064135962155763</v>
      </c>
    </row>
    <row r="102" spans="1:27" x14ac:dyDescent="0.25">
      <c r="A102" t="s">
        <v>74</v>
      </c>
      <c r="B102" s="6">
        <v>3.354663736859214</v>
      </c>
      <c r="C102" s="6">
        <v>5.1182856287963503</v>
      </c>
      <c r="D102" s="6">
        <v>22.633218745081969</v>
      </c>
      <c r="E102" s="6">
        <v>20.834499999999998</v>
      </c>
      <c r="F102" s="6">
        <v>46.985500000000002</v>
      </c>
      <c r="G102" s="6">
        <v>95.955299999999994</v>
      </c>
      <c r="H102" s="6">
        <v>127.45740000000001</v>
      </c>
      <c r="I102" s="6">
        <v>177.38489999999999</v>
      </c>
      <c r="J102" s="6">
        <v>326.13830000000002</v>
      </c>
      <c r="K102" s="6">
        <v>421.60680000000002</v>
      </c>
      <c r="L102" s="6"/>
      <c r="M102" s="6">
        <v>14.192275310105096</v>
      </c>
      <c r="N102" s="6">
        <v>15.149619160828889</v>
      </c>
      <c r="O102" s="6">
        <v>18.136481939284518</v>
      </c>
      <c r="P102" s="6">
        <v>35.7851</v>
      </c>
      <c r="Q102" s="6">
        <v>18.767600000000002</v>
      </c>
      <c r="R102" s="6">
        <v>32.190199999999997</v>
      </c>
      <c r="S102" s="6">
        <v>74.701700000000002</v>
      </c>
      <c r="T102" s="6">
        <v>32.339700000000001</v>
      </c>
      <c r="U102" s="6">
        <v>44.424799999999998</v>
      </c>
      <c r="V102" s="6">
        <v>51.310299999999998</v>
      </c>
      <c r="W102" s="6">
        <f t="shared" si="9"/>
        <v>472.9171</v>
      </c>
      <c r="X102" s="6">
        <f t="shared" si="10"/>
        <v>71.100373264601032</v>
      </c>
      <c r="Y102" s="6">
        <f t="shared" si="11"/>
        <v>15.349826971561553</v>
      </c>
      <c r="Z102" s="6">
        <v>14.392389933882455</v>
      </c>
      <c r="AA102" s="6">
        <v>16.056197425373632</v>
      </c>
    </row>
    <row r="103" spans="1:27" x14ac:dyDescent="0.25">
      <c r="A103" t="s">
        <v>75</v>
      </c>
      <c r="B103">
        <v>42.050853521935743</v>
      </c>
      <c r="C103">
        <v>67.299355667312597</v>
      </c>
      <c r="D103">
        <v>91.915019919327605</v>
      </c>
      <c r="E103">
        <v>53.534700000000001</v>
      </c>
      <c r="F103">
        <v>185.27879999999999</v>
      </c>
      <c r="G103">
        <v>209.84800000000001</v>
      </c>
      <c r="H103">
        <v>133.20769999999999</v>
      </c>
      <c r="I103">
        <v>162.9393</v>
      </c>
      <c r="J103">
        <v>200.2912</v>
      </c>
      <c r="K103">
        <v>230.26900000000001</v>
      </c>
      <c r="M103">
        <v>12.433853843547972</v>
      </c>
      <c r="N103">
        <v>20.552813989780478</v>
      </c>
      <c r="O103">
        <v>39.507365828908846</v>
      </c>
      <c r="P103">
        <v>45.531100000000002</v>
      </c>
      <c r="Q103">
        <v>70.591099999999997</v>
      </c>
      <c r="R103">
        <v>177.55600000000001</v>
      </c>
      <c r="S103">
        <v>39.375700000000002</v>
      </c>
      <c r="T103">
        <v>32.216999999999999</v>
      </c>
      <c r="U103">
        <v>73.753600000000006</v>
      </c>
      <c r="V103">
        <v>21.7088</v>
      </c>
    </row>
    <row r="105" spans="1:27" x14ac:dyDescent="0.25">
      <c r="A105" t="s">
        <v>68</v>
      </c>
      <c r="B105">
        <f>B96/B$95</f>
        <v>0.7703516082519366</v>
      </c>
      <c r="K105" s="6">
        <f>(K96/K$95)*100</f>
        <v>45.611061601422143</v>
      </c>
      <c r="L105" s="13"/>
      <c r="M105" s="6"/>
      <c r="N105" s="6"/>
      <c r="O105" s="6"/>
      <c r="P105" s="6"/>
      <c r="Q105" s="6"/>
      <c r="R105" s="6"/>
      <c r="S105" s="6"/>
      <c r="T105" s="6"/>
      <c r="U105" s="6"/>
      <c r="V105" s="6">
        <f t="shared" ref="V105:W111" si="12">(V96/V$95)*100</f>
        <v>62.881928944429944</v>
      </c>
      <c r="W105" s="6">
        <f t="shared" si="12"/>
        <v>48.141585689129961</v>
      </c>
    </row>
    <row r="106" spans="1:27" x14ac:dyDescent="0.25">
      <c r="A106" t="s">
        <v>69</v>
      </c>
      <c r="K106" s="6">
        <f t="shared" ref="K106:K111" si="13">(K97/K$95)*100</f>
        <v>28.556641372145346</v>
      </c>
      <c r="L106" s="13"/>
      <c r="M106" s="6"/>
      <c r="N106" s="6"/>
      <c r="O106" s="6"/>
      <c r="P106" s="6"/>
      <c r="Q106" s="6"/>
      <c r="R106" s="6"/>
      <c r="S106" s="6"/>
      <c r="T106" s="6"/>
      <c r="U106" s="6"/>
      <c r="V106" s="6">
        <f t="shared" si="12"/>
        <v>57.49575548633532</v>
      </c>
      <c r="W106" s="6">
        <f t="shared" si="12"/>
        <v>32.796794682831916</v>
      </c>
    </row>
    <row r="107" spans="1:27" x14ac:dyDescent="0.25">
      <c r="A107" t="s">
        <v>70</v>
      </c>
      <c r="K107" s="6">
        <f t="shared" si="13"/>
        <v>0.68589435231490925</v>
      </c>
      <c r="L107" s="13"/>
      <c r="M107" s="6"/>
      <c r="N107" s="6"/>
      <c r="O107" s="6"/>
      <c r="P107" s="6"/>
      <c r="Q107" s="6"/>
      <c r="R107" s="6"/>
      <c r="S107" s="6"/>
      <c r="T107" s="6"/>
      <c r="U107" s="6"/>
      <c r="V107" s="6">
        <f t="shared" si="12"/>
        <v>1.6101329185065743</v>
      </c>
      <c r="W107" s="6">
        <f t="shared" si="12"/>
        <v>0.82131360533137276</v>
      </c>
    </row>
    <row r="108" spans="1:27" x14ac:dyDescent="0.25">
      <c r="A108" t="s">
        <v>71</v>
      </c>
      <c r="K108" s="6">
        <f t="shared" si="13"/>
        <v>0.71400094849147822</v>
      </c>
      <c r="L108" s="13"/>
      <c r="M108" s="6"/>
      <c r="N108" s="6"/>
      <c r="O108" s="6"/>
      <c r="P108" s="6"/>
      <c r="Q108" s="6"/>
      <c r="R108" s="6"/>
      <c r="S108" s="6"/>
      <c r="T108" s="6"/>
      <c r="U108" s="6"/>
      <c r="V108" s="6">
        <f t="shared" si="12"/>
        <v>0.19420273009097416</v>
      </c>
      <c r="W108" s="6">
        <f t="shared" si="12"/>
        <v>0.63784021572187488</v>
      </c>
    </row>
    <row r="109" spans="1:27" x14ac:dyDescent="0.25">
      <c r="A109" t="s">
        <v>72</v>
      </c>
      <c r="K109" s="6">
        <f t="shared" si="13"/>
        <v>6.7457529107522163</v>
      </c>
      <c r="L109" s="13"/>
      <c r="M109" s="6"/>
      <c r="N109" s="6"/>
      <c r="O109" s="6"/>
      <c r="P109" s="6"/>
      <c r="Q109" s="6"/>
      <c r="R109" s="6"/>
      <c r="S109" s="6"/>
      <c r="T109" s="6"/>
      <c r="U109" s="6"/>
      <c r="V109" s="6">
        <f t="shared" si="12"/>
        <v>3.85555174967942</v>
      </c>
      <c r="W109" s="6">
        <f t="shared" si="12"/>
        <v>6.3222812048348631</v>
      </c>
    </row>
    <row r="110" spans="1:27" x14ac:dyDescent="0.25">
      <c r="A110" t="s">
        <v>73</v>
      </c>
      <c r="K110" s="6">
        <f t="shared" si="13"/>
        <v>1.0145228735470651</v>
      </c>
      <c r="L110" s="13"/>
      <c r="M110" s="6"/>
      <c r="N110" s="6"/>
      <c r="O110" s="6"/>
      <c r="P110" s="6"/>
      <c r="Q110" s="6"/>
      <c r="R110" s="6"/>
      <c r="S110" s="6"/>
      <c r="T110" s="6"/>
      <c r="U110" s="6"/>
      <c r="V110" s="6">
        <f t="shared" si="12"/>
        <v>5.2047073604133089</v>
      </c>
      <c r="W110" s="6">
        <f t="shared" si="12"/>
        <v>1.6284678807876825</v>
      </c>
    </row>
    <row r="111" spans="1:27" x14ac:dyDescent="0.25">
      <c r="A111" t="s">
        <v>74</v>
      </c>
      <c r="K111" s="6">
        <f t="shared" si="13"/>
        <v>44.750498764710855</v>
      </c>
      <c r="L111" s="13"/>
      <c r="M111" s="6"/>
      <c r="N111" s="6"/>
      <c r="O111" s="6"/>
      <c r="P111" s="6"/>
      <c r="Q111" s="6"/>
      <c r="R111" s="6"/>
      <c r="S111" s="6"/>
      <c r="T111" s="6"/>
      <c r="U111" s="6"/>
      <c r="V111" s="6">
        <f t="shared" si="12"/>
        <v>31.724292715017228</v>
      </c>
      <c r="W111" s="6">
        <f t="shared" si="12"/>
        <v>42.841901615214454</v>
      </c>
    </row>
    <row r="113" spans="11:11" x14ac:dyDescent="0.25">
      <c r="K113">
        <f>K104/K$95</f>
        <v>0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O113"/>
  <sheetViews>
    <sheetView zoomScaleNormal="100" workbookViewId="0">
      <pane xSplit="8" ySplit="11" topLeftCell="CM99" activePane="bottomRight" state="frozen"/>
      <selection pane="topRight" activeCell="I1" sqref="I1"/>
      <selection pane="bottomLeft" activeCell="A12" sqref="A12"/>
      <selection pane="bottomRight" activeCell="DM24" sqref="DM24"/>
    </sheetView>
  </sheetViews>
  <sheetFormatPr defaultRowHeight="15" x14ac:dyDescent="0.25"/>
  <cols>
    <col min="3" max="23" width="9.140625" style="7"/>
    <col min="46" max="46" width="9.140625" style="4"/>
    <col min="79" max="79" width="9.140625" style="4"/>
    <col min="112" max="112" width="9.140625" style="4"/>
    <col min="113" max="115" width="9.140625" style="7"/>
  </cols>
  <sheetData>
    <row r="1" spans="1:119" x14ac:dyDescent="0.25">
      <c r="B1" t="s">
        <v>104</v>
      </c>
    </row>
    <row r="2" spans="1:119" x14ac:dyDescent="0.25">
      <c r="C2" s="7" t="s">
        <v>64</v>
      </c>
      <c r="N2" s="7" t="s">
        <v>63</v>
      </c>
      <c r="Y2" t="s">
        <v>77</v>
      </c>
      <c r="AJ2" t="s">
        <v>78</v>
      </c>
      <c r="AU2" t="s">
        <v>85</v>
      </c>
      <c r="BF2" t="s">
        <v>86</v>
      </c>
      <c r="BQ2" t="s">
        <v>83</v>
      </c>
      <c r="CB2" t="s">
        <v>88</v>
      </c>
      <c r="CM2" t="s">
        <v>87</v>
      </c>
      <c r="CX2" t="s">
        <v>84</v>
      </c>
      <c r="DI2" s="7" t="s">
        <v>79</v>
      </c>
      <c r="DL2" s="6"/>
      <c r="DM2" s="6" t="s">
        <v>80</v>
      </c>
      <c r="DN2" s="6"/>
      <c r="DO2" s="6"/>
    </row>
    <row r="3" spans="1:119" x14ac:dyDescent="0.25">
      <c r="B3" t="s">
        <v>66</v>
      </c>
      <c r="C3" s="7">
        <v>2003</v>
      </c>
      <c r="D3" s="7">
        <v>2004</v>
      </c>
      <c r="E3" s="7">
        <v>2005</v>
      </c>
      <c r="F3" s="7">
        <v>2006</v>
      </c>
      <c r="G3" s="7">
        <v>2007</v>
      </c>
      <c r="H3" s="7">
        <v>2008</v>
      </c>
      <c r="I3" s="7">
        <v>2009</v>
      </c>
      <c r="J3" s="7">
        <v>2010</v>
      </c>
      <c r="K3" s="7">
        <v>2011</v>
      </c>
      <c r="L3" s="7">
        <v>2012</v>
      </c>
      <c r="N3" s="7">
        <v>2003</v>
      </c>
      <c r="O3" s="7">
        <v>2004</v>
      </c>
      <c r="P3" s="7">
        <v>2005</v>
      </c>
      <c r="Q3" s="7">
        <v>2006</v>
      </c>
      <c r="R3" s="7">
        <v>2007</v>
      </c>
      <c r="S3" s="7">
        <v>2008</v>
      </c>
      <c r="T3" s="7">
        <v>2009</v>
      </c>
      <c r="U3" s="7">
        <v>2010</v>
      </c>
      <c r="V3" s="7">
        <v>2011</v>
      </c>
      <c r="W3" s="7">
        <v>2012</v>
      </c>
      <c r="Y3">
        <v>2003</v>
      </c>
      <c r="Z3">
        <v>2004</v>
      </c>
      <c r="AA3">
        <v>2005</v>
      </c>
      <c r="AB3">
        <v>2006</v>
      </c>
      <c r="AC3">
        <v>2007</v>
      </c>
      <c r="AD3">
        <v>2008</v>
      </c>
      <c r="AE3">
        <v>2009</v>
      </c>
      <c r="AF3">
        <v>2010</v>
      </c>
      <c r="AG3">
        <v>2011</v>
      </c>
      <c r="AH3">
        <v>2012</v>
      </c>
      <c r="AJ3">
        <v>2003</v>
      </c>
      <c r="AK3">
        <v>2004</v>
      </c>
      <c r="AL3">
        <v>2005</v>
      </c>
      <c r="AM3">
        <v>2006</v>
      </c>
      <c r="AN3">
        <v>2007</v>
      </c>
      <c r="AO3">
        <v>2008</v>
      </c>
      <c r="AP3">
        <v>2009</v>
      </c>
      <c r="AQ3">
        <v>2010</v>
      </c>
      <c r="AR3">
        <v>2011</v>
      </c>
      <c r="AS3">
        <v>2012</v>
      </c>
      <c r="AU3">
        <v>2003</v>
      </c>
      <c r="AV3">
        <v>2004</v>
      </c>
      <c r="AW3">
        <v>2005</v>
      </c>
      <c r="AX3">
        <v>2006</v>
      </c>
      <c r="AY3">
        <v>2007</v>
      </c>
      <c r="AZ3">
        <v>2008</v>
      </c>
      <c r="BA3">
        <v>2009</v>
      </c>
      <c r="BB3">
        <v>2010</v>
      </c>
      <c r="BC3">
        <v>2011</v>
      </c>
      <c r="BD3">
        <v>2012</v>
      </c>
      <c r="BF3">
        <v>2003</v>
      </c>
      <c r="BG3">
        <v>2004</v>
      </c>
      <c r="BH3">
        <v>2005</v>
      </c>
      <c r="BI3">
        <v>2006</v>
      </c>
      <c r="BJ3">
        <v>2007</v>
      </c>
      <c r="BK3">
        <v>2008</v>
      </c>
      <c r="BL3">
        <v>2009</v>
      </c>
      <c r="BM3">
        <v>2010</v>
      </c>
      <c r="BN3">
        <v>2011</v>
      </c>
      <c r="BO3">
        <v>2012</v>
      </c>
      <c r="BQ3">
        <v>2003</v>
      </c>
      <c r="BR3">
        <v>2004</v>
      </c>
      <c r="BS3">
        <v>2005</v>
      </c>
      <c r="BT3">
        <v>2006</v>
      </c>
      <c r="BU3">
        <v>2007</v>
      </c>
      <c r="BV3">
        <v>2008</v>
      </c>
      <c r="BW3">
        <v>2009</v>
      </c>
      <c r="BX3">
        <v>2010</v>
      </c>
      <c r="BY3">
        <v>2011</v>
      </c>
      <c r="BZ3">
        <v>2012</v>
      </c>
      <c r="CB3">
        <v>2003</v>
      </c>
      <c r="CC3">
        <v>2004</v>
      </c>
      <c r="CD3">
        <v>2005</v>
      </c>
      <c r="CE3">
        <v>2006</v>
      </c>
      <c r="CF3">
        <v>2007</v>
      </c>
      <c r="CG3">
        <v>2008</v>
      </c>
      <c r="CH3">
        <v>2009</v>
      </c>
      <c r="CI3">
        <v>2010</v>
      </c>
      <c r="CJ3">
        <v>2011</v>
      </c>
      <c r="CK3">
        <v>2012</v>
      </c>
      <c r="CM3">
        <v>2003</v>
      </c>
      <c r="CN3">
        <v>2004</v>
      </c>
      <c r="CO3">
        <v>2005</v>
      </c>
      <c r="CP3">
        <v>2006</v>
      </c>
      <c r="CQ3">
        <v>2007</v>
      </c>
      <c r="CR3">
        <v>2008</v>
      </c>
      <c r="CS3">
        <v>2009</v>
      </c>
      <c r="CT3">
        <v>2010</v>
      </c>
      <c r="CU3">
        <v>2011</v>
      </c>
      <c r="CV3">
        <v>2012</v>
      </c>
      <c r="CX3">
        <v>2003</v>
      </c>
      <c r="CY3">
        <v>2004</v>
      </c>
      <c r="CZ3">
        <v>2005</v>
      </c>
      <c r="DA3">
        <v>2006</v>
      </c>
      <c r="DB3">
        <v>2007</v>
      </c>
      <c r="DC3">
        <v>2008</v>
      </c>
      <c r="DD3">
        <v>2009</v>
      </c>
      <c r="DE3">
        <v>2010</v>
      </c>
      <c r="DF3">
        <v>2011</v>
      </c>
      <c r="DG3">
        <v>2012</v>
      </c>
      <c r="DI3" s="7" t="s">
        <v>81</v>
      </c>
      <c r="DJ3" s="7" t="s">
        <v>82</v>
      </c>
      <c r="DK3" s="7" t="s">
        <v>77</v>
      </c>
      <c r="DL3" s="6"/>
      <c r="DM3" s="6" t="s">
        <v>81</v>
      </c>
      <c r="DN3" s="6" t="s">
        <v>82</v>
      </c>
      <c r="DO3" s="6" t="s">
        <v>77</v>
      </c>
    </row>
    <row r="4" spans="1:119" x14ac:dyDescent="0.25">
      <c r="A4" t="s">
        <v>104</v>
      </c>
      <c r="B4" t="s">
        <v>62</v>
      </c>
      <c r="C4" s="7">
        <v>163324.11909322976</v>
      </c>
      <c r="D4" s="7">
        <v>208159.31981283281</v>
      </c>
      <c r="E4" s="7">
        <v>242465.22124937657</v>
      </c>
      <c r="F4" s="7">
        <v>293599.43390883988</v>
      </c>
      <c r="G4" s="7">
        <v>357064.12525392353</v>
      </c>
      <c r="H4" s="7">
        <v>459988.99751269317</v>
      </c>
      <c r="I4" s="7">
        <v>385304.48720184807</v>
      </c>
      <c r="J4" s="7">
        <v>443544.86351145268</v>
      </c>
      <c r="K4" s="7">
        <v>520940.47746742814</v>
      </c>
      <c r="L4" s="7">
        <v>553253.18211242161</v>
      </c>
      <c r="N4" s="7">
        <v>190111.55381846565</v>
      </c>
      <c r="O4" s="7">
        <v>251621.18245503167</v>
      </c>
      <c r="P4" s="7">
        <v>319999.7550229592</v>
      </c>
      <c r="Q4" s="7">
        <v>394291.27165215317</v>
      </c>
      <c r="R4" s="7">
        <v>454937.52007379691</v>
      </c>
      <c r="S4" s="7">
        <v>604056.04602917458</v>
      </c>
      <c r="T4" s="7">
        <v>400673.88514842436</v>
      </c>
      <c r="U4" s="7">
        <v>497393.32167802704</v>
      </c>
      <c r="V4" s="7">
        <v>611439.14808708848</v>
      </c>
      <c r="W4" s="7">
        <v>648431.74663494842</v>
      </c>
      <c r="Y4">
        <f>C4+N4</f>
        <v>353435.67291169544</v>
      </c>
      <c r="Z4">
        <f t="shared" ref="Z4:Z11" si="0">D4+O4</f>
        <v>459780.50226786447</v>
      </c>
      <c r="AA4">
        <f t="shared" ref="AA4:AA11" si="1">E4+P4</f>
        <v>562464.97627233574</v>
      </c>
      <c r="AB4">
        <f t="shared" ref="AB4:AB11" si="2">F4+Q4</f>
        <v>687890.70556099305</v>
      </c>
      <c r="AC4">
        <f t="shared" ref="AC4:AC11" si="3">G4+R4</f>
        <v>812001.64532772044</v>
      </c>
      <c r="AD4">
        <f t="shared" ref="AD4:AD11" si="4">H4+S4</f>
        <v>1064045.0435418678</v>
      </c>
      <c r="AE4">
        <f t="shared" ref="AE4:AE11" si="5">I4+T4</f>
        <v>785978.37235027249</v>
      </c>
      <c r="AF4">
        <f t="shared" ref="AF4:AF11" si="6">J4+U4</f>
        <v>940938.18518947973</v>
      </c>
      <c r="AG4">
        <f t="shared" ref="AG4:AG11" si="7">K4+V4</f>
        <v>1132379.6255545167</v>
      </c>
      <c r="AH4">
        <f t="shared" ref="AH4:AH11" si="8">L4+W4</f>
        <v>1201684.9287473699</v>
      </c>
      <c r="AJ4">
        <f>N4-C4</f>
        <v>26787.434725235886</v>
      </c>
      <c r="AK4">
        <f t="shared" ref="AK4:AK11" si="9">O4-D4</f>
        <v>43461.862642198859</v>
      </c>
      <c r="AL4">
        <f t="shared" ref="AL4:AL11" si="10">P4-E4</f>
        <v>77534.533773582632</v>
      </c>
      <c r="AM4">
        <f t="shared" ref="AM4:AM11" si="11">Q4-F4</f>
        <v>100691.83774331328</v>
      </c>
      <c r="AN4">
        <f t="shared" ref="AN4:AN11" si="12">R4-G4</f>
        <v>97873.394819873385</v>
      </c>
      <c r="AO4">
        <f t="shared" ref="AO4:AO11" si="13">S4-H4</f>
        <v>144067.04851648142</v>
      </c>
      <c r="AP4">
        <f t="shared" ref="AP4:AP11" si="14">T4-I4</f>
        <v>15369.397946576297</v>
      </c>
      <c r="AQ4">
        <f t="shared" ref="AQ4:AQ11" si="15">U4-J4</f>
        <v>53848.458166574361</v>
      </c>
      <c r="AR4">
        <f t="shared" ref="AR4:AR11" si="16">V4-K4</f>
        <v>90498.670619660348</v>
      </c>
      <c r="AS4">
        <f t="shared" ref="AS4:AS11" si="17">W4-L4</f>
        <v>95178.564522526809</v>
      </c>
      <c r="AU4">
        <f>(C4/C$4)*100</f>
        <v>100</v>
      </c>
      <c r="AV4">
        <f t="shared" ref="AV4:BD11" si="18">(D4/D$4)*100</f>
        <v>100</v>
      </c>
      <c r="AW4">
        <f t="shared" si="18"/>
        <v>100</v>
      </c>
      <c r="AX4">
        <f t="shared" si="18"/>
        <v>100</v>
      </c>
      <c r="AY4">
        <f t="shared" si="18"/>
        <v>100</v>
      </c>
      <c r="AZ4">
        <f t="shared" si="18"/>
        <v>100</v>
      </c>
      <c r="BA4">
        <f t="shared" si="18"/>
        <v>100</v>
      </c>
      <c r="BB4">
        <f t="shared" si="18"/>
        <v>100</v>
      </c>
      <c r="BC4">
        <f t="shared" si="18"/>
        <v>100</v>
      </c>
      <c r="BD4">
        <f t="shared" si="18"/>
        <v>100</v>
      </c>
      <c r="BF4">
        <f t="shared" ref="BF4:BO11" si="19">(N4/N$4)*100</f>
        <v>100</v>
      </c>
      <c r="BG4">
        <f t="shared" si="19"/>
        <v>100</v>
      </c>
      <c r="BH4">
        <f t="shared" si="19"/>
        <v>100</v>
      </c>
      <c r="BI4">
        <f t="shared" si="19"/>
        <v>100</v>
      </c>
      <c r="BJ4">
        <f t="shared" si="19"/>
        <v>100</v>
      </c>
      <c r="BK4">
        <f t="shared" si="19"/>
        <v>100</v>
      </c>
      <c r="BL4">
        <f t="shared" si="19"/>
        <v>100</v>
      </c>
      <c r="BM4">
        <f t="shared" si="19"/>
        <v>100</v>
      </c>
      <c r="BN4">
        <f t="shared" si="19"/>
        <v>100</v>
      </c>
      <c r="BO4">
        <f t="shared" si="19"/>
        <v>100</v>
      </c>
      <c r="BQ4">
        <f t="shared" ref="BQ4:BZ11" si="20">(Y4/Y$4)*100</f>
        <v>100</v>
      </c>
      <c r="BR4">
        <f t="shared" si="20"/>
        <v>100</v>
      </c>
      <c r="BS4">
        <f t="shared" si="20"/>
        <v>100</v>
      </c>
      <c r="BT4">
        <f t="shared" si="20"/>
        <v>100</v>
      </c>
      <c r="BU4">
        <f t="shared" si="20"/>
        <v>100</v>
      </c>
      <c r="BV4">
        <f t="shared" si="20"/>
        <v>100</v>
      </c>
      <c r="BW4">
        <f t="shared" si="20"/>
        <v>100</v>
      </c>
      <c r="BX4">
        <f t="shared" si="20"/>
        <v>100</v>
      </c>
      <c r="BY4">
        <f t="shared" si="20"/>
        <v>100</v>
      </c>
      <c r="BZ4">
        <f t="shared" si="20"/>
        <v>100</v>
      </c>
      <c r="CB4">
        <f>(C4/C$4)*100</f>
        <v>100</v>
      </c>
      <c r="CC4">
        <f t="shared" ref="CC4:CK4" si="21">(D4/D$4)*100</f>
        <v>100</v>
      </c>
      <c r="CD4">
        <f t="shared" si="21"/>
        <v>100</v>
      </c>
      <c r="CE4">
        <f t="shared" si="21"/>
        <v>100</v>
      </c>
      <c r="CF4">
        <f t="shared" si="21"/>
        <v>100</v>
      </c>
      <c r="CG4">
        <f t="shared" si="21"/>
        <v>100</v>
      </c>
      <c r="CH4">
        <f t="shared" si="21"/>
        <v>100</v>
      </c>
      <c r="CI4">
        <f t="shared" si="21"/>
        <v>100</v>
      </c>
      <c r="CJ4">
        <f t="shared" si="21"/>
        <v>100</v>
      </c>
      <c r="CK4">
        <f t="shared" si="21"/>
        <v>100</v>
      </c>
      <c r="CM4">
        <f>(N4/N$4)*100</f>
        <v>100</v>
      </c>
      <c r="CN4">
        <f t="shared" ref="CN4" si="22">(O4/O$4)*100</f>
        <v>100</v>
      </c>
      <c r="CO4">
        <f t="shared" ref="CO4" si="23">(P4/P$4)*100</f>
        <v>100</v>
      </c>
      <c r="CP4">
        <f t="shared" ref="CP4" si="24">(Q4/Q$4)*100</f>
        <v>100</v>
      </c>
      <c r="CQ4">
        <f t="shared" ref="CQ4" si="25">(R4/R$4)*100</f>
        <v>100</v>
      </c>
      <c r="CR4">
        <f t="shared" ref="CR4" si="26">(S4/S$4)*100</f>
        <v>100</v>
      </c>
      <c r="CS4">
        <f t="shared" ref="CS4" si="27">(T4/T$4)*100</f>
        <v>100</v>
      </c>
      <c r="CT4">
        <f t="shared" ref="CT4" si="28">(U4/U$4)*100</f>
        <v>100</v>
      </c>
      <c r="CU4">
        <f t="shared" ref="CU4" si="29">(V4/V$4)*100</f>
        <v>100</v>
      </c>
      <c r="CV4">
        <f t="shared" ref="CV4" si="30">(W4/W$4)*100</f>
        <v>100</v>
      </c>
      <c r="CX4">
        <f>(Y4/Y$4)*100</f>
        <v>100</v>
      </c>
      <c r="CY4">
        <f t="shared" ref="CY4" si="31">(Z4/Z$4)*100</f>
        <v>100</v>
      </c>
      <c r="CZ4">
        <f t="shared" ref="CZ4" si="32">(AA4/AA$4)*100</f>
        <v>100</v>
      </c>
      <c r="DA4">
        <f t="shared" ref="DA4" si="33">(AB4/AB$4)*100</f>
        <v>100</v>
      </c>
      <c r="DB4">
        <f t="shared" ref="DB4" si="34">(AC4/AC$4)*100</f>
        <v>100</v>
      </c>
      <c r="DC4">
        <f t="shared" ref="DC4" si="35">(AD4/AD$4)*100</f>
        <v>100</v>
      </c>
      <c r="DD4">
        <f t="shared" ref="DD4" si="36">(AE4/AE$4)*100</f>
        <v>100</v>
      </c>
      <c r="DE4">
        <f t="shared" ref="DE4" si="37">(AF4/AF$4)*100</f>
        <v>100</v>
      </c>
      <c r="DF4">
        <f t="shared" ref="DF4" si="38">(AG4/AG$4)*100</f>
        <v>100</v>
      </c>
      <c r="DG4">
        <f t="shared" ref="DG4" si="39">(AH4/AH$4)*100</f>
        <v>100</v>
      </c>
      <c r="DI4" s="7">
        <f>((L4-C4)/C4)*100</f>
        <v>238.74554792278411</v>
      </c>
      <c r="DJ4" s="7">
        <f>((W4-N4)/N4)*100</f>
        <v>241.07961016095055</v>
      </c>
      <c r="DK4" s="7">
        <f>((AH4-Y4)/Y4)*100</f>
        <v>240.00103013020032</v>
      </c>
      <c r="DL4" s="6"/>
      <c r="DM4" s="6">
        <f>((L4/C4)^(1/(L$3-C$3))-1)*100</f>
        <v>14.518287242522421</v>
      </c>
      <c r="DN4" s="6">
        <f>((W4/N4)^(1/(W$3-N$3))-1)*100</f>
        <v>14.605693982569012</v>
      </c>
      <c r="DO4" s="6">
        <f>((AH4/Y4)^(1/(AH$3-Y$3))-1)*100</f>
        <v>14.565369252542704</v>
      </c>
    </row>
    <row r="5" spans="1:119" x14ac:dyDescent="0.25">
      <c r="A5" t="s">
        <v>104</v>
      </c>
      <c r="B5" t="s">
        <v>61</v>
      </c>
      <c r="C5" s="7">
        <v>79060.300368527925</v>
      </c>
      <c r="D5" s="7">
        <v>94352.950729580189</v>
      </c>
      <c r="E5" s="7">
        <v>107359.50975997215</v>
      </c>
      <c r="F5" s="7">
        <v>115044.649672</v>
      </c>
      <c r="G5" s="7">
        <v>140813.8719</v>
      </c>
      <c r="H5" s="7">
        <v>175992.70370000001</v>
      </c>
      <c r="I5" s="7">
        <v>150605.88039999999</v>
      </c>
      <c r="J5" s="7">
        <v>156214.92069999999</v>
      </c>
      <c r="K5" s="7">
        <v>176089.81690000001</v>
      </c>
      <c r="L5" s="7">
        <v>176470.51259999999</v>
      </c>
      <c r="N5" s="7">
        <v>91811.069487094166</v>
      </c>
      <c r="O5" s="7">
        <v>109119.51231404264</v>
      </c>
      <c r="P5" s="7">
        <v>138658.05128249971</v>
      </c>
      <c r="Q5" s="7">
        <v>160663.29145700001</v>
      </c>
      <c r="R5" s="7">
        <v>179770.91620000001</v>
      </c>
      <c r="S5" s="7">
        <v>237742.7745</v>
      </c>
      <c r="T5" s="7">
        <v>155746.7254</v>
      </c>
      <c r="U5" s="7">
        <v>167132.90900000001</v>
      </c>
      <c r="V5" s="7">
        <v>198785.84659999999</v>
      </c>
      <c r="W5" s="7">
        <v>223824.4302</v>
      </c>
      <c r="Y5">
        <f t="shared" ref="Y5:Y11" si="40">C5+N5</f>
        <v>170871.36985562209</v>
      </c>
      <c r="Z5">
        <f t="shared" si="0"/>
        <v>203472.46304362285</v>
      </c>
      <c r="AA5">
        <f t="shared" si="1"/>
        <v>246017.56104247185</v>
      </c>
      <c r="AB5">
        <f t="shared" si="2"/>
        <v>275707.94112900004</v>
      </c>
      <c r="AC5">
        <f t="shared" si="3"/>
        <v>320584.78810000001</v>
      </c>
      <c r="AD5">
        <f t="shared" si="4"/>
        <v>413735.47820000001</v>
      </c>
      <c r="AE5">
        <f t="shared" si="5"/>
        <v>306352.60580000002</v>
      </c>
      <c r="AF5">
        <f t="shared" si="6"/>
        <v>323347.8297</v>
      </c>
      <c r="AG5">
        <f t="shared" si="7"/>
        <v>374875.66350000002</v>
      </c>
      <c r="AH5">
        <f t="shared" si="8"/>
        <v>400294.94279999996</v>
      </c>
      <c r="AJ5">
        <f t="shared" ref="AJ5:AJ11" si="41">N5-C5</f>
        <v>12750.769118566241</v>
      </c>
      <c r="AK5">
        <f t="shared" si="9"/>
        <v>14766.561584462455</v>
      </c>
      <c r="AL5">
        <f t="shared" si="10"/>
        <v>31298.541522527565</v>
      </c>
      <c r="AM5">
        <f t="shared" si="11"/>
        <v>45618.641785000014</v>
      </c>
      <c r="AN5">
        <f t="shared" si="12"/>
        <v>38957.044300000009</v>
      </c>
      <c r="AO5">
        <f t="shared" si="13"/>
        <v>61750.070799999987</v>
      </c>
      <c r="AP5">
        <f t="shared" si="14"/>
        <v>5140.8450000000012</v>
      </c>
      <c r="AQ5">
        <f t="shared" si="15"/>
        <v>10917.988300000026</v>
      </c>
      <c r="AR5">
        <f t="shared" si="16"/>
        <v>22696.029699999985</v>
      </c>
      <c r="AS5">
        <f t="shared" si="17"/>
        <v>47353.917600000015</v>
      </c>
      <c r="AU5" s="6">
        <f t="shared" ref="AU5:AU11" si="42">(C5/C$4)*100</f>
        <v>48.406996350244022</v>
      </c>
      <c r="AV5" s="6">
        <f t="shared" si="18"/>
        <v>45.327276633310476</v>
      </c>
      <c r="AW5" s="6">
        <f t="shared" si="18"/>
        <v>44.278313073837673</v>
      </c>
      <c r="AX5" s="6">
        <f t="shared" si="18"/>
        <v>39.184220534880318</v>
      </c>
      <c r="AY5" s="6">
        <f t="shared" si="18"/>
        <v>39.436577897558664</v>
      </c>
      <c r="AZ5" s="6">
        <f t="shared" si="18"/>
        <v>38.260198537714714</v>
      </c>
      <c r="BA5" s="6">
        <f t="shared" si="18"/>
        <v>39.087497136025476</v>
      </c>
      <c r="BB5" s="6">
        <f t="shared" si="18"/>
        <v>35.219643727418884</v>
      </c>
      <c r="BC5" s="6">
        <f t="shared" si="18"/>
        <v>33.802291147746345</v>
      </c>
      <c r="BD5" s="6">
        <f t="shared" si="18"/>
        <v>31.896881627721214</v>
      </c>
      <c r="BE5" s="6"/>
      <c r="BF5" s="6">
        <f t="shared" si="19"/>
        <v>48.293261321067853</v>
      </c>
      <c r="BG5" s="6">
        <f t="shared" si="19"/>
        <v>43.366584342931411</v>
      </c>
      <c r="BH5" s="6">
        <f t="shared" si="19"/>
        <v>43.330674197719723</v>
      </c>
      <c r="BI5" s="6">
        <f t="shared" si="19"/>
        <v>40.7473619144018</v>
      </c>
      <c r="BJ5" s="6">
        <f t="shared" si="19"/>
        <v>39.515517684898526</v>
      </c>
      <c r="BK5" s="6">
        <f t="shared" si="19"/>
        <v>39.357734445806294</v>
      </c>
      <c r="BL5" s="6">
        <f t="shared" si="19"/>
        <v>38.871194548231081</v>
      </c>
      <c r="BM5" s="6">
        <f t="shared" si="19"/>
        <v>33.60175975747994</v>
      </c>
      <c r="BN5" s="6">
        <f t="shared" si="19"/>
        <v>32.511141496567461</v>
      </c>
      <c r="BO5" s="6">
        <f t="shared" si="19"/>
        <v>34.517808753433506</v>
      </c>
      <c r="BP5" s="6"/>
      <c r="BQ5" s="6">
        <f t="shared" si="20"/>
        <v>48.345818759023132</v>
      </c>
      <c r="BR5" s="6">
        <f t="shared" si="20"/>
        <v>44.25426090058108</v>
      </c>
      <c r="BS5" s="6">
        <f t="shared" si="20"/>
        <v>43.739178690364255</v>
      </c>
      <c r="BT5" s="6">
        <f t="shared" si="20"/>
        <v>40.080195720067614</v>
      </c>
      <c r="BU5" s="6">
        <f t="shared" si="20"/>
        <v>39.480805235390051</v>
      </c>
      <c r="BV5" s="6">
        <f t="shared" si="20"/>
        <v>38.88326727436332</v>
      </c>
      <c r="BW5" s="6">
        <f t="shared" si="20"/>
        <v>38.977230999872035</v>
      </c>
      <c r="BX5" s="6">
        <f t="shared" si="20"/>
        <v>34.364407225633684</v>
      </c>
      <c r="BY5" s="6">
        <f t="shared" si="20"/>
        <v>33.105122614372952</v>
      </c>
      <c r="BZ5" s="6">
        <f t="shared" si="20"/>
        <v>33.311139486226672</v>
      </c>
      <c r="CB5">
        <f>(C5/C$5)*100</f>
        <v>100</v>
      </c>
      <c r="CC5">
        <f t="shared" ref="CC5:CK5" si="43">(D5/D$5)*100</f>
        <v>100</v>
      </c>
      <c r="CD5">
        <f t="shared" si="43"/>
        <v>100</v>
      </c>
      <c r="CE5">
        <f t="shared" si="43"/>
        <v>100</v>
      </c>
      <c r="CF5">
        <f t="shared" si="43"/>
        <v>100</v>
      </c>
      <c r="CG5">
        <f t="shared" si="43"/>
        <v>100</v>
      </c>
      <c r="CH5">
        <f t="shared" si="43"/>
        <v>100</v>
      </c>
      <c r="CI5">
        <f t="shared" si="43"/>
        <v>100</v>
      </c>
      <c r="CJ5">
        <f t="shared" si="43"/>
        <v>100</v>
      </c>
      <c r="CK5">
        <f t="shared" si="43"/>
        <v>100</v>
      </c>
      <c r="CM5">
        <f>(N5/N$5)*100</f>
        <v>100</v>
      </c>
      <c r="CN5">
        <f t="shared" ref="CN5" si="44">(O5/O$5)*100</f>
        <v>100</v>
      </c>
      <c r="CO5">
        <f t="shared" ref="CO5" si="45">(P5/P$5)*100</f>
        <v>100</v>
      </c>
      <c r="CP5">
        <f t="shared" ref="CP5" si="46">(Q5/Q$5)*100</f>
        <v>100</v>
      </c>
      <c r="CQ5">
        <f t="shared" ref="CQ5" si="47">(R5/R$5)*100</f>
        <v>100</v>
      </c>
      <c r="CR5">
        <f t="shared" ref="CR5" si="48">(S5/S$5)*100</f>
        <v>100</v>
      </c>
      <c r="CS5">
        <f t="shared" ref="CS5" si="49">(T5/T$5)*100</f>
        <v>100</v>
      </c>
      <c r="CT5">
        <f t="shared" ref="CT5" si="50">(U5/U$5)*100</f>
        <v>100</v>
      </c>
      <c r="CU5">
        <f t="shared" ref="CU5" si="51">(V5/V$5)*100</f>
        <v>100</v>
      </c>
      <c r="CV5">
        <f t="shared" ref="CV5" si="52">(W5/W$5)*100</f>
        <v>100</v>
      </c>
      <c r="CX5">
        <f>(Y5/Y$5)*100</f>
        <v>100</v>
      </c>
      <c r="CY5">
        <f t="shared" ref="CY5" si="53">(Z5/Z$5)*100</f>
        <v>100</v>
      </c>
      <c r="CZ5">
        <f t="shared" ref="CZ5" si="54">(AA5/AA$5)*100</f>
        <v>100</v>
      </c>
      <c r="DA5">
        <f t="shared" ref="DA5" si="55">(AB5/AB$5)*100</f>
        <v>100</v>
      </c>
      <c r="DB5">
        <f t="shared" ref="DB5" si="56">(AC5/AC$5)*100</f>
        <v>100</v>
      </c>
      <c r="DC5">
        <f t="shared" ref="DC5" si="57">(AD5/AD$5)*100</f>
        <v>100</v>
      </c>
      <c r="DD5">
        <f t="shared" ref="DD5" si="58">(AE5/AE$5)*100</f>
        <v>100</v>
      </c>
      <c r="DE5">
        <f t="shared" ref="DE5" si="59">(AF5/AF$5)*100</f>
        <v>100</v>
      </c>
      <c r="DF5">
        <f t="shared" ref="DF5" si="60">(AG5/AG$5)*100</f>
        <v>100</v>
      </c>
      <c r="DG5">
        <f t="shared" ref="DG5" si="61">(AH5/AH$5)*100</f>
        <v>100</v>
      </c>
      <c r="DI5" s="7">
        <f t="shared" ref="DI5:DI11" si="62">((L5-C5)/C5)*100</f>
        <v>123.21002042416831</v>
      </c>
      <c r="DJ5" s="7">
        <f t="shared" ref="DJ5:DJ11" si="63">((W5-N5)/N5)*100</f>
        <v>143.78806548099615</v>
      </c>
      <c r="DK5" s="7">
        <f t="shared" ref="DK5:DK11" si="64">((AH5-Y5)/Y5)*100</f>
        <v>134.26683073836742</v>
      </c>
      <c r="DL5" s="6"/>
      <c r="DM5" s="6">
        <f t="shared" ref="DM5:DM11" si="65">((L5/C5)^(1/(L$3-C$3))-1)*100</f>
        <v>9.3316658223957294</v>
      </c>
      <c r="DN5" s="6">
        <f t="shared" ref="DN5:DN11" si="66">((W5/N5)^(1/(W$3-N$3))-1)*100</f>
        <v>10.408213416346435</v>
      </c>
      <c r="DO5" s="6">
        <f t="shared" ref="DO5:DO11" si="67">((AH5/Y5)^(1/(AH$3-Y$3))-1)*100</f>
        <v>9.9205715811619086</v>
      </c>
    </row>
    <row r="6" spans="1:119" x14ac:dyDescent="0.25">
      <c r="A6" t="s">
        <v>104</v>
      </c>
      <c r="B6" t="s">
        <v>101</v>
      </c>
      <c r="C6" s="7">
        <v>10127.219999999999</v>
      </c>
      <c r="D6" s="7">
        <v>13732.834000000001</v>
      </c>
      <c r="E6" s="7">
        <v>18609.631000000001</v>
      </c>
      <c r="F6" s="7">
        <v>26603.708999999999</v>
      </c>
      <c r="G6" s="7">
        <v>37159.57</v>
      </c>
      <c r="H6" s="7">
        <v>50728.724999999999</v>
      </c>
      <c r="I6" s="7">
        <v>47647.006000000001</v>
      </c>
      <c r="J6" s="7">
        <v>59830.698712999998</v>
      </c>
      <c r="K6" s="7">
        <v>72928.445145999998</v>
      </c>
      <c r="L6" s="7">
        <v>85180.737200999996</v>
      </c>
      <c r="N6" s="7">
        <v>8361.2900000000009</v>
      </c>
      <c r="O6" s="7">
        <v>15640.367</v>
      </c>
      <c r="P6" s="7">
        <v>21113.088</v>
      </c>
      <c r="Q6" s="7">
        <v>28766.710999999999</v>
      </c>
      <c r="R6" s="7">
        <v>36229.2189</v>
      </c>
      <c r="S6" s="7">
        <v>55883.156000000003</v>
      </c>
      <c r="T6" s="7">
        <v>43184.01</v>
      </c>
      <c r="U6" s="7">
        <v>63495.577068999999</v>
      </c>
      <c r="V6" s="7">
        <v>93140.410128000003</v>
      </c>
      <c r="W6" s="7">
        <v>113086.747843</v>
      </c>
      <c r="Y6">
        <f t="shared" si="40"/>
        <v>18488.510000000002</v>
      </c>
      <c r="Z6">
        <f t="shared" si="0"/>
        <v>29373.201000000001</v>
      </c>
      <c r="AA6">
        <f t="shared" si="1"/>
        <v>39722.718999999997</v>
      </c>
      <c r="AB6">
        <f t="shared" si="2"/>
        <v>55370.42</v>
      </c>
      <c r="AC6">
        <f t="shared" si="3"/>
        <v>73388.7889</v>
      </c>
      <c r="AD6">
        <f t="shared" si="4"/>
        <v>106611.88099999999</v>
      </c>
      <c r="AE6">
        <f t="shared" si="5"/>
        <v>90831.016000000003</v>
      </c>
      <c r="AF6">
        <f t="shared" si="6"/>
        <v>123326.275782</v>
      </c>
      <c r="AG6">
        <f t="shared" si="7"/>
        <v>166068.855274</v>
      </c>
      <c r="AH6">
        <f t="shared" si="8"/>
        <v>198267.485044</v>
      </c>
      <c r="AJ6">
        <f t="shared" si="41"/>
        <v>-1765.9299999999985</v>
      </c>
      <c r="AK6">
        <f t="shared" si="9"/>
        <v>1907.5329999999994</v>
      </c>
      <c r="AL6">
        <f t="shared" si="10"/>
        <v>2503.4569999999985</v>
      </c>
      <c r="AM6">
        <f t="shared" si="11"/>
        <v>2163.0020000000004</v>
      </c>
      <c r="AN6">
        <f t="shared" si="12"/>
        <v>-930.35109999999986</v>
      </c>
      <c r="AO6">
        <f t="shared" si="13"/>
        <v>5154.4310000000041</v>
      </c>
      <c r="AP6">
        <f t="shared" si="14"/>
        <v>-4462.9959999999992</v>
      </c>
      <c r="AQ6">
        <f t="shared" si="15"/>
        <v>3664.8783560000011</v>
      </c>
      <c r="AR6">
        <f t="shared" si="16"/>
        <v>20211.964982000005</v>
      </c>
      <c r="AS6">
        <f t="shared" si="17"/>
        <v>27906.010642000008</v>
      </c>
      <c r="AU6" s="6">
        <f t="shared" si="42"/>
        <v>6.2006885793880278</v>
      </c>
      <c r="AV6" s="6">
        <f t="shared" si="18"/>
        <v>6.5972707887150701</v>
      </c>
      <c r="AW6" s="6">
        <f t="shared" si="18"/>
        <v>7.6751753938598526</v>
      </c>
      <c r="AX6" s="6">
        <f t="shared" si="18"/>
        <v>9.0612262584471548</v>
      </c>
      <c r="AY6" s="6">
        <f t="shared" si="18"/>
        <v>10.406973809977197</v>
      </c>
      <c r="AZ6" s="6">
        <f t="shared" si="18"/>
        <v>11.02824747424533</v>
      </c>
      <c r="BA6" s="6">
        <f t="shared" si="18"/>
        <v>12.366065691583637</v>
      </c>
      <c r="BB6" s="6">
        <f t="shared" si="18"/>
        <v>13.489210141975891</v>
      </c>
      <c r="BC6" s="6">
        <f t="shared" si="18"/>
        <v>13.999381560930798</v>
      </c>
      <c r="BD6" s="6">
        <f t="shared" si="18"/>
        <v>15.396339317157546</v>
      </c>
      <c r="BE6" s="6"/>
      <c r="BF6" s="6">
        <f t="shared" si="19"/>
        <v>4.3980967132508191</v>
      </c>
      <c r="BG6" s="6">
        <f t="shared" si="19"/>
        <v>6.2158387650034825</v>
      </c>
      <c r="BH6" s="6">
        <f t="shared" si="19"/>
        <v>6.5978450510017383</v>
      </c>
      <c r="BI6" s="6">
        <f t="shared" si="19"/>
        <v>7.2958021311154502</v>
      </c>
      <c r="BJ6" s="6">
        <f t="shared" si="19"/>
        <v>7.9635592364690293</v>
      </c>
      <c r="BK6" s="6">
        <f t="shared" si="19"/>
        <v>9.2513197024272422</v>
      </c>
      <c r="BL6" s="6">
        <f t="shared" si="19"/>
        <v>10.777844925930987</v>
      </c>
      <c r="BM6" s="6">
        <f t="shared" si="19"/>
        <v>12.76566739070574</v>
      </c>
      <c r="BN6" s="6">
        <f t="shared" si="19"/>
        <v>15.232981142832195</v>
      </c>
      <c r="BO6" s="6">
        <f t="shared" si="19"/>
        <v>17.440038744226559</v>
      </c>
      <c r="BP6" s="6"/>
      <c r="BQ6" s="6">
        <f t="shared" si="20"/>
        <v>5.2310820375563187</v>
      </c>
      <c r="BR6" s="6">
        <f t="shared" si="20"/>
        <v>6.3885268851369013</v>
      </c>
      <c r="BS6" s="6">
        <f t="shared" si="20"/>
        <v>7.0622564383043374</v>
      </c>
      <c r="BT6" s="6">
        <f t="shared" si="20"/>
        <v>8.0493048608418043</v>
      </c>
      <c r="BU6" s="6">
        <f t="shared" si="20"/>
        <v>9.0380098762460754</v>
      </c>
      <c r="BV6" s="6">
        <f t="shared" si="20"/>
        <v>10.019489461190753</v>
      </c>
      <c r="BW6" s="6">
        <f t="shared" si="20"/>
        <v>11.556426893578825</v>
      </c>
      <c r="BX6" s="6">
        <f t="shared" si="20"/>
        <v>13.106735141922782</v>
      </c>
      <c r="BY6" s="6">
        <f t="shared" si="20"/>
        <v>14.665475387079443</v>
      </c>
      <c r="BZ6" s="6">
        <f t="shared" si="20"/>
        <v>16.499123880223163</v>
      </c>
      <c r="CB6">
        <f>(C6/C$6)*100</f>
        <v>100</v>
      </c>
      <c r="CC6">
        <f t="shared" ref="CC6:CK6" si="68">(D6/D$6)*100</f>
        <v>100</v>
      </c>
      <c r="CD6">
        <f t="shared" si="68"/>
        <v>100</v>
      </c>
      <c r="CE6">
        <f t="shared" si="68"/>
        <v>100</v>
      </c>
      <c r="CF6">
        <f t="shared" si="68"/>
        <v>100</v>
      </c>
      <c r="CG6">
        <f t="shared" si="68"/>
        <v>100</v>
      </c>
      <c r="CH6">
        <f t="shared" si="68"/>
        <v>100</v>
      </c>
      <c r="CI6">
        <f t="shared" si="68"/>
        <v>100</v>
      </c>
      <c r="CJ6">
        <f t="shared" si="68"/>
        <v>100</v>
      </c>
      <c r="CK6">
        <f t="shared" si="68"/>
        <v>100</v>
      </c>
      <c r="CM6">
        <f>(N6/N$6)*100</f>
        <v>100</v>
      </c>
      <c r="CN6">
        <f t="shared" ref="CN6" si="69">(O6/O$6)*100</f>
        <v>100</v>
      </c>
      <c r="CO6">
        <f t="shared" ref="CO6" si="70">(P6/P$6)*100</f>
        <v>100</v>
      </c>
      <c r="CP6">
        <f t="shared" ref="CP6" si="71">(Q6/Q$6)*100</f>
        <v>100</v>
      </c>
      <c r="CQ6">
        <f t="shared" ref="CQ6" si="72">(R6/R$6)*100</f>
        <v>100</v>
      </c>
      <c r="CR6">
        <f t="shared" ref="CR6" si="73">(S6/S$6)*100</f>
        <v>100</v>
      </c>
      <c r="CS6">
        <f t="shared" ref="CS6" si="74">(T6/T$6)*100</f>
        <v>100</v>
      </c>
      <c r="CT6">
        <f t="shared" ref="CT6" si="75">(U6/U$6)*100</f>
        <v>100</v>
      </c>
      <c r="CU6">
        <f t="shared" ref="CU6" si="76">(V6/V$6)*100</f>
        <v>100</v>
      </c>
      <c r="CV6">
        <f t="shared" ref="CV6" si="77">(W6/W$6)*100</f>
        <v>100</v>
      </c>
      <c r="CX6">
        <f>(Y6/Y$6)*100</f>
        <v>100</v>
      </c>
      <c r="CY6">
        <f t="shared" ref="CY6" si="78">(Z6/Z$6)*100</f>
        <v>100</v>
      </c>
      <c r="CZ6">
        <f t="shared" ref="CZ6" si="79">(AA6/AA$6)*100</f>
        <v>100</v>
      </c>
      <c r="DA6">
        <f t="shared" ref="DA6" si="80">(AB6/AB$6)*100</f>
        <v>100</v>
      </c>
      <c r="DB6">
        <f t="shared" ref="DB6" si="81">(AC6/AC$6)*100</f>
        <v>100</v>
      </c>
      <c r="DC6">
        <f t="shared" ref="DC6" si="82">(AD6/AD$6)*100</f>
        <v>100</v>
      </c>
      <c r="DD6">
        <f t="shared" ref="DD6" si="83">(AE6/AE$6)*100</f>
        <v>100</v>
      </c>
      <c r="DE6">
        <f t="shared" ref="DE6" si="84">(AF6/AF$6)*100</f>
        <v>100</v>
      </c>
      <c r="DF6">
        <f t="shared" ref="DF6" si="85">(AG6/AG$6)*100</f>
        <v>100</v>
      </c>
      <c r="DG6">
        <f t="shared" ref="DG6" si="86">(AH6/AH$6)*100</f>
        <v>100</v>
      </c>
      <c r="DI6" s="7">
        <f t="shared" si="62"/>
        <v>741.10681115844227</v>
      </c>
      <c r="DJ6" s="7">
        <f t="shared" si="63"/>
        <v>1252.5035950553083</v>
      </c>
      <c r="DK6" s="7">
        <f t="shared" si="64"/>
        <v>972.38217165147421</v>
      </c>
      <c r="DL6" s="6"/>
      <c r="DM6" s="6">
        <f t="shared" si="65"/>
        <v>26.695514319600399</v>
      </c>
      <c r="DN6" s="6">
        <f t="shared" si="66"/>
        <v>33.561733635252125</v>
      </c>
      <c r="DO6" s="6">
        <f t="shared" si="67"/>
        <v>30.161722508522981</v>
      </c>
    </row>
    <row r="7" spans="1:119" x14ac:dyDescent="0.25">
      <c r="A7" t="s">
        <v>104</v>
      </c>
      <c r="B7" t="s">
        <v>103</v>
      </c>
      <c r="C7" s="7">
        <v>10676.6</v>
      </c>
      <c r="D7" s="7">
        <v>13463.1</v>
      </c>
      <c r="E7" s="7">
        <v>15517.3</v>
      </c>
      <c r="F7" s="7">
        <v>18995.8</v>
      </c>
      <c r="G7" s="7">
        <v>23654.799999999999</v>
      </c>
      <c r="H7" s="7">
        <v>28623.8</v>
      </c>
      <c r="I7" s="7">
        <v>24268.400000000001</v>
      </c>
      <c r="J7" s="7">
        <v>28283</v>
      </c>
      <c r="K7" s="7">
        <v>32600</v>
      </c>
      <c r="L7" s="7">
        <v>32844.800000000003</v>
      </c>
      <c r="N7" s="7">
        <v>33888.5</v>
      </c>
      <c r="O7" s="7">
        <v>48335.5</v>
      </c>
      <c r="P7" s="7">
        <v>67868.100000000006</v>
      </c>
      <c r="Q7" s="7">
        <v>83839.7</v>
      </c>
      <c r="R7" s="7">
        <v>95221.2</v>
      </c>
      <c r="S7" s="7">
        <v>117278</v>
      </c>
      <c r="T7" s="7">
        <v>64693.2</v>
      </c>
      <c r="U7" s="7">
        <v>87513.8</v>
      </c>
      <c r="V7" s="7">
        <v>94892.3</v>
      </c>
      <c r="W7" s="7">
        <v>68495.399999999994</v>
      </c>
      <c r="Y7">
        <f t="shared" si="40"/>
        <v>44565.1</v>
      </c>
      <c r="Z7">
        <f t="shared" si="0"/>
        <v>61798.6</v>
      </c>
      <c r="AA7">
        <f t="shared" si="1"/>
        <v>83385.400000000009</v>
      </c>
      <c r="AB7">
        <f t="shared" si="2"/>
        <v>102835.5</v>
      </c>
      <c r="AC7">
        <f t="shared" si="3"/>
        <v>118876</v>
      </c>
      <c r="AD7">
        <f t="shared" si="4"/>
        <v>145901.79999999999</v>
      </c>
      <c r="AE7">
        <f t="shared" si="5"/>
        <v>88961.600000000006</v>
      </c>
      <c r="AF7">
        <f t="shared" si="6"/>
        <v>115796.8</v>
      </c>
      <c r="AG7">
        <f t="shared" si="7"/>
        <v>127492.3</v>
      </c>
      <c r="AH7">
        <f t="shared" si="8"/>
        <v>101340.2</v>
      </c>
      <c r="AJ7">
        <f t="shared" si="41"/>
        <v>23211.9</v>
      </c>
      <c r="AK7">
        <f t="shared" si="9"/>
        <v>34872.400000000001</v>
      </c>
      <c r="AL7">
        <f t="shared" si="10"/>
        <v>52350.8</v>
      </c>
      <c r="AM7">
        <f t="shared" si="11"/>
        <v>64843.899999999994</v>
      </c>
      <c r="AN7">
        <f t="shared" si="12"/>
        <v>71566.399999999994</v>
      </c>
      <c r="AO7">
        <f t="shared" si="13"/>
        <v>88654.2</v>
      </c>
      <c r="AP7">
        <f t="shared" si="14"/>
        <v>40424.799999999996</v>
      </c>
      <c r="AQ7">
        <f t="shared" si="15"/>
        <v>59230.8</v>
      </c>
      <c r="AR7">
        <f t="shared" si="16"/>
        <v>62292.3</v>
      </c>
      <c r="AS7">
        <f t="shared" si="17"/>
        <v>35650.599999999991</v>
      </c>
      <c r="AU7" s="6">
        <f t="shared" si="42"/>
        <v>6.5370626575401962</v>
      </c>
      <c r="AV7" s="6">
        <f t="shared" si="18"/>
        <v>6.4676902346267244</v>
      </c>
      <c r="AW7" s="6">
        <f t="shared" si="18"/>
        <v>6.3998044420731119</v>
      </c>
      <c r="AX7" s="6">
        <f t="shared" si="18"/>
        <v>6.4699716028396814</v>
      </c>
      <c r="AY7" s="6">
        <f t="shared" si="18"/>
        <v>6.6248044334272063</v>
      </c>
      <c r="AZ7" s="6">
        <f t="shared" si="18"/>
        <v>6.2227140550704458</v>
      </c>
      <c r="BA7" s="6">
        <f t="shared" si="18"/>
        <v>6.2984991885875976</v>
      </c>
      <c r="BB7" s="6">
        <f t="shared" si="18"/>
        <v>6.3765815651858428</v>
      </c>
      <c r="BC7" s="6">
        <f t="shared" si="18"/>
        <v>6.2579126426278355</v>
      </c>
      <c r="BD7" s="6">
        <f t="shared" si="18"/>
        <v>5.9366671646772211</v>
      </c>
      <c r="BE7" s="6"/>
      <c r="BF7" s="6">
        <f t="shared" si="19"/>
        <v>17.825586777518826</v>
      </c>
      <c r="BG7" s="6">
        <f t="shared" si="19"/>
        <v>19.209630734740806</v>
      </c>
      <c r="BH7" s="6">
        <f t="shared" si="19"/>
        <v>21.208797486463897</v>
      </c>
      <c r="BI7" s="6">
        <f t="shared" si="19"/>
        <v>21.263392326362233</v>
      </c>
      <c r="BJ7" s="6">
        <f t="shared" si="19"/>
        <v>20.930610424164147</v>
      </c>
      <c r="BK7" s="6">
        <f t="shared" si="19"/>
        <v>19.415085863462366</v>
      </c>
      <c r="BL7" s="6">
        <f t="shared" si="19"/>
        <v>16.146098460106842</v>
      </c>
      <c r="BM7" s="6">
        <f t="shared" si="19"/>
        <v>17.594486332216881</v>
      </c>
      <c r="BN7" s="6">
        <f t="shared" si="19"/>
        <v>15.519500231032691</v>
      </c>
      <c r="BO7" s="6">
        <f t="shared" si="19"/>
        <v>10.563239748124372</v>
      </c>
      <c r="BP7" s="6"/>
      <c r="BQ7" s="6">
        <f t="shared" si="20"/>
        <v>12.609112043745064</v>
      </c>
      <c r="BR7" s="6">
        <f t="shared" si="20"/>
        <v>13.440891837557006</v>
      </c>
      <c r="BS7" s="6">
        <f t="shared" si="20"/>
        <v>14.824994180548986</v>
      </c>
      <c r="BT7" s="6">
        <f t="shared" si="20"/>
        <v>14.949395182790692</v>
      </c>
      <c r="BU7" s="6">
        <f t="shared" si="20"/>
        <v>14.639871813562907</v>
      </c>
      <c r="BV7" s="6">
        <f t="shared" si="20"/>
        <v>13.711994702248626</v>
      </c>
      <c r="BW7" s="6">
        <f t="shared" si="20"/>
        <v>11.318581163242763</v>
      </c>
      <c r="BX7" s="6">
        <f t="shared" si="20"/>
        <v>12.306525744481464</v>
      </c>
      <c r="BY7" s="6">
        <f t="shared" si="20"/>
        <v>11.258794941455088</v>
      </c>
      <c r="BZ7" s="6">
        <f t="shared" si="20"/>
        <v>8.4331755833566522</v>
      </c>
      <c r="CB7">
        <f>(C7/C$7)*100</f>
        <v>100</v>
      </c>
      <c r="CC7">
        <f t="shared" ref="CC7:CK7" si="87">(D7/D$7)*100</f>
        <v>100</v>
      </c>
      <c r="CD7">
        <f t="shared" si="87"/>
        <v>100</v>
      </c>
      <c r="CE7">
        <f t="shared" si="87"/>
        <v>100</v>
      </c>
      <c r="CF7">
        <f t="shared" si="87"/>
        <v>100</v>
      </c>
      <c r="CG7">
        <f t="shared" si="87"/>
        <v>100</v>
      </c>
      <c r="CH7">
        <f t="shared" si="87"/>
        <v>100</v>
      </c>
      <c r="CI7">
        <f t="shared" si="87"/>
        <v>100</v>
      </c>
      <c r="CJ7">
        <f t="shared" si="87"/>
        <v>100</v>
      </c>
      <c r="CK7">
        <f t="shared" si="87"/>
        <v>100</v>
      </c>
      <c r="CM7">
        <f>(N7/N$7)*100</f>
        <v>100</v>
      </c>
      <c r="CN7">
        <f t="shared" ref="CN7" si="88">(O7/O$7)*100</f>
        <v>100</v>
      </c>
      <c r="CO7">
        <f t="shared" ref="CO7" si="89">(P7/P$7)*100</f>
        <v>100</v>
      </c>
      <c r="CP7">
        <f t="shared" ref="CP7" si="90">(Q7/Q$7)*100</f>
        <v>100</v>
      </c>
      <c r="CQ7">
        <f t="shared" ref="CQ7" si="91">(R7/R$7)*100</f>
        <v>100</v>
      </c>
      <c r="CR7">
        <f t="shared" ref="CR7" si="92">(S7/S$7)*100</f>
        <v>100</v>
      </c>
      <c r="CS7">
        <f t="shared" ref="CS7" si="93">(T7/T$7)*100</f>
        <v>100</v>
      </c>
      <c r="CT7">
        <f t="shared" ref="CT7" si="94">(U7/U$7)*100</f>
        <v>100</v>
      </c>
      <c r="CU7">
        <f t="shared" ref="CU7" si="95">(V7/V$7)*100</f>
        <v>100</v>
      </c>
      <c r="CV7">
        <f t="shared" ref="CV7" si="96">(W7/W$7)*100</f>
        <v>100</v>
      </c>
      <c r="CX7">
        <f>(Y7/Y$7)*100</f>
        <v>100</v>
      </c>
      <c r="CY7">
        <f t="shared" ref="CY7" si="97">(Z7/Z$7)*100</f>
        <v>100</v>
      </c>
      <c r="CZ7">
        <f t="shared" ref="CZ7" si="98">(AA7/AA$7)*100</f>
        <v>100</v>
      </c>
      <c r="DA7">
        <f t="shared" ref="DA7" si="99">(AB7/AB$7)*100</f>
        <v>100</v>
      </c>
      <c r="DB7">
        <f t="shared" ref="DB7" si="100">(AC7/AC$7)*100</f>
        <v>100</v>
      </c>
      <c r="DC7">
        <f t="shared" ref="DC7" si="101">(AD7/AD$7)*100</f>
        <v>100</v>
      </c>
      <c r="DD7">
        <f t="shared" ref="DD7" si="102">(AE7/AE$7)*100</f>
        <v>100</v>
      </c>
      <c r="DE7">
        <f t="shared" ref="DE7" si="103">(AF7/AF$7)*100</f>
        <v>100</v>
      </c>
      <c r="DF7">
        <f t="shared" ref="DF7" si="104">(AG7/AG$7)*100</f>
        <v>100</v>
      </c>
      <c r="DG7">
        <f t="shared" ref="DG7" si="105">(AH7/AH$7)*100</f>
        <v>100</v>
      </c>
      <c r="DI7" s="7">
        <f t="shared" si="62"/>
        <v>207.63351628795687</v>
      </c>
      <c r="DJ7" s="7">
        <f t="shared" si="63"/>
        <v>102.11989317910204</v>
      </c>
      <c r="DK7" s="7">
        <f t="shared" si="64"/>
        <v>127.39812095114786</v>
      </c>
      <c r="DL7" s="6"/>
      <c r="DM7" s="6">
        <f t="shared" si="65"/>
        <v>13.298969829706175</v>
      </c>
      <c r="DN7" s="6">
        <f t="shared" si="66"/>
        <v>8.132579258161531</v>
      </c>
      <c r="DO7" s="6">
        <f t="shared" si="67"/>
        <v>9.5577200368542226</v>
      </c>
    </row>
    <row r="8" spans="1:119" x14ac:dyDescent="0.25">
      <c r="A8" t="s">
        <v>104</v>
      </c>
      <c r="B8" t="s">
        <v>102</v>
      </c>
      <c r="C8" s="7">
        <v>1311.9313569999999</v>
      </c>
      <c r="D8" s="7">
        <v>2154.59504904</v>
      </c>
      <c r="E8" s="7">
        <v>2561.6285716099997</v>
      </c>
      <c r="F8" s="7">
        <v>3156.2039519999998</v>
      </c>
      <c r="G8" s="7">
        <v>5295.8456049599999</v>
      </c>
      <c r="H8" s="7">
        <v>6283.8738130000002</v>
      </c>
      <c r="I8" s="7">
        <v>3970.3108320000001</v>
      </c>
      <c r="J8" s="7">
        <v>4892.3925946100017</v>
      </c>
      <c r="K8" s="7">
        <v>6852.7884366200005</v>
      </c>
      <c r="L8" s="7">
        <v>9657.8054209999991</v>
      </c>
      <c r="N8" s="7">
        <v>596.33417199999997</v>
      </c>
      <c r="O8" s="7">
        <v>745.61912631999996</v>
      </c>
      <c r="P8" s="7">
        <v>965.04470500000002</v>
      </c>
      <c r="Q8" s="7">
        <v>1141.815789</v>
      </c>
      <c r="R8" s="7">
        <v>1570.8591699999999</v>
      </c>
      <c r="S8" s="7">
        <v>2213.5671860000002</v>
      </c>
      <c r="T8" s="7">
        <v>1689.880983</v>
      </c>
      <c r="U8" s="7">
        <v>2108.2900028499998</v>
      </c>
      <c r="V8" s="7">
        <v>2599.1463819099999</v>
      </c>
      <c r="W8" s="7">
        <v>2518.4751200000001</v>
      </c>
      <c r="Y8">
        <f t="shared" si="40"/>
        <v>1908.2655289999998</v>
      </c>
      <c r="Z8">
        <f t="shared" si="0"/>
        <v>2900.2141753599999</v>
      </c>
      <c r="AA8">
        <f t="shared" si="1"/>
        <v>3526.6732766099994</v>
      </c>
      <c r="AB8">
        <f t="shared" si="2"/>
        <v>4298.0197410000001</v>
      </c>
      <c r="AC8">
        <f t="shared" si="3"/>
        <v>6866.7047749599997</v>
      </c>
      <c r="AD8">
        <f t="shared" si="4"/>
        <v>8497.4409990000004</v>
      </c>
      <c r="AE8">
        <f t="shared" si="5"/>
        <v>5660.1918150000001</v>
      </c>
      <c r="AF8">
        <f t="shared" si="6"/>
        <v>7000.6825974600015</v>
      </c>
      <c r="AG8">
        <f t="shared" si="7"/>
        <v>9451.9348185300005</v>
      </c>
      <c r="AH8">
        <f t="shared" si="8"/>
        <v>12176.280541</v>
      </c>
      <c r="AJ8">
        <f t="shared" si="41"/>
        <v>-715.59718499999997</v>
      </c>
      <c r="AK8">
        <f t="shared" si="9"/>
        <v>-1408.9759227200002</v>
      </c>
      <c r="AL8">
        <f t="shared" si="10"/>
        <v>-1596.5838666099996</v>
      </c>
      <c r="AM8">
        <f t="shared" si="11"/>
        <v>-2014.3881629999998</v>
      </c>
      <c r="AN8">
        <f t="shared" si="12"/>
        <v>-3724.9864349600002</v>
      </c>
      <c r="AO8">
        <f t="shared" si="13"/>
        <v>-4070.3066269999999</v>
      </c>
      <c r="AP8">
        <f t="shared" si="14"/>
        <v>-2280.4298490000001</v>
      </c>
      <c r="AQ8">
        <f t="shared" si="15"/>
        <v>-2784.1025917600018</v>
      </c>
      <c r="AR8">
        <f t="shared" si="16"/>
        <v>-4253.6420547100006</v>
      </c>
      <c r="AS8">
        <f t="shared" si="17"/>
        <v>-7139.3303009999991</v>
      </c>
      <c r="AU8" s="6">
        <f t="shared" si="42"/>
        <v>0.80326859516144988</v>
      </c>
      <c r="AV8" s="6">
        <f t="shared" si="18"/>
        <v>1.0350701813290473</v>
      </c>
      <c r="AW8" s="6">
        <f t="shared" si="18"/>
        <v>1.0564931986576966</v>
      </c>
      <c r="AX8" s="6">
        <f t="shared" si="18"/>
        <v>1.0750034187668001</v>
      </c>
      <c r="AY8" s="6">
        <f t="shared" si="18"/>
        <v>1.4831637317789623</v>
      </c>
      <c r="AZ8" s="6">
        <f t="shared" si="18"/>
        <v>1.3660921993740949</v>
      </c>
      <c r="BA8" s="6">
        <f t="shared" si="18"/>
        <v>1.0304346208976507</v>
      </c>
      <c r="BB8" s="6">
        <f t="shared" si="18"/>
        <v>1.103020911092949</v>
      </c>
      <c r="BC8" s="6">
        <f t="shared" si="18"/>
        <v>1.315464766710986</v>
      </c>
      <c r="BD8" s="6">
        <f t="shared" si="18"/>
        <v>1.7456393805318455</v>
      </c>
      <c r="BE8" s="6"/>
      <c r="BF8" s="6">
        <f t="shared" si="19"/>
        <v>0.31367592343673628</v>
      </c>
      <c r="BG8" s="6">
        <f t="shared" si="19"/>
        <v>0.29632605611542773</v>
      </c>
      <c r="BH8" s="6">
        <f t="shared" si="19"/>
        <v>0.30157670118552443</v>
      </c>
      <c r="BI8" s="6">
        <f t="shared" si="19"/>
        <v>0.28958687931781529</v>
      </c>
      <c r="BJ8" s="6">
        <f t="shared" si="19"/>
        <v>0.3452911885010464</v>
      </c>
      <c r="BK8" s="6">
        <f t="shared" si="19"/>
        <v>0.36645062996242073</v>
      </c>
      <c r="BL8" s="6">
        <f t="shared" si="19"/>
        <v>0.4217597017519637</v>
      </c>
      <c r="BM8" s="6">
        <f t="shared" si="19"/>
        <v>0.42386777444807339</v>
      </c>
      <c r="BN8" s="6">
        <f t="shared" si="19"/>
        <v>0.4250866811589562</v>
      </c>
      <c r="BO8" s="6">
        <f t="shared" si="19"/>
        <v>0.38839478990189563</v>
      </c>
      <c r="BP8" s="6"/>
      <c r="BQ8" s="6">
        <f t="shared" si="20"/>
        <v>0.53991876747449108</v>
      </c>
      <c r="BR8" s="6">
        <f t="shared" si="20"/>
        <v>0.63078233223347036</v>
      </c>
      <c r="BS8" s="6">
        <f t="shared" si="20"/>
        <v>0.62700317804364869</v>
      </c>
      <c r="BT8" s="6">
        <f t="shared" si="20"/>
        <v>0.62481142807342505</v>
      </c>
      <c r="BU8" s="6">
        <f t="shared" si="20"/>
        <v>0.84565158389409756</v>
      </c>
      <c r="BV8" s="6">
        <f t="shared" si="20"/>
        <v>0.79859786487184048</v>
      </c>
      <c r="BW8" s="6">
        <f t="shared" si="20"/>
        <v>0.72014600071941004</v>
      </c>
      <c r="BX8" s="6">
        <f t="shared" si="20"/>
        <v>0.74401089334579951</v>
      </c>
      <c r="BY8" s="6">
        <f t="shared" si="20"/>
        <v>0.83469665165526696</v>
      </c>
      <c r="BZ8" s="6">
        <f t="shared" si="20"/>
        <v>1.0132673090684836</v>
      </c>
      <c r="CB8">
        <f>(C8/C$8)*100</f>
        <v>100</v>
      </c>
      <c r="CC8">
        <f t="shared" ref="CC8:CK8" si="106">(D8/D$8)*100</f>
        <v>100</v>
      </c>
      <c r="CD8">
        <f t="shared" si="106"/>
        <v>100</v>
      </c>
      <c r="CE8">
        <f t="shared" si="106"/>
        <v>100</v>
      </c>
      <c r="CF8">
        <f t="shared" si="106"/>
        <v>100</v>
      </c>
      <c r="CG8">
        <f t="shared" si="106"/>
        <v>100</v>
      </c>
      <c r="CH8">
        <f t="shared" si="106"/>
        <v>100</v>
      </c>
      <c r="CI8">
        <f t="shared" si="106"/>
        <v>100</v>
      </c>
      <c r="CJ8">
        <f t="shared" si="106"/>
        <v>100</v>
      </c>
      <c r="CK8">
        <f t="shared" si="106"/>
        <v>100</v>
      </c>
      <c r="CM8">
        <f>(N8/N$8)*100</f>
        <v>100</v>
      </c>
      <c r="CN8">
        <f t="shared" ref="CN8" si="107">(O8/O$8)*100</f>
        <v>100</v>
      </c>
      <c r="CO8">
        <f t="shared" ref="CO8" si="108">(P8/P$8)*100</f>
        <v>100</v>
      </c>
      <c r="CP8">
        <f t="shared" ref="CP8" si="109">(Q8/Q$8)*100</f>
        <v>100</v>
      </c>
      <c r="CQ8">
        <f t="shared" ref="CQ8" si="110">(R8/R$8)*100</f>
        <v>100</v>
      </c>
      <c r="CR8">
        <f t="shared" ref="CR8" si="111">(S8/S$8)*100</f>
        <v>100</v>
      </c>
      <c r="CS8">
        <f t="shared" ref="CS8" si="112">(T8/T$8)*100</f>
        <v>100</v>
      </c>
      <c r="CT8">
        <f t="shared" ref="CT8" si="113">(U8/U$8)*100</f>
        <v>100</v>
      </c>
      <c r="CU8">
        <f t="shared" ref="CU8" si="114">(V8/V$8)*100</f>
        <v>100</v>
      </c>
      <c r="CV8">
        <f t="shared" ref="CV8" si="115">(W8/W$8)*100</f>
        <v>100</v>
      </c>
      <c r="CX8">
        <f>(Y8/Y$8)*100</f>
        <v>100</v>
      </c>
      <c r="CY8">
        <f t="shared" ref="CY8" si="116">(Z8/Z$8)*100</f>
        <v>100</v>
      </c>
      <c r="CZ8">
        <f t="shared" ref="CZ8" si="117">(AA8/AA$8)*100</f>
        <v>100</v>
      </c>
      <c r="DA8">
        <f t="shared" ref="DA8" si="118">(AB8/AB$8)*100</f>
        <v>100</v>
      </c>
      <c r="DB8">
        <f t="shared" ref="DB8" si="119">(AC8/AC$8)*100</f>
        <v>100</v>
      </c>
      <c r="DC8">
        <f t="shared" ref="DC8" si="120">(AD8/AD$8)*100</f>
        <v>100</v>
      </c>
      <c r="DD8">
        <f t="shared" ref="DD8" si="121">(AE8/AE$8)*100</f>
        <v>100</v>
      </c>
      <c r="DE8">
        <f t="shared" ref="DE8" si="122">(AF8/AF$8)*100</f>
        <v>100</v>
      </c>
      <c r="DF8">
        <f t="shared" ref="DF8" si="123">(AG8/AG$8)*100</f>
        <v>100</v>
      </c>
      <c r="DG8">
        <f t="shared" ref="DG8" si="124">(AH8/AH$8)*100</f>
        <v>100</v>
      </c>
      <c r="DI8" s="7">
        <f t="shared" si="62"/>
        <v>636.15173305138103</v>
      </c>
      <c r="DJ8" s="7">
        <f t="shared" si="63"/>
        <v>322.32614501253175</v>
      </c>
      <c r="DK8" s="7">
        <f t="shared" si="64"/>
        <v>538.08104039802117</v>
      </c>
      <c r="DL8" s="6"/>
      <c r="DM8" s="6">
        <f t="shared" si="65"/>
        <v>24.833085273386011</v>
      </c>
      <c r="DN8" s="6">
        <f t="shared" si="66"/>
        <v>17.359010977662457</v>
      </c>
      <c r="DO8" s="6">
        <f t="shared" si="67"/>
        <v>22.865697070127599</v>
      </c>
    </row>
    <row r="9" spans="1:119" x14ac:dyDescent="0.25">
      <c r="A9" t="s">
        <v>104</v>
      </c>
      <c r="B9" t="s">
        <v>56</v>
      </c>
      <c r="C9" s="7">
        <v>3661.4351994382819</v>
      </c>
      <c r="D9" s="7">
        <v>4975.5166541959652</v>
      </c>
      <c r="E9" s="7">
        <v>6601.2903385754462</v>
      </c>
      <c r="F9" s="7">
        <v>9427.5157807680298</v>
      </c>
      <c r="G9" s="7">
        <v>13262.342693992463</v>
      </c>
      <c r="H9" s="7">
        <v>14480.365175104378</v>
      </c>
      <c r="I9" s="7">
        <v>12714.687333</v>
      </c>
      <c r="J9" s="7">
        <v>17921.040857</v>
      </c>
      <c r="K9" s="7">
        <v>24204.482231000002</v>
      </c>
      <c r="L9" s="7">
        <v>28009.102319000001</v>
      </c>
      <c r="N9" s="7">
        <v>3258.1027308368857</v>
      </c>
      <c r="O9" s="7">
        <v>3609.198318122164</v>
      </c>
      <c r="P9" s="7">
        <v>4657.9287455023978</v>
      </c>
      <c r="Q9" s="7">
        <v>12268.841819309948</v>
      </c>
      <c r="R9" s="7">
        <v>19040.790190229556</v>
      </c>
      <c r="S9" s="7">
        <v>23324.599175827123</v>
      </c>
      <c r="T9" s="7">
        <v>21123.583210000001</v>
      </c>
      <c r="U9" s="7">
        <v>31514.662711000001</v>
      </c>
      <c r="V9" s="7">
        <v>39923.335064999999</v>
      </c>
      <c r="W9" s="7">
        <v>41988.870919000001</v>
      </c>
      <c r="Y9">
        <f t="shared" si="40"/>
        <v>6919.537930275168</v>
      </c>
      <c r="Z9">
        <f t="shared" si="0"/>
        <v>8584.7149723181283</v>
      </c>
      <c r="AA9">
        <f t="shared" si="1"/>
        <v>11259.219084077844</v>
      </c>
      <c r="AB9">
        <f t="shared" si="2"/>
        <v>21696.357600077979</v>
      </c>
      <c r="AC9">
        <f t="shared" si="3"/>
        <v>32303.132884222017</v>
      </c>
      <c r="AD9">
        <f t="shared" si="4"/>
        <v>37804.964350931499</v>
      </c>
      <c r="AE9">
        <f t="shared" si="5"/>
        <v>33838.270542999999</v>
      </c>
      <c r="AF9">
        <f t="shared" si="6"/>
        <v>49435.703567999997</v>
      </c>
      <c r="AG9">
        <f t="shared" si="7"/>
        <v>64127.817296000001</v>
      </c>
      <c r="AH9">
        <f t="shared" si="8"/>
        <v>69997.973238000006</v>
      </c>
      <c r="AJ9">
        <f t="shared" si="41"/>
        <v>-403.33246860139616</v>
      </c>
      <c r="AK9">
        <f t="shared" si="9"/>
        <v>-1366.3183360738012</v>
      </c>
      <c r="AL9">
        <f t="shared" si="10"/>
        <v>-1943.3615930730484</v>
      </c>
      <c r="AM9">
        <f t="shared" si="11"/>
        <v>2841.326038541918</v>
      </c>
      <c r="AN9">
        <f t="shared" si="12"/>
        <v>5778.4474962370932</v>
      </c>
      <c r="AO9">
        <f t="shared" si="13"/>
        <v>8844.2340007227449</v>
      </c>
      <c r="AP9">
        <f t="shared" si="14"/>
        <v>8408.8958770000008</v>
      </c>
      <c r="AQ9">
        <f t="shared" si="15"/>
        <v>13593.621854000001</v>
      </c>
      <c r="AR9">
        <f t="shared" si="16"/>
        <v>15718.852833999998</v>
      </c>
      <c r="AS9">
        <f t="shared" si="17"/>
        <v>13979.768599999999</v>
      </c>
      <c r="AU9" s="6">
        <f t="shared" si="42"/>
        <v>2.2418214895426667</v>
      </c>
      <c r="AV9" s="6">
        <f t="shared" si="18"/>
        <v>2.3902444813279167</v>
      </c>
      <c r="AW9" s="6">
        <f t="shared" si="18"/>
        <v>2.7225720474714965</v>
      </c>
      <c r="AX9" s="6">
        <f t="shared" si="18"/>
        <v>3.2110129284837767</v>
      </c>
      <c r="AY9" s="6">
        <f t="shared" si="18"/>
        <v>3.7142747635487172</v>
      </c>
      <c r="AZ9" s="6">
        <f t="shared" si="18"/>
        <v>3.1479807676714704</v>
      </c>
      <c r="BA9" s="6">
        <f t="shared" si="18"/>
        <v>3.2999063741344909</v>
      </c>
      <c r="BB9" s="6">
        <f t="shared" si="18"/>
        <v>4.0404122178583783</v>
      </c>
      <c r="BC9" s="6">
        <f t="shared" si="18"/>
        <v>4.6463047656943468</v>
      </c>
      <c r="BD9" s="6">
        <f t="shared" si="18"/>
        <v>5.062619289789918</v>
      </c>
      <c r="BE9" s="6"/>
      <c r="BF9" s="6">
        <f t="shared" si="19"/>
        <v>1.7137847045045951</v>
      </c>
      <c r="BG9" s="6">
        <f t="shared" si="19"/>
        <v>1.4343777749185245</v>
      </c>
      <c r="BH9" s="6">
        <f t="shared" si="19"/>
        <v>1.455603847311759</v>
      </c>
      <c r="BI9" s="6">
        <f t="shared" si="19"/>
        <v>3.1116189227068705</v>
      </c>
      <c r="BJ9" s="6">
        <f t="shared" si="19"/>
        <v>4.1853637807540878</v>
      </c>
      <c r="BK9" s="6">
        <f t="shared" si="19"/>
        <v>3.8613303068736435</v>
      </c>
      <c r="BL9" s="6">
        <f t="shared" si="19"/>
        <v>5.2720139727037738</v>
      </c>
      <c r="BM9" s="6">
        <f t="shared" si="19"/>
        <v>6.3359641831701339</v>
      </c>
      <c r="BN9" s="6">
        <f t="shared" si="19"/>
        <v>6.5294044697500526</v>
      </c>
      <c r="BO9" s="6">
        <f t="shared" si="19"/>
        <v>6.4754495961837497</v>
      </c>
      <c r="BP9" s="6"/>
      <c r="BQ9" s="6">
        <f t="shared" si="20"/>
        <v>1.9577927358803953</v>
      </c>
      <c r="BR9" s="6">
        <f t="shared" si="20"/>
        <v>1.867133323395419</v>
      </c>
      <c r="BS9" s="6">
        <f t="shared" si="20"/>
        <v>2.001763586898667</v>
      </c>
      <c r="BT9" s="6">
        <f t="shared" si="20"/>
        <v>3.1540413941752603</v>
      </c>
      <c r="BU9" s="6">
        <f t="shared" si="20"/>
        <v>3.9782102745844323</v>
      </c>
      <c r="BV9" s="6">
        <f t="shared" si="20"/>
        <v>3.5529477422394442</v>
      </c>
      <c r="BW9" s="6">
        <f t="shared" si="20"/>
        <v>4.3052419421942973</v>
      </c>
      <c r="BX9" s="6">
        <f t="shared" si="20"/>
        <v>5.2538736705690159</v>
      </c>
      <c r="BY9" s="6">
        <f t="shared" si="20"/>
        <v>5.6631023597406349</v>
      </c>
      <c r="BZ9" s="6">
        <f t="shared" si="20"/>
        <v>5.8249855318536392</v>
      </c>
      <c r="CB9">
        <f>(C9/C$9)*100</f>
        <v>100</v>
      </c>
      <c r="CC9">
        <f t="shared" ref="CC9:CK9" si="125">(D9/D$9)*100</f>
        <v>100</v>
      </c>
      <c r="CD9">
        <f t="shared" si="125"/>
        <v>100</v>
      </c>
      <c r="CE9">
        <f t="shared" si="125"/>
        <v>100</v>
      </c>
      <c r="CF9">
        <f t="shared" si="125"/>
        <v>100</v>
      </c>
      <c r="CG9">
        <f t="shared" si="125"/>
        <v>100</v>
      </c>
      <c r="CH9">
        <f t="shared" si="125"/>
        <v>100</v>
      </c>
      <c r="CI9">
        <f t="shared" si="125"/>
        <v>100</v>
      </c>
      <c r="CJ9">
        <f t="shared" si="125"/>
        <v>100</v>
      </c>
      <c r="CK9">
        <f t="shared" si="125"/>
        <v>100</v>
      </c>
      <c r="CM9">
        <f>(N9/N$9)*100</f>
        <v>100</v>
      </c>
      <c r="CN9">
        <f t="shared" ref="CN9" si="126">(O9/O$9)*100</f>
        <v>100</v>
      </c>
      <c r="CO9">
        <f t="shared" ref="CO9" si="127">(P9/P$9)*100</f>
        <v>100</v>
      </c>
      <c r="CP9">
        <f t="shared" ref="CP9" si="128">(Q9/Q$9)*100</f>
        <v>100</v>
      </c>
      <c r="CQ9">
        <f t="shared" ref="CQ9" si="129">(R9/R$9)*100</f>
        <v>100</v>
      </c>
      <c r="CR9">
        <f t="shared" ref="CR9" si="130">(S9/S$9)*100</f>
        <v>100</v>
      </c>
      <c r="CS9">
        <f t="shared" ref="CS9" si="131">(T9/T$9)*100</f>
        <v>100</v>
      </c>
      <c r="CT9">
        <f t="shared" ref="CT9" si="132">(U9/U$9)*100</f>
        <v>100</v>
      </c>
      <c r="CU9">
        <f t="shared" ref="CU9" si="133">(V9/V$9)*100</f>
        <v>100</v>
      </c>
      <c r="CV9">
        <f t="shared" ref="CV9" si="134">(W9/W$9)*100</f>
        <v>100</v>
      </c>
      <c r="CX9">
        <f>(Y9/Y$9)*100</f>
        <v>100</v>
      </c>
      <c r="CY9">
        <f t="shared" ref="CY9" si="135">(Z9/Z$9)*100</f>
        <v>100</v>
      </c>
      <c r="CZ9">
        <f t="shared" ref="CZ9" si="136">(AA9/AA$9)*100</f>
        <v>100</v>
      </c>
      <c r="DA9">
        <f t="shared" ref="DA9" si="137">(AB9/AB$9)*100</f>
        <v>100</v>
      </c>
      <c r="DB9">
        <f t="shared" ref="DB9" si="138">(AC9/AC$9)*100</f>
        <v>100</v>
      </c>
      <c r="DC9">
        <f t="shared" ref="DC9" si="139">(AD9/AD$9)*100</f>
        <v>100</v>
      </c>
      <c r="DD9">
        <f t="shared" ref="DD9" si="140">(AE9/AE$9)*100</f>
        <v>100</v>
      </c>
      <c r="DE9">
        <f t="shared" ref="DE9" si="141">(AF9/AF$9)*100</f>
        <v>100</v>
      </c>
      <c r="DF9">
        <f t="shared" ref="DF9" si="142">(AG9/AG$9)*100</f>
        <v>100</v>
      </c>
      <c r="DG9">
        <f t="shared" ref="DG9" si="143">(AH9/AH$9)*100</f>
        <v>100</v>
      </c>
      <c r="DI9" s="7">
        <f t="shared" si="62"/>
        <v>664.97604882634573</v>
      </c>
      <c r="DJ9" s="7">
        <f t="shared" si="63"/>
        <v>1188.7522091181766</v>
      </c>
      <c r="DK9" s="7">
        <f t="shared" si="64"/>
        <v>911.59895275285248</v>
      </c>
      <c r="DL9" s="6"/>
      <c r="DM9" s="6">
        <f t="shared" si="65"/>
        <v>25.366959485148822</v>
      </c>
      <c r="DN9" s="6">
        <f t="shared" si="66"/>
        <v>32.847124382721461</v>
      </c>
      <c r="DO9" s="6">
        <f t="shared" si="67"/>
        <v>29.320566016867744</v>
      </c>
    </row>
    <row r="10" spans="1:119" x14ac:dyDescent="0.25">
      <c r="A10" t="s">
        <v>104</v>
      </c>
      <c r="B10" t="s">
        <v>57</v>
      </c>
      <c r="C10" s="7">
        <v>5477.4178084844243</v>
      </c>
      <c r="D10" s="7">
        <v>7511.7937846860968</v>
      </c>
      <c r="E10" s="7">
        <v>8265.57193429361</v>
      </c>
      <c r="F10" s="7">
        <v>9261.2891875140594</v>
      </c>
      <c r="G10" s="7">
        <v>11464.406114915128</v>
      </c>
      <c r="H10" s="7">
        <v>13361.090814501598</v>
      </c>
      <c r="I10" s="7">
        <v>9440.1288659027705</v>
      </c>
      <c r="J10" s="7">
        <v>11974.902595501615</v>
      </c>
      <c r="K10" s="7">
        <v>13139.210713930854</v>
      </c>
      <c r="L10" s="7">
        <v>12874.781766973194</v>
      </c>
      <c r="N10" s="7">
        <v>6402.7047534759158</v>
      </c>
      <c r="O10" s="7">
        <v>8658.2871939205725</v>
      </c>
      <c r="P10" s="7">
        <v>9834.2336229008852</v>
      </c>
      <c r="Q10" s="7">
        <v>13325.835955614222</v>
      </c>
      <c r="R10" s="7">
        <v>14978.288086104467</v>
      </c>
      <c r="S10" s="7">
        <v>20906.409139398271</v>
      </c>
      <c r="T10" s="7">
        <v>9090.7819334840169</v>
      </c>
      <c r="U10" s="7">
        <v>11788.025971250805</v>
      </c>
      <c r="V10" s="7">
        <v>16915.754017317257</v>
      </c>
      <c r="W10" s="7">
        <v>21108.067127180198</v>
      </c>
      <c r="Y10">
        <f t="shared" si="40"/>
        <v>11880.122561960339</v>
      </c>
      <c r="Z10">
        <f t="shared" si="0"/>
        <v>16170.080978606669</v>
      </c>
      <c r="AA10">
        <f t="shared" si="1"/>
        <v>18099.805557194493</v>
      </c>
      <c r="AB10">
        <f t="shared" si="2"/>
        <v>22587.12514312828</v>
      </c>
      <c r="AC10">
        <f t="shared" si="3"/>
        <v>26442.694201019593</v>
      </c>
      <c r="AD10">
        <f t="shared" si="4"/>
        <v>34267.499953899867</v>
      </c>
      <c r="AE10">
        <f t="shared" si="5"/>
        <v>18530.910799386787</v>
      </c>
      <c r="AF10">
        <f t="shared" si="6"/>
        <v>23762.92856675242</v>
      </c>
      <c r="AG10">
        <f t="shared" si="7"/>
        <v>30054.96473124811</v>
      </c>
      <c r="AH10">
        <f t="shared" si="8"/>
        <v>33982.848894153394</v>
      </c>
      <c r="AJ10">
        <f t="shared" si="41"/>
        <v>925.28694499149151</v>
      </c>
      <c r="AK10">
        <f t="shared" si="9"/>
        <v>1146.4934092344756</v>
      </c>
      <c r="AL10">
        <f t="shared" si="10"/>
        <v>1568.6616886072752</v>
      </c>
      <c r="AM10">
        <f t="shared" si="11"/>
        <v>4064.5467681001628</v>
      </c>
      <c r="AN10">
        <f t="shared" si="12"/>
        <v>3513.8819711893393</v>
      </c>
      <c r="AO10">
        <f t="shared" si="13"/>
        <v>7545.3183248966725</v>
      </c>
      <c r="AP10">
        <f t="shared" si="14"/>
        <v>-349.34693241875357</v>
      </c>
      <c r="AQ10">
        <f t="shared" si="15"/>
        <v>-186.87662425080998</v>
      </c>
      <c r="AR10">
        <f t="shared" si="16"/>
        <v>3776.5433033864028</v>
      </c>
      <c r="AS10">
        <f t="shared" si="17"/>
        <v>8233.2853602070045</v>
      </c>
      <c r="AU10" s="6">
        <f t="shared" si="42"/>
        <v>3.3537103024922903</v>
      </c>
      <c r="AV10" s="6">
        <f t="shared" si="18"/>
        <v>3.6086752163873101</v>
      </c>
      <c r="AW10" s="6">
        <f t="shared" si="18"/>
        <v>3.4089721782376499</v>
      </c>
      <c r="AX10" s="6">
        <f t="shared" si="18"/>
        <v>3.1543961322451359</v>
      </c>
      <c r="AY10" s="6">
        <f t="shared" si="18"/>
        <v>3.2107415178610563</v>
      </c>
      <c r="AZ10" s="6">
        <f t="shared" si="18"/>
        <v>2.9046544345080569</v>
      </c>
      <c r="BA10" s="6">
        <f t="shared" si="18"/>
        <v>2.4500438431067124</v>
      </c>
      <c r="BB10" s="6">
        <f t="shared" si="18"/>
        <v>2.6998176691076514</v>
      </c>
      <c r="BC10" s="6">
        <f t="shared" si="18"/>
        <v>2.5222095963453683</v>
      </c>
      <c r="BD10" s="6">
        <f t="shared" si="18"/>
        <v>2.327104874085844</v>
      </c>
      <c r="BE10" s="6"/>
      <c r="BF10" s="6">
        <f t="shared" si="19"/>
        <v>3.3678672468217012</v>
      </c>
      <c r="BG10" s="6">
        <f t="shared" si="19"/>
        <v>3.441000916315117</v>
      </c>
      <c r="BH10" s="6">
        <f t="shared" si="19"/>
        <v>3.0732003598550577</v>
      </c>
      <c r="BI10" s="6">
        <f t="shared" si="19"/>
        <v>3.3796933672349656</v>
      </c>
      <c r="BJ10" s="6">
        <f t="shared" si="19"/>
        <v>3.2923835527293486</v>
      </c>
      <c r="BK10" s="6">
        <f t="shared" si="19"/>
        <v>3.4610048648347673</v>
      </c>
      <c r="BL10" s="6">
        <f t="shared" si="19"/>
        <v>2.268873083684118</v>
      </c>
      <c r="BM10" s="6">
        <f t="shared" si="19"/>
        <v>2.369960644321123</v>
      </c>
      <c r="BN10" s="6">
        <f t="shared" si="19"/>
        <v>2.7665474267126764</v>
      </c>
      <c r="BO10" s="6">
        <f t="shared" si="19"/>
        <v>3.2552488734120444</v>
      </c>
      <c r="BP10" s="6"/>
      <c r="BQ10" s="6">
        <f t="shared" si="20"/>
        <v>3.3613252629789132</v>
      </c>
      <c r="BR10" s="6">
        <f t="shared" si="20"/>
        <v>3.5169131572234678</v>
      </c>
      <c r="BS10" s="6">
        <f t="shared" si="20"/>
        <v>3.2179435735089896</v>
      </c>
      <c r="BT10" s="6">
        <f t="shared" si="20"/>
        <v>3.2835339917418835</v>
      </c>
      <c r="BU10" s="6">
        <f t="shared" si="20"/>
        <v>3.2564828351237431</v>
      </c>
      <c r="BV10" s="6">
        <f t="shared" si="20"/>
        <v>3.2204933580475359</v>
      </c>
      <c r="BW10" s="6">
        <f t="shared" si="20"/>
        <v>2.3576871134475006</v>
      </c>
      <c r="BX10" s="6">
        <f t="shared" si="20"/>
        <v>2.5254505493330788</v>
      </c>
      <c r="BY10" s="6">
        <f t="shared" si="20"/>
        <v>2.6541421315780429</v>
      </c>
      <c r="BZ10" s="6">
        <f t="shared" si="20"/>
        <v>2.8279333526781381</v>
      </c>
      <c r="CB10">
        <f>(C10/C$10)*100</f>
        <v>100</v>
      </c>
      <c r="CC10">
        <f t="shared" ref="CC10:CK10" si="144">(D10/D$10)*100</f>
        <v>100</v>
      </c>
      <c r="CD10">
        <f t="shared" si="144"/>
        <v>100</v>
      </c>
      <c r="CE10">
        <f t="shared" si="144"/>
        <v>100</v>
      </c>
      <c r="CF10">
        <f t="shared" si="144"/>
        <v>100</v>
      </c>
      <c r="CG10">
        <f t="shared" si="144"/>
        <v>100</v>
      </c>
      <c r="CH10">
        <f t="shared" si="144"/>
        <v>100</v>
      </c>
      <c r="CI10">
        <f t="shared" si="144"/>
        <v>100</v>
      </c>
      <c r="CJ10">
        <f t="shared" si="144"/>
        <v>100</v>
      </c>
      <c r="CK10">
        <f t="shared" si="144"/>
        <v>100</v>
      </c>
      <c r="CM10">
        <f>(N10/N$10)*100</f>
        <v>100</v>
      </c>
      <c r="CN10">
        <f t="shared" ref="CN10" si="145">(O10/O$10)*100</f>
        <v>100</v>
      </c>
      <c r="CO10">
        <f t="shared" ref="CO10" si="146">(P10/P$10)*100</f>
        <v>100</v>
      </c>
      <c r="CP10">
        <f t="shared" ref="CP10" si="147">(Q10/Q$10)*100</f>
        <v>100</v>
      </c>
      <c r="CQ10">
        <f t="shared" ref="CQ10" si="148">(R10/R$10)*100</f>
        <v>100</v>
      </c>
      <c r="CR10">
        <f t="shared" ref="CR10" si="149">(S10/S$10)*100</f>
        <v>100</v>
      </c>
      <c r="CS10">
        <f t="shared" ref="CS10" si="150">(T10/T$10)*100</f>
        <v>100</v>
      </c>
      <c r="CT10">
        <f t="shared" ref="CT10" si="151">(U10/U$10)*100</f>
        <v>100</v>
      </c>
      <c r="CU10">
        <f t="shared" ref="CU10" si="152">(V10/V$10)*100</f>
        <v>100</v>
      </c>
      <c r="CV10">
        <f t="shared" ref="CV10" si="153">(W10/W$10)*100</f>
        <v>100</v>
      </c>
      <c r="CX10">
        <f>(Y10/Y$10)*100</f>
        <v>100</v>
      </c>
      <c r="CY10">
        <f t="shared" ref="CY10" si="154">(Z10/Z$10)*100</f>
        <v>100</v>
      </c>
      <c r="CZ10">
        <f t="shared" ref="CZ10" si="155">(AA10/AA$10)*100</f>
        <v>100</v>
      </c>
      <c r="DA10">
        <f t="shared" ref="DA10" si="156">(AB10/AB$10)*100</f>
        <v>100</v>
      </c>
      <c r="DB10">
        <f t="shared" ref="DB10" si="157">(AC10/AC$10)*100</f>
        <v>100</v>
      </c>
      <c r="DC10">
        <f t="shared" ref="DC10" si="158">(AD10/AD$10)*100</f>
        <v>100</v>
      </c>
      <c r="DD10">
        <f t="shared" ref="DD10" si="159">(AE10/AE$10)*100</f>
        <v>100</v>
      </c>
      <c r="DE10">
        <f t="shared" ref="DE10" si="160">(AF10/AF$10)*100</f>
        <v>100</v>
      </c>
      <c r="DF10">
        <f t="shared" ref="DF10" si="161">(AG10/AG$10)*100</f>
        <v>100</v>
      </c>
      <c r="DG10">
        <f t="shared" ref="DG10" si="162">(AH10/AH$10)*100</f>
        <v>100</v>
      </c>
      <c r="DI10" s="7">
        <f t="shared" si="62"/>
        <v>135.05203030213221</v>
      </c>
      <c r="DJ10" s="7">
        <f t="shared" si="63"/>
        <v>229.674222690356</v>
      </c>
      <c r="DK10" s="7">
        <f t="shared" si="64"/>
        <v>186.04796555689646</v>
      </c>
      <c r="DL10" s="6"/>
      <c r="DM10" s="6">
        <f t="shared" si="65"/>
        <v>9.9614467582453727</v>
      </c>
      <c r="DN10" s="6">
        <f t="shared" si="66"/>
        <v>14.173417027249769</v>
      </c>
      <c r="DO10" s="6">
        <f t="shared" si="67"/>
        <v>12.38683197820183</v>
      </c>
    </row>
    <row r="11" spans="1:119" x14ac:dyDescent="0.25">
      <c r="A11" t="s">
        <v>104</v>
      </c>
      <c r="B11" t="s">
        <v>54</v>
      </c>
      <c r="C11" s="7">
        <v>118.85374507125326</v>
      </c>
      <c r="D11" s="7">
        <v>156.74723074889863</v>
      </c>
      <c r="E11" s="7">
        <v>243.842868633791</v>
      </c>
      <c r="F11" s="7">
        <v>159.35659999999999</v>
      </c>
      <c r="G11" s="7">
        <v>335.40019999999998</v>
      </c>
      <c r="H11" s="7">
        <v>633.6481</v>
      </c>
      <c r="I11" s="7">
        <v>558.55939999999998</v>
      </c>
      <c r="J11" s="7">
        <v>590.99680000000001</v>
      </c>
      <c r="K11" s="7">
        <v>881.53359999999998</v>
      </c>
      <c r="L11" s="7">
        <v>942.12760000000003</v>
      </c>
      <c r="N11" s="7">
        <v>34.996669457543064</v>
      </c>
      <c r="O11" s="7">
        <v>50.861241966716186</v>
      </c>
      <c r="P11" s="7">
        <v>81.14366208650199</v>
      </c>
      <c r="Q11" s="7">
        <v>128.49279999999999</v>
      </c>
      <c r="R11" s="7">
        <v>154.548</v>
      </c>
      <c r="S11" s="7">
        <v>265.62509999999997</v>
      </c>
      <c r="T11" s="7">
        <v>154.79669999999999</v>
      </c>
      <c r="U11" s="7">
        <v>191.51560000000001</v>
      </c>
      <c r="V11" s="7">
        <v>239.5403</v>
      </c>
      <c r="W11" s="7">
        <v>161.73820000000001</v>
      </c>
      <c r="Y11">
        <f t="shared" si="40"/>
        <v>153.85041452879631</v>
      </c>
      <c r="Z11">
        <f t="shared" si="0"/>
        <v>207.60847271561482</v>
      </c>
      <c r="AA11">
        <f t="shared" si="1"/>
        <v>324.98653072029299</v>
      </c>
      <c r="AB11">
        <f t="shared" si="2"/>
        <v>287.84939999999995</v>
      </c>
      <c r="AC11">
        <f t="shared" si="3"/>
        <v>489.94819999999999</v>
      </c>
      <c r="AD11">
        <f t="shared" si="4"/>
        <v>899.27319999999997</v>
      </c>
      <c r="AE11">
        <f t="shared" si="5"/>
        <v>713.35609999999997</v>
      </c>
      <c r="AF11">
        <f t="shared" si="6"/>
        <v>782.51240000000007</v>
      </c>
      <c r="AG11">
        <f t="shared" si="7"/>
        <v>1121.0738999999999</v>
      </c>
      <c r="AH11">
        <f t="shared" si="8"/>
        <v>1103.8658</v>
      </c>
      <c r="AJ11">
        <f t="shared" si="41"/>
        <v>-83.857075613710194</v>
      </c>
      <c r="AK11">
        <f t="shared" si="9"/>
        <v>-105.88598878218244</v>
      </c>
      <c r="AL11">
        <f t="shared" si="10"/>
        <v>-162.69920654728901</v>
      </c>
      <c r="AM11">
        <f t="shared" si="11"/>
        <v>-30.863799999999998</v>
      </c>
      <c r="AN11">
        <f t="shared" si="12"/>
        <v>-180.85219999999998</v>
      </c>
      <c r="AO11">
        <f t="shared" si="13"/>
        <v>-368.02300000000002</v>
      </c>
      <c r="AP11">
        <f t="shared" si="14"/>
        <v>-403.7627</v>
      </c>
      <c r="AQ11">
        <f t="shared" si="15"/>
        <v>-399.4812</v>
      </c>
      <c r="AR11">
        <f t="shared" si="16"/>
        <v>-641.99329999999998</v>
      </c>
      <c r="AS11">
        <f t="shared" si="17"/>
        <v>-780.38940000000002</v>
      </c>
      <c r="AU11" s="6">
        <f t="shared" si="42"/>
        <v>7.2771704345399452E-2</v>
      </c>
      <c r="AV11" s="6">
        <f t="shared" si="18"/>
        <v>7.5301567515611817E-2</v>
      </c>
      <c r="AW11" s="6">
        <f t="shared" si="18"/>
        <v>0.10056818350166498</v>
      </c>
      <c r="AX11" s="6">
        <f t="shared" si="18"/>
        <v>5.4276875768595259E-2</v>
      </c>
      <c r="AY11" s="6">
        <f t="shared" si="18"/>
        <v>9.3932763410909059E-2</v>
      </c>
      <c r="AZ11" s="6">
        <f t="shared" si="18"/>
        <v>0.13775288179202913</v>
      </c>
      <c r="BA11" s="6">
        <f t="shared" si="18"/>
        <v>0.1449657137544286</v>
      </c>
      <c r="BB11" s="6">
        <f t="shared" si="18"/>
        <v>0.13324397341031094</v>
      </c>
      <c r="BC11" s="6">
        <f t="shared" si="18"/>
        <v>0.16921963988776778</v>
      </c>
      <c r="BD11" s="6">
        <f t="shared" si="18"/>
        <v>0.1702886906863843</v>
      </c>
      <c r="BE11" s="6"/>
      <c r="BF11" s="6">
        <f t="shared" si="19"/>
        <v>1.8408491622219237E-2</v>
      </c>
      <c r="BG11" s="6">
        <f t="shared" si="19"/>
        <v>2.0213418230719038E-2</v>
      </c>
      <c r="BH11" s="6">
        <f t="shared" si="19"/>
        <v>2.5357413814482491E-2</v>
      </c>
      <c r="BI11" s="6">
        <f t="shared" si="19"/>
        <v>3.258829429867708E-2</v>
      </c>
      <c r="BJ11" s="6">
        <f t="shared" si="19"/>
        <v>3.3971258289474615E-2</v>
      </c>
      <c r="BK11" s="6">
        <f t="shared" si="19"/>
        <v>4.3973585190664716E-2</v>
      </c>
      <c r="BL11" s="6">
        <f t="shared" si="19"/>
        <v>3.8634087655265478E-2</v>
      </c>
      <c r="BM11" s="6">
        <f t="shared" si="19"/>
        <v>3.850385432476152E-2</v>
      </c>
      <c r="BN11" s="6">
        <f t="shared" si="19"/>
        <v>3.9176474183802469E-2</v>
      </c>
      <c r="BO11" s="6">
        <f t="shared" si="19"/>
        <v>2.494297986478055E-2</v>
      </c>
      <c r="BP11" s="6"/>
      <c r="BQ11" s="6">
        <f t="shared" si="20"/>
        <v>4.3529962117670913E-2</v>
      </c>
      <c r="BR11" s="6">
        <f t="shared" si="20"/>
        <v>4.5153822680950438E-2</v>
      </c>
      <c r="BS11" s="6">
        <f t="shared" si="20"/>
        <v>5.7778980813009799E-2</v>
      </c>
      <c r="BT11" s="6">
        <f t="shared" si="20"/>
        <v>4.1845223038048052E-2</v>
      </c>
      <c r="BU11" s="6">
        <f t="shared" si="20"/>
        <v>6.0338326014383742E-2</v>
      </c>
      <c r="BV11" s="6">
        <f t="shared" si="20"/>
        <v>8.4514580041330334E-2</v>
      </c>
      <c r="BW11" s="6">
        <f t="shared" si="20"/>
        <v>9.0760270905023283E-2</v>
      </c>
      <c r="BX11" s="6">
        <f t="shared" si="20"/>
        <v>8.3162997561037774E-2</v>
      </c>
      <c r="BY11" s="6">
        <f t="shared" si="20"/>
        <v>9.9001595816510704E-2</v>
      </c>
      <c r="BZ11" s="6">
        <f t="shared" si="20"/>
        <v>9.1859835601888096E-2</v>
      </c>
      <c r="CB11">
        <f>(C11/C$11)*100</f>
        <v>100</v>
      </c>
      <c r="CC11">
        <f t="shared" ref="CC11:CK11" si="163">(D11/D$11)*100</f>
        <v>100</v>
      </c>
      <c r="CD11">
        <f t="shared" si="163"/>
        <v>100</v>
      </c>
      <c r="CE11">
        <f t="shared" si="163"/>
        <v>100</v>
      </c>
      <c r="CF11">
        <f t="shared" si="163"/>
        <v>100</v>
      </c>
      <c r="CG11">
        <f t="shared" si="163"/>
        <v>100</v>
      </c>
      <c r="CH11">
        <f t="shared" si="163"/>
        <v>100</v>
      </c>
      <c r="CI11">
        <f t="shared" si="163"/>
        <v>100</v>
      </c>
      <c r="CJ11">
        <f t="shared" si="163"/>
        <v>100</v>
      </c>
      <c r="CK11">
        <f t="shared" si="163"/>
        <v>100</v>
      </c>
      <c r="CM11">
        <f>(N11/N$11)*100</f>
        <v>100</v>
      </c>
      <c r="CN11">
        <f t="shared" ref="CN11" si="164">(O11/O$11)*100</f>
        <v>100</v>
      </c>
      <c r="CO11">
        <f t="shared" ref="CO11" si="165">(P11/P$11)*100</f>
        <v>100</v>
      </c>
      <c r="CP11">
        <f t="shared" ref="CP11" si="166">(Q11/Q$11)*100</f>
        <v>100</v>
      </c>
      <c r="CQ11">
        <f t="shared" ref="CQ11" si="167">(R11/R$11)*100</f>
        <v>100</v>
      </c>
      <c r="CR11">
        <f t="shared" ref="CR11" si="168">(S11/S$11)*100</f>
        <v>100</v>
      </c>
      <c r="CS11">
        <f t="shared" ref="CS11" si="169">(T11/T$11)*100</f>
        <v>100</v>
      </c>
      <c r="CT11">
        <f t="shared" ref="CT11" si="170">(U11/U$11)*100</f>
        <v>100</v>
      </c>
      <c r="CU11">
        <f t="shared" ref="CU11" si="171">(V11/V$11)*100</f>
        <v>100</v>
      </c>
      <c r="CV11">
        <f t="shared" ref="CV11" si="172">(W11/W$11)*100</f>
        <v>100</v>
      </c>
      <c r="CX11">
        <f>(Y11/Y$11)*100</f>
        <v>100</v>
      </c>
      <c r="CY11">
        <f t="shared" ref="CY11" si="173">(Z11/Z$11)*100</f>
        <v>100</v>
      </c>
      <c r="CZ11">
        <f t="shared" ref="CZ11" si="174">(AA11/AA$11)*100</f>
        <v>100</v>
      </c>
      <c r="DA11">
        <f t="shared" ref="DA11" si="175">(AB11/AB$11)*100</f>
        <v>100</v>
      </c>
      <c r="DB11">
        <f t="shared" ref="DB11" si="176">(AC11/AC$11)*100</f>
        <v>100</v>
      </c>
      <c r="DC11">
        <f t="shared" ref="DC11" si="177">(AD11/AD$11)*100</f>
        <v>100</v>
      </c>
      <c r="DD11">
        <f t="shared" ref="DD11" si="178">(AE11/AE$11)*100</f>
        <v>100</v>
      </c>
      <c r="DE11">
        <f t="shared" ref="DE11" si="179">(AF11/AF$11)*100</f>
        <v>100</v>
      </c>
      <c r="DF11">
        <f t="shared" ref="DF11" si="180">(AG11/AG$11)*100</f>
        <v>100</v>
      </c>
      <c r="DG11">
        <f t="shared" ref="DG11" si="181">(AH11/AH$11)*100</f>
        <v>100</v>
      </c>
      <c r="DI11" s="7">
        <f t="shared" si="62"/>
        <v>692.6780930926418</v>
      </c>
      <c r="DJ11" s="7">
        <f t="shared" si="63"/>
        <v>362.15312058827789</v>
      </c>
      <c r="DK11" s="7">
        <f t="shared" si="64"/>
        <v>617.49289943797226</v>
      </c>
      <c r="DL11" s="6"/>
      <c r="DM11" s="6">
        <f t="shared" si="65"/>
        <v>25.863455445154383</v>
      </c>
      <c r="DN11" s="6">
        <f t="shared" si="66"/>
        <v>18.540048030880119</v>
      </c>
      <c r="DO11" s="6">
        <f t="shared" si="67"/>
        <v>24.477496529957698</v>
      </c>
    </row>
    <row r="12" spans="1:119" x14ac:dyDescent="0.25">
      <c r="C12" s="7">
        <f>C4-SUM(C5:C10)</f>
        <v>53009.214359779115</v>
      </c>
      <c r="D12" s="7">
        <f t="shared" ref="D12:BO12" si="182">D4-SUM(D5:D10)</f>
        <v>71968.529595330561</v>
      </c>
      <c r="E12" s="7">
        <f t="shared" si="182"/>
        <v>83550.289644925389</v>
      </c>
      <c r="F12" s="7">
        <f t="shared" si="182"/>
        <v>111110.2663165578</v>
      </c>
      <c r="G12" s="7">
        <f t="shared" si="182"/>
        <v>125413.28894005597</v>
      </c>
      <c r="H12" s="7">
        <f t="shared" si="182"/>
        <v>170518.43901008723</v>
      </c>
      <c r="I12" s="7">
        <f t="shared" si="182"/>
        <v>136658.07377094531</v>
      </c>
      <c r="J12" s="7">
        <f t="shared" si="182"/>
        <v>164427.90805134107</v>
      </c>
      <c r="K12" s="7">
        <f t="shared" si="182"/>
        <v>195125.73403987731</v>
      </c>
      <c r="L12" s="7">
        <f t="shared" si="182"/>
        <v>208215.44280444842</v>
      </c>
      <c r="N12" s="7">
        <f t="shared" si="182"/>
        <v>45793.552675058687</v>
      </c>
      <c r="O12" s="7">
        <f t="shared" si="182"/>
        <v>65512.698502626299</v>
      </c>
      <c r="P12" s="7">
        <f t="shared" si="182"/>
        <v>76903.308667056204</v>
      </c>
      <c r="Q12" s="7">
        <f t="shared" si="182"/>
        <v>94285.075631228974</v>
      </c>
      <c r="R12" s="7">
        <f t="shared" si="182"/>
        <v>108126.2475274629</v>
      </c>
      <c r="S12" s="7">
        <f t="shared" si="182"/>
        <v>146707.5400279492</v>
      </c>
      <c r="T12" s="7">
        <f t="shared" si="182"/>
        <v>105145.70362194034</v>
      </c>
      <c r="U12" s="7">
        <f t="shared" si="182"/>
        <v>133840.05692392623</v>
      </c>
      <c r="V12" s="7">
        <f t="shared" si="182"/>
        <v>165182.35589486122</v>
      </c>
      <c r="W12" s="7">
        <f t="shared" si="182"/>
        <v>177409.75542576821</v>
      </c>
      <c r="X12" s="7"/>
      <c r="Y12" s="7">
        <f t="shared" si="182"/>
        <v>98802.767034837831</v>
      </c>
      <c r="Z12" s="7">
        <f t="shared" si="182"/>
        <v>137481.22809795686</v>
      </c>
      <c r="AA12" s="7">
        <f t="shared" si="182"/>
        <v>160453.59831198154</v>
      </c>
      <c r="AB12" s="7">
        <f t="shared" si="182"/>
        <v>205395.34194778674</v>
      </c>
      <c r="AC12" s="7">
        <f t="shared" si="182"/>
        <v>233539.53646751889</v>
      </c>
      <c r="AD12" s="7">
        <f t="shared" si="182"/>
        <v>317225.97903803643</v>
      </c>
      <c r="AE12" s="7">
        <f t="shared" si="182"/>
        <v>241803.77739288565</v>
      </c>
      <c r="AF12" s="7">
        <f t="shared" si="182"/>
        <v>298267.9649752673</v>
      </c>
      <c r="AG12" s="7">
        <f t="shared" si="182"/>
        <v>360308.08993473859</v>
      </c>
      <c r="AH12" s="7">
        <f t="shared" si="182"/>
        <v>385625.19823021663</v>
      </c>
      <c r="AI12" s="7"/>
      <c r="AJ12" s="7">
        <f t="shared" si="182"/>
        <v>-7215.6616847204568</v>
      </c>
      <c r="AK12" s="7">
        <f t="shared" si="182"/>
        <v>-6455.8310927042767</v>
      </c>
      <c r="AL12" s="7">
        <f t="shared" si="182"/>
        <v>-6646.980977869156</v>
      </c>
      <c r="AM12" s="7">
        <f t="shared" si="182"/>
        <v>-16825.190685328809</v>
      </c>
      <c r="AN12" s="7">
        <f t="shared" si="182"/>
        <v>-17287.041412593055</v>
      </c>
      <c r="AO12" s="7">
        <f t="shared" si="182"/>
        <v>-23810.898982137966</v>
      </c>
      <c r="AP12" s="7">
        <f t="shared" si="182"/>
        <v>-31512.37014900495</v>
      </c>
      <c r="AQ12" s="7">
        <f t="shared" si="182"/>
        <v>-30587.851127414848</v>
      </c>
      <c r="AR12" s="7">
        <f t="shared" si="182"/>
        <v>-29943.378145016031</v>
      </c>
      <c r="AS12" s="7">
        <f t="shared" si="182"/>
        <v>-30805.687378680217</v>
      </c>
      <c r="AU12" s="7">
        <f t="shared" si="182"/>
        <v>32.45645202563135</v>
      </c>
      <c r="AV12" s="7">
        <f t="shared" si="182"/>
        <v>34.57377246430346</v>
      </c>
      <c r="AW12" s="7">
        <f t="shared" si="182"/>
        <v>34.458669665862516</v>
      </c>
      <c r="AX12" s="7">
        <f t="shared" si="182"/>
        <v>37.844169124337142</v>
      </c>
      <c r="AY12" s="7">
        <f t="shared" si="182"/>
        <v>35.123463845848192</v>
      </c>
      <c r="AZ12" s="7">
        <f t="shared" si="182"/>
        <v>37.070112531415887</v>
      </c>
      <c r="BA12" s="7">
        <f t="shared" si="182"/>
        <v>35.467553145664425</v>
      </c>
      <c r="BB12" s="7">
        <f t="shared" si="182"/>
        <v>37.071313767360401</v>
      </c>
      <c r="BC12" s="7">
        <f t="shared" si="182"/>
        <v>37.456435519944314</v>
      </c>
      <c r="BD12" s="7">
        <f t="shared" si="182"/>
        <v>37.634748346036403</v>
      </c>
      <c r="BE12" s="7">
        <f t="shared" si="182"/>
        <v>0</v>
      </c>
      <c r="BF12" s="7">
        <f t="shared" si="182"/>
        <v>24.087727313399483</v>
      </c>
      <c r="BG12" s="7">
        <f t="shared" si="182"/>
        <v>26.036241409975219</v>
      </c>
      <c r="BH12" s="7">
        <f t="shared" si="182"/>
        <v>24.032302356462282</v>
      </c>
      <c r="BI12" s="7">
        <f t="shared" si="182"/>
        <v>23.912544458860879</v>
      </c>
      <c r="BJ12" s="7">
        <f t="shared" si="182"/>
        <v>23.767274132483806</v>
      </c>
      <c r="BK12" s="7">
        <f t="shared" si="182"/>
        <v>24.287074186633276</v>
      </c>
      <c r="BL12" s="7">
        <f t="shared" si="182"/>
        <v>26.242215307591238</v>
      </c>
      <c r="BM12" s="7">
        <f t="shared" si="182"/>
        <v>26.908293917658099</v>
      </c>
      <c r="BN12" s="7">
        <f t="shared" si="182"/>
        <v>27.015338551945973</v>
      </c>
      <c r="BO12" s="7">
        <f t="shared" si="182"/>
        <v>27.359819494717868</v>
      </c>
      <c r="DL12" s="6"/>
      <c r="DM12" s="6"/>
      <c r="DN12" s="6"/>
      <c r="DO12" s="6"/>
    </row>
    <row r="13" spans="1:119" x14ac:dyDescent="0.25">
      <c r="DL13" s="6"/>
      <c r="DM13" s="6"/>
      <c r="DN13" s="6"/>
      <c r="DO13" s="6"/>
    </row>
    <row r="14" spans="1:119" x14ac:dyDescent="0.25">
      <c r="B14" t="s">
        <v>68</v>
      </c>
      <c r="DL14" s="6"/>
      <c r="DM14" s="6"/>
      <c r="DN14" s="6"/>
      <c r="DO14" s="6"/>
    </row>
    <row r="15" spans="1:119" x14ac:dyDescent="0.25">
      <c r="C15" s="7" t="s">
        <v>64</v>
      </c>
      <c r="N15" s="7" t="s">
        <v>63</v>
      </c>
      <c r="Y15" t="s">
        <v>77</v>
      </c>
      <c r="AJ15" t="s">
        <v>78</v>
      </c>
      <c r="AU15" t="s">
        <v>64</v>
      </c>
      <c r="BF15" t="s">
        <v>63</v>
      </c>
      <c r="BQ15" t="s">
        <v>77</v>
      </c>
      <c r="CB15" t="s">
        <v>64</v>
      </c>
      <c r="CM15" t="s">
        <v>63</v>
      </c>
      <c r="CX15" t="s">
        <v>77</v>
      </c>
      <c r="DI15" s="7" t="s">
        <v>79</v>
      </c>
      <c r="DL15" s="6"/>
      <c r="DM15" s="6" t="s">
        <v>80</v>
      </c>
      <c r="DN15" s="6"/>
      <c r="DO15" s="6"/>
    </row>
    <row r="16" spans="1:119" x14ac:dyDescent="0.25">
      <c r="A16" t="s">
        <v>68</v>
      </c>
      <c r="B16" t="s">
        <v>66</v>
      </c>
      <c r="C16" s="7">
        <v>2003</v>
      </c>
      <c r="D16" s="7">
        <v>2004</v>
      </c>
      <c r="E16" s="7">
        <v>2005</v>
      </c>
      <c r="F16" s="7">
        <v>2006</v>
      </c>
      <c r="G16" s="7">
        <v>2007</v>
      </c>
      <c r="H16" s="7">
        <v>2008</v>
      </c>
      <c r="I16" s="7">
        <v>2009</v>
      </c>
      <c r="J16" s="7">
        <v>2010</v>
      </c>
      <c r="K16" s="7">
        <v>2011</v>
      </c>
      <c r="L16" s="7">
        <v>2012</v>
      </c>
      <c r="N16" s="7">
        <v>2003</v>
      </c>
      <c r="O16" s="7">
        <v>2004</v>
      </c>
      <c r="P16" s="7">
        <v>2005</v>
      </c>
      <c r="Q16" s="7">
        <v>2006</v>
      </c>
      <c r="R16" s="7">
        <v>2007</v>
      </c>
      <c r="S16" s="7">
        <v>2008</v>
      </c>
      <c r="T16" s="7">
        <v>2009</v>
      </c>
      <c r="U16" s="7">
        <v>2010</v>
      </c>
      <c r="V16" s="7">
        <v>2011</v>
      </c>
      <c r="W16" s="7">
        <v>2012</v>
      </c>
      <c r="Y16">
        <v>2003</v>
      </c>
      <c r="Z16">
        <v>2004</v>
      </c>
      <c r="AA16">
        <v>2005</v>
      </c>
      <c r="AB16">
        <v>2006</v>
      </c>
      <c r="AC16">
        <v>2007</v>
      </c>
      <c r="AD16">
        <v>2008</v>
      </c>
      <c r="AE16">
        <v>2009</v>
      </c>
      <c r="AF16">
        <v>2010</v>
      </c>
      <c r="AG16">
        <v>2011</v>
      </c>
      <c r="AH16">
        <v>2012</v>
      </c>
      <c r="AJ16">
        <v>2003</v>
      </c>
      <c r="AK16">
        <v>2004</v>
      </c>
      <c r="AL16">
        <v>2005</v>
      </c>
      <c r="AM16">
        <v>2006</v>
      </c>
      <c r="AN16">
        <v>2007</v>
      </c>
      <c r="AO16">
        <v>2008</v>
      </c>
      <c r="AP16">
        <v>2009</v>
      </c>
      <c r="AQ16">
        <v>2010</v>
      </c>
      <c r="AR16">
        <v>2011</v>
      </c>
      <c r="AS16">
        <v>2012</v>
      </c>
      <c r="AU16">
        <v>2003</v>
      </c>
      <c r="AV16">
        <v>2004</v>
      </c>
      <c r="AW16">
        <v>2005</v>
      </c>
      <c r="AX16">
        <v>2006</v>
      </c>
      <c r="AY16">
        <v>2007</v>
      </c>
      <c r="AZ16">
        <v>2008</v>
      </c>
      <c r="BA16">
        <v>2009</v>
      </c>
      <c r="BB16">
        <v>2010</v>
      </c>
      <c r="BC16">
        <v>2011</v>
      </c>
      <c r="BD16">
        <v>2012</v>
      </c>
      <c r="BF16">
        <v>2003</v>
      </c>
      <c r="BG16">
        <v>2004</v>
      </c>
      <c r="BH16">
        <v>2005</v>
      </c>
      <c r="BI16">
        <v>2006</v>
      </c>
      <c r="BJ16">
        <v>2007</v>
      </c>
      <c r="BK16">
        <v>2008</v>
      </c>
      <c r="BL16">
        <v>2009</v>
      </c>
      <c r="BM16">
        <v>2010</v>
      </c>
      <c r="BN16">
        <v>2011</v>
      </c>
      <c r="BO16">
        <v>2012</v>
      </c>
      <c r="BQ16">
        <v>2003</v>
      </c>
      <c r="BR16">
        <v>2004</v>
      </c>
      <c r="BS16">
        <v>2005</v>
      </c>
      <c r="BT16">
        <v>2006</v>
      </c>
      <c r="BU16">
        <v>2007</v>
      </c>
      <c r="BV16">
        <v>2008</v>
      </c>
      <c r="BW16">
        <v>2009</v>
      </c>
      <c r="BX16">
        <v>2010</v>
      </c>
      <c r="BY16">
        <v>2011</v>
      </c>
      <c r="BZ16">
        <v>2012</v>
      </c>
      <c r="CB16">
        <v>2003</v>
      </c>
      <c r="CC16">
        <v>2004</v>
      </c>
      <c r="CD16">
        <v>2005</v>
      </c>
      <c r="CE16">
        <v>2006</v>
      </c>
      <c r="CF16">
        <v>2007</v>
      </c>
      <c r="CG16">
        <v>2008</v>
      </c>
      <c r="CH16">
        <v>2009</v>
      </c>
      <c r="CI16">
        <v>2010</v>
      </c>
      <c r="CJ16">
        <v>2011</v>
      </c>
      <c r="CK16">
        <v>2012</v>
      </c>
      <c r="CM16">
        <v>2003</v>
      </c>
      <c r="CN16">
        <v>2004</v>
      </c>
      <c r="CO16">
        <v>2005</v>
      </c>
      <c r="CP16">
        <v>2006</v>
      </c>
      <c r="CQ16">
        <v>2007</v>
      </c>
      <c r="CR16">
        <v>2008</v>
      </c>
      <c r="CS16">
        <v>2009</v>
      </c>
      <c r="CT16">
        <v>2010</v>
      </c>
      <c r="CU16">
        <v>2011</v>
      </c>
      <c r="CV16">
        <v>2012</v>
      </c>
      <c r="CX16">
        <v>2003</v>
      </c>
      <c r="CY16">
        <v>2004</v>
      </c>
      <c r="CZ16">
        <v>2005</v>
      </c>
      <c r="DA16">
        <v>2006</v>
      </c>
      <c r="DB16">
        <v>2007</v>
      </c>
      <c r="DC16">
        <v>2008</v>
      </c>
      <c r="DD16">
        <v>2009</v>
      </c>
      <c r="DE16">
        <v>2010</v>
      </c>
      <c r="DF16">
        <v>2011</v>
      </c>
      <c r="DG16">
        <v>2012</v>
      </c>
      <c r="DI16" s="7" t="s">
        <v>81</v>
      </c>
      <c r="DJ16" s="7" t="s">
        <v>82</v>
      </c>
      <c r="DK16" s="7" t="s">
        <v>77</v>
      </c>
      <c r="DL16" s="6"/>
      <c r="DM16" s="6" t="s">
        <v>81</v>
      </c>
      <c r="DN16" s="6" t="s">
        <v>82</v>
      </c>
      <c r="DO16" s="6" t="s">
        <v>77</v>
      </c>
    </row>
    <row r="17" spans="1:119" x14ac:dyDescent="0.25">
      <c r="A17" t="s">
        <v>68</v>
      </c>
      <c r="B17" t="s">
        <v>62</v>
      </c>
      <c r="C17" s="7">
        <v>82737.079030857087</v>
      </c>
      <c r="D17" s="7">
        <v>103398.27787132819</v>
      </c>
      <c r="E17" s="7">
        <v>123665.62881412682</v>
      </c>
      <c r="F17" s="7">
        <v>149695.65310066915</v>
      </c>
      <c r="G17" s="7">
        <v>180523.29952134076</v>
      </c>
      <c r="H17" s="7">
        <v>239855.53498516663</v>
      </c>
      <c r="I17" s="7">
        <v>205253.02874232116</v>
      </c>
      <c r="J17" s="7">
        <v>236373.92162928989</v>
      </c>
      <c r="K17" s="7">
        <v>262319.56097711576</v>
      </c>
      <c r="L17" s="7">
        <v>275614.83734754118</v>
      </c>
      <c r="N17" s="7">
        <v>81585.385550845764</v>
      </c>
      <c r="O17" s="7">
        <v>110132.21261701302</v>
      </c>
      <c r="P17" s="7">
        <v>141814.36942910924</v>
      </c>
      <c r="Q17" s="7">
        <v>176942.42047265783</v>
      </c>
      <c r="R17" s="7">
        <v>205372.21741410205</v>
      </c>
      <c r="S17" s="7">
        <v>271222.55536718026</v>
      </c>
      <c r="T17" s="7">
        <v>180456.98341965003</v>
      </c>
      <c r="U17" s="7">
        <v>231481.49937255538</v>
      </c>
      <c r="V17" s="7">
        <v>260508.05331551019</v>
      </c>
      <c r="W17" s="7">
        <v>285024.88386615209</v>
      </c>
      <c r="Y17">
        <f>C17+N17</f>
        <v>164322.46458170284</v>
      </c>
      <c r="Z17">
        <f t="shared" ref="Z17:Z24" si="183">D17+O17</f>
        <v>213530.49048834119</v>
      </c>
      <c r="AA17">
        <f t="shared" ref="AA17:AA24" si="184">E17+P17</f>
        <v>265479.99824323604</v>
      </c>
      <c r="AB17">
        <f t="shared" ref="AB17:AB24" si="185">F17+Q17</f>
        <v>326638.07357332698</v>
      </c>
      <c r="AC17">
        <f t="shared" ref="AC17:AC24" si="186">G17+R17</f>
        <v>385895.51693544281</v>
      </c>
      <c r="AD17">
        <f t="shared" ref="AD17:AD24" si="187">H17+S17</f>
        <v>511078.09035234689</v>
      </c>
      <c r="AE17">
        <f t="shared" ref="AE17:AE24" si="188">I17+T17</f>
        <v>385710.01216197119</v>
      </c>
      <c r="AF17">
        <f t="shared" ref="AF17:AF24" si="189">J17+U17</f>
        <v>467855.42100184527</v>
      </c>
      <c r="AG17">
        <f t="shared" ref="AG17:AG24" si="190">K17+V17</f>
        <v>522827.61429262592</v>
      </c>
      <c r="AH17">
        <f t="shared" ref="AH17:AH24" si="191">L17+W17</f>
        <v>560639.72121369326</v>
      </c>
      <c r="AJ17">
        <f>N17-C17</f>
        <v>-1151.6934800113231</v>
      </c>
      <c r="AK17">
        <f t="shared" ref="AK17:AK24" si="192">O17-D17</f>
        <v>6733.9347456848336</v>
      </c>
      <c r="AL17">
        <f t="shared" ref="AL17:AL24" si="193">P17-E17</f>
        <v>18148.740614982424</v>
      </c>
      <c r="AM17">
        <f t="shared" ref="AM17:AM24" si="194">Q17-F17</f>
        <v>27246.767371988681</v>
      </c>
      <c r="AN17">
        <f t="shared" ref="AN17:AN24" si="195">R17-G17</f>
        <v>24848.917892761296</v>
      </c>
      <c r="AO17">
        <f t="shared" ref="AO17:AO24" si="196">S17-H17</f>
        <v>31367.020382013638</v>
      </c>
      <c r="AP17">
        <f t="shared" ref="AP17:AP24" si="197">T17-I17</f>
        <v>-24796.045322671125</v>
      </c>
      <c r="AQ17">
        <f t="shared" ref="AQ17:AQ24" si="198">U17-J17</f>
        <v>-4892.4222567345132</v>
      </c>
      <c r="AR17">
        <f t="shared" ref="AR17:AR24" si="199">V17-K17</f>
        <v>-1811.507661605574</v>
      </c>
      <c r="AS17">
        <f t="shared" ref="AS17:AS24" si="200">W17-L17</f>
        <v>9410.0465186109068</v>
      </c>
      <c r="AU17">
        <f>(C17/C$17)*100</f>
        <v>100</v>
      </c>
      <c r="AV17">
        <f t="shared" ref="AV17:AV24" si="201">(D17/D$17)*100</f>
        <v>100</v>
      </c>
      <c r="AW17">
        <f t="shared" ref="AW17:AW24" si="202">(E17/E$17)*100</f>
        <v>100</v>
      </c>
      <c r="AX17">
        <f t="shared" ref="AX17:AX24" si="203">(F17/F$17)*100</f>
        <v>100</v>
      </c>
      <c r="AY17">
        <f t="shared" ref="AY17:AY24" si="204">(G17/G$17)*100</f>
        <v>100</v>
      </c>
      <c r="AZ17">
        <f t="shared" ref="AZ17:AZ24" si="205">(H17/H$17)*100</f>
        <v>100</v>
      </c>
      <c r="BA17">
        <f t="shared" ref="BA17:BA24" si="206">(I17/I$17)*100</f>
        <v>100</v>
      </c>
      <c r="BB17">
        <f t="shared" ref="BB17:BB24" si="207">(J17/J$17)*100</f>
        <v>100</v>
      </c>
      <c r="BC17">
        <f t="shared" ref="BC17:BC24" si="208">(K17/K$17)*100</f>
        <v>100</v>
      </c>
      <c r="BD17">
        <f t="shared" ref="BD17:BD24" si="209">(L17/L$17)*100</f>
        <v>100</v>
      </c>
      <c r="BF17">
        <f t="shared" ref="BF17:BF24" si="210">(N17/N$17)*100</f>
        <v>100</v>
      </c>
      <c r="BG17">
        <f t="shared" ref="BG17:BG24" si="211">(O17/O$17)*100</f>
        <v>100</v>
      </c>
      <c r="BH17">
        <f t="shared" ref="BH17:BH24" si="212">(P17/P$17)*100</f>
        <v>100</v>
      </c>
      <c r="BI17">
        <f t="shared" ref="BI17:BI24" si="213">(Q17/Q$17)*100</f>
        <v>100</v>
      </c>
      <c r="BJ17">
        <f t="shared" ref="BJ17:BJ24" si="214">(R17/R$17)*100</f>
        <v>100</v>
      </c>
      <c r="BK17">
        <f t="shared" ref="BK17:BK24" si="215">(S17/S$17)*100</f>
        <v>100</v>
      </c>
      <c r="BL17">
        <f t="shared" ref="BL17:BL24" si="216">(T17/T$17)*100</f>
        <v>100</v>
      </c>
      <c r="BM17">
        <f t="shared" ref="BM17:BM24" si="217">(U17/U$17)*100</f>
        <v>100</v>
      </c>
      <c r="BN17">
        <f t="shared" ref="BN17:BN24" si="218">(V17/V$17)*100</f>
        <v>100</v>
      </c>
      <c r="BO17">
        <f t="shared" ref="BO17:BO24" si="219">(W17/W$17)*100</f>
        <v>100</v>
      </c>
      <c r="BQ17">
        <f t="shared" ref="BQ17:BQ24" si="220">(Y17/Y$17)*100</f>
        <v>100</v>
      </c>
      <c r="BR17">
        <f t="shared" ref="BR17:BR24" si="221">(Z17/Z$17)*100</f>
        <v>100</v>
      </c>
      <c r="BS17">
        <f t="shared" ref="BS17:BS24" si="222">(AA17/AA$17)*100</f>
        <v>100</v>
      </c>
      <c r="BT17">
        <f t="shared" ref="BT17:BT24" si="223">(AB17/AB$17)*100</f>
        <v>100</v>
      </c>
      <c r="BU17">
        <f t="shared" ref="BU17:BU24" si="224">(AC17/AC$17)*100</f>
        <v>100</v>
      </c>
      <c r="BV17">
        <f t="shared" ref="BV17:BV24" si="225">(AD17/AD$17)*100</f>
        <v>100</v>
      </c>
      <c r="BW17">
        <f t="shared" ref="BW17:BW24" si="226">(AE17/AE$17)*100</f>
        <v>100</v>
      </c>
      <c r="BX17">
        <f t="shared" ref="BX17:BX24" si="227">(AF17/AF$17)*100</f>
        <v>100</v>
      </c>
      <c r="BY17">
        <f t="shared" ref="BY17:BY24" si="228">(AG17/AG$17)*100</f>
        <v>100</v>
      </c>
      <c r="BZ17">
        <f t="shared" ref="BZ17:BZ24" si="229">(AH17/AH$17)*100</f>
        <v>100</v>
      </c>
      <c r="CB17">
        <f>(C17/C$4)*100</f>
        <v>50.658212326636551</v>
      </c>
      <c r="CC17">
        <f t="shared" ref="CC17" si="230">(D17/D$4)*100</f>
        <v>49.672663210227199</v>
      </c>
      <c r="CD17">
        <f t="shared" ref="CD17" si="231">(E17/E$4)*100</f>
        <v>51.003450382245198</v>
      </c>
      <c r="CE17">
        <f t="shared" ref="CE17" si="232">(F17/F$4)*100</f>
        <v>50.986356175042346</v>
      </c>
      <c r="CF17">
        <f t="shared" ref="CF17" si="233">(G17/G$4)*100</f>
        <v>50.557669268219804</v>
      </c>
      <c r="CG17">
        <f t="shared" ref="CG17" si="234">(H17/H$4)*100</f>
        <v>52.14375480329786</v>
      </c>
      <c r="CH17">
        <f t="shared" ref="CH17" si="235">(I17/I$4)*100</f>
        <v>53.270344768862245</v>
      </c>
      <c r="CI17">
        <f t="shared" ref="CI17" si="236">(J17/J$4)*100</f>
        <v>53.29199841431295</v>
      </c>
      <c r="CJ17">
        <f t="shared" ref="CJ17" si="237">(K17/K$4)*100</f>
        <v>50.354996841940988</v>
      </c>
      <c r="CK17">
        <f t="shared" ref="CK17" si="238">(L17/L$4)*100</f>
        <v>49.817126454689955</v>
      </c>
      <c r="CM17">
        <f>(N17/N$4)*100</f>
        <v>42.914480425924182</v>
      </c>
      <c r="CN17">
        <f t="shared" ref="CN17" si="239">(O17/O$4)*100</f>
        <v>43.7690545535431</v>
      </c>
      <c r="CO17">
        <f t="shared" ref="CO17" si="240">(P17/P$4)*100</f>
        <v>44.317024373638787</v>
      </c>
      <c r="CP17">
        <f t="shared" ref="CP17" si="241">(Q17/Q$4)*100</f>
        <v>44.876068326655179</v>
      </c>
      <c r="CQ17">
        <f t="shared" ref="CQ17" si="242">(R17/R$4)*100</f>
        <v>45.142950043071394</v>
      </c>
      <c r="CR17">
        <f t="shared" ref="CR17" si="243">(S17/S$4)*100</f>
        <v>44.900230226994665</v>
      </c>
      <c r="CS17">
        <f t="shared" ref="CS17" si="244">(T17/T$4)*100</f>
        <v>45.038369134739618</v>
      </c>
      <c r="CT17">
        <f t="shared" ref="CT17" si="245">(U17/U$4)*100</f>
        <v>46.538923882536189</v>
      </c>
      <c r="CU17">
        <f t="shared" ref="CU17" si="246">(V17/V$4)*100</f>
        <v>42.605720312564202</v>
      </c>
      <c r="CV17">
        <f t="shared" ref="CV17" si="247">(W17/W$4)*100</f>
        <v>43.956034747727166</v>
      </c>
      <c r="CX17">
        <f>(Y17/Y$4)*100</f>
        <v>46.492891684637101</v>
      </c>
      <c r="CY17">
        <f t="shared" ref="CY17" si="248">(Z17/Z$4)*100</f>
        <v>46.441832447244579</v>
      </c>
      <c r="CZ17">
        <f t="shared" ref="CZ17" si="249">(AA17/AA$4)*100</f>
        <v>47.199382973615634</v>
      </c>
      <c r="DA17">
        <f t="shared" ref="DA17" si="250">(AB17/AB$4)*100</f>
        <v>47.484007405935948</v>
      </c>
      <c r="DB17">
        <f t="shared" ref="DB17" si="251">(AC17/AC$4)*100</f>
        <v>47.523982144112161</v>
      </c>
      <c r="DC17">
        <f t="shared" ref="DC17" si="252">(AD17/AD$4)*100</f>
        <v>48.031621730141275</v>
      </c>
      <c r="DD17">
        <f t="shared" ref="DD17" si="253">(AE17/AE$4)*100</f>
        <v>49.073870952530349</v>
      </c>
      <c r="DE17">
        <f t="shared" ref="DE17" si="254">(AF17/AF$4)*100</f>
        <v>49.722227067193764</v>
      </c>
      <c r="DF17">
        <f t="shared" ref="DF17" si="255">(AG17/AG$4)*100</f>
        <v>46.17070128196643</v>
      </c>
      <c r="DG17">
        <f t="shared" ref="DG17" si="256">(AH17/AH$4)*100</f>
        <v>46.654468887955616</v>
      </c>
      <c r="DI17" s="7">
        <f>((L17-C17)/C17)*100</f>
        <v>233.12130495294579</v>
      </c>
      <c r="DJ17" s="7">
        <f>((W17-N17)/N17)*100</f>
        <v>249.35777031845791</v>
      </c>
      <c r="DK17" s="7">
        <f>((AH17-Y17)/Y17)*100</f>
        <v>241.18263905111851</v>
      </c>
      <c r="DL17" s="6"/>
      <c r="DM17" s="6">
        <f>((L17/C17)^(1/(L$3-C$3))-1)*100</f>
        <v>14.305449109116243</v>
      </c>
      <c r="DN17" s="6">
        <f>((W17/N17)^(1/(W$3-N$3))-1)*100</f>
        <v>14.911469522484477</v>
      </c>
      <c r="DO17" s="6">
        <f>((AH17/Y17)^(1/(AH$3-Y$3))-1)*100</f>
        <v>14.609539977007046</v>
      </c>
    </row>
    <row r="18" spans="1:119" x14ac:dyDescent="0.25">
      <c r="A18" t="s">
        <v>68</v>
      </c>
      <c r="B18" t="s">
        <v>61</v>
      </c>
      <c r="C18" s="7">
        <v>42192.662973819861</v>
      </c>
      <c r="D18" s="7">
        <v>50075.839910416682</v>
      </c>
      <c r="E18" s="7">
        <v>57441.221536259436</v>
      </c>
      <c r="F18" s="7">
        <v>60730.025936999999</v>
      </c>
      <c r="G18" s="7">
        <v>75446.902700000006</v>
      </c>
      <c r="H18" s="7">
        <v>95933.812600000005</v>
      </c>
      <c r="I18" s="7">
        <v>83044.420199999993</v>
      </c>
      <c r="J18" s="7">
        <v>87379.130699999994</v>
      </c>
      <c r="K18" s="7">
        <v>91468.104500000001</v>
      </c>
      <c r="L18" s="7">
        <v>90716.310100000002</v>
      </c>
      <c r="N18" s="7">
        <v>44214.602119413314</v>
      </c>
      <c r="O18" s="7">
        <v>52334.316593247568</v>
      </c>
      <c r="P18" s="7">
        <v>67882.571678270106</v>
      </c>
      <c r="Q18" s="7">
        <v>81712.046864999997</v>
      </c>
      <c r="R18" s="7">
        <v>93212.999899999995</v>
      </c>
      <c r="S18" s="7">
        <v>122690.80560000001</v>
      </c>
      <c r="T18" s="7">
        <v>81060.179000000004</v>
      </c>
      <c r="U18" s="7">
        <v>94309.072799999994</v>
      </c>
      <c r="V18" s="7">
        <v>98072.444600000003</v>
      </c>
      <c r="W18" s="7">
        <v>124912.1038</v>
      </c>
      <c r="Y18">
        <f t="shared" ref="Y18:Y24" si="257">C18+N18</f>
        <v>86407.265093233174</v>
      </c>
      <c r="Z18">
        <f t="shared" si="183"/>
        <v>102410.15650366424</v>
      </c>
      <c r="AA18">
        <f t="shared" si="184"/>
        <v>125323.79321452955</v>
      </c>
      <c r="AB18">
        <f t="shared" si="185"/>
        <v>142442.07280199998</v>
      </c>
      <c r="AC18">
        <f t="shared" si="186"/>
        <v>168659.9026</v>
      </c>
      <c r="AD18">
        <f t="shared" si="187"/>
        <v>218624.61820000003</v>
      </c>
      <c r="AE18">
        <f t="shared" si="188"/>
        <v>164104.5992</v>
      </c>
      <c r="AF18">
        <f t="shared" si="189"/>
        <v>181688.2035</v>
      </c>
      <c r="AG18">
        <f t="shared" si="190"/>
        <v>189540.5491</v>
      </c>
      <c r="AH18">
        <f t="shared" si="191"/>
        <v>215628.41389999999</v>
      </c>
      <c r="AJ18">
        <f t="shared" ref="AJ18:AJ24" si="258">N18-C18</f>
        <v>2021.9391455934528</v>
      </c>
      <c r="AK18">
        <f t="shared" si="192"/>
        <v>2258.4766828308857</v>
      </c>
      <c r="AL18">
        <f t="shared" si="193"/>
        <v>10441.35014201067</v>
      </c>
      <c r="AM18">
        <f t="shared" si="194"/>
        <v>20982.020927999998</v>
      </c>
      <c r="AN18">
        <f t="shared" si="195"/>
        <v>17766.097199999989</v>
      </c>
      <c r="AO18">
        <f t="shared" si="196"/>
        <v>26756.993000000002</v>
      </c>
      <c r="AP18">
        <f t="shared" si="197"/>
        <v>-1984.2411999999895</v>
      </c>
      <c r="AQ18">
        <f t="shared" si="198"/>
        <v>6929.9421000000002</v>
      </c>
      <c r="AR18">
        <f t="shared" si="199"/>
        <v>6604.3401000000013</v>
      </c>
      <c r="AS18">
        <f t="shared" si="200"/>
        <v>34195.793699999995</v>
      </c>
      <c r="AU18" s="6">
        <f t="shared" ref="AU18:AU24" si="259">(C18/C$17)*100</f>
        <v>50.996075118972904</v>
      </c>
      <c r="AV18" s="6">
        <f t="shared" si="201"/>
        <v>48.430052164633253</v>
      </c>
      <c r="AW18" s="6">
        <f t="shared" si="202"/>
        <v>46.448816932468226</v>
      </c>
      <c r="AX18" s="6">
        <f t="shared" si="203"/>
        <v>40.568997615555027</v>
      </c>
      <c r="AY18" s="6">
        <f t="shared" si="204"/>
        <v>41.793443228684716</v>
      </c>
      <c r="AZ18" s="6">
        <f t="shared" si="205"/>
        <v>39.996497310738668</v>
      </c>
      <c r="BA18" s="6">
        <f t="shared" si="206"/>
        <v>40.459534608990182</v>
      </c>
      <c r="BB18" s="6">
        <f t="shared" si="207"/>
        <v>36.966485176414047</v>
      </c>
      <c r="BC18" s="6">
        <f t="shared" si="208"/>
        <v>34.868960652148814</v>
      </c>
      <c r="BD18" s="6">
        <f t="shared" si="209"/>
        <v>32.914160562992386</v>
      </c>
      <c r="BE18" s="6"/>
      <c r="BF18" s="6">
        <f t="shared" si="210"/>
        <v>54.194267540548459</v>
      </c>
      <c r="BG18" s="6">
        <f t="shared" si="211"/>
        <v>47.519536155367369</v>
      </c>
      <c r="BH18" s="6">
        <f t="shared" si="212"/>
        <v>47.867202704168513</v>
      </c>
      <c r="BI18" s="6">
        <f t="shared" si="213"/>
        <v>46.18002096203189</v>
      </c>
      <c r="BJ18" s="6">
        <f t="shared" si="214"/>
        <v>45.387346484188782</v>
      </c>
      <c r="BK18" s="6">
        <f t="shared" si="215"/>
        <v>45.236210326940387</v>
      </c>
      <c r="BL18" s="6">
        <f t="shared" si="216"/>
        <v>44.919391571284201</v>
      </c>
      <c r="BM18" s="6">
        <f t="shared" si="217"/>
        <v>40.741516300711048</v>
      </c>
      <c r="BN18" s="6">
        <f t="shared" si="218"/>
        <v>37.646607600733603</v>
      </c>
      <c r="BO18" s="6">
        <f t="shared" si="219"/>
        <v>43.82498191233676</v>
      </c>
      <c r="BP18" s="6"/>
      <c r="BQ18" s="6">
        <f t="shared" si="220"/>
        <v>52.583963679701618</v>
      </c>
      <c r="BR18" s="6">
        <f t="shared" si="221"/>
        <v>47.960437064258912</v>
      </c>
      <c r="BS18" s="6">
        <f t="shared" si="222"/>
        <v>47.206491654300201</v>
      </c>
      <c r="BT18" s="6">
        <f t="shared" si="223"/>
        <v>43.608533213450748</v>
      </c>
      <c r="BU18" s="6">
        <f t="shared" si="224"/>
        <v>43.706105719858733</v>
      </c>
      <c r="BV18" s="6">
        <f t="shared" si="225"/>
        <v>42.777145474828728</v>
      </c>
      <c r="BW18" s="6">
        <f t="shared" si="226"/>
        <v>42.546108222642545</v>
      </c>
      <c r="BX18" s="6">
        <f t="shared" si="227"/>
        <v>38.834262753852627</v>
      </c>
      <c r="BY18" s="6">
        <f t="shared" si="228"/>
        <v>36.252972092234288</v>
      </c>
      <c r="BZ18" s="6">
        <f t="shared" si="229"/>
        <v>38.461137472243273</v>
      </c>
      <c r="CB18">
        <f>(C18/C$5)*100</f>
        <v>53.367698803501874</v>
      </c>
      <c r="CC18">
        <f t="shared" ref="CC18" si="260">(D18/D$5)*100</f>
        <v>53.07289228710642</v>
      </c>
      <c r="CD18">
        <f t="shared" ref="CD18" si="261">(E18/E$5)*100</f>
        <v>53.503617578622531</v>
      </c>
      <c r="CE18">
        <f t="shared" ref="CE18" si="262">(F18/F$5)*100</f>
        <v>52.788222755378342</v>
      </c>
      <c r="CF18">
        <f t="shared" ref="CF18" si="263">(G18/G$5)*100</f>
        <v>53.579169212518472</v>
      </c>
      <c r="CG18">
        <f t="shared" ref="CG18" si="264">(H18/H$5)*100</f>
        <v>54.510107852840491</v>
      </c>
      <c r="CH18">
        <f t="shared" ref="CH18" si="265">(I18/I$5)*100</f>
        <v>55.140224259131912</v>
      </c>
      <c r="CI18">
        <f t="shared" ref="CI18" si="266">(J18/J$5)*100</f>
        <v>55.935201521374267</v>
      </c>
      <c r="CJ18">
        <f t="shared" ref="CJ18" si="267">(K18/K$5)*100</f>
        <v>51.944005684294623</v>
      </c>
      <c r="CK18">
        <f t="shared" ref="CK18" si="268">(L18/L$5)*100</f>
        <v>51.405931089248739</v>
      </c>
      <c r="CM18">
        <f>(N18/N$5)*100</f>
        <v>48.15824754729443</v>
      </c>
      <c r="CN18">
        <f t="shared" ref="CN18" si="269">(O18/O$5)*100</f>
        <v>47.96054846967332</v>
      </c>
      <c r="CO18">
        <f t="shared" ref="CO18" si="270">(P18/P$5)*100</f>
        <v>48.956819348316984</v>
      </c>
      <c r="CP18">
        <f t="shared" ref="CP18" si="271">(Q18/Q$5)*100</f>
        <v>50.859188881281845</v>
      </c>
      <c r="CQ18">
        <f t="shared" ref="CQ18" si="272">(R18/R$5)*100</f>
        <v>51.850990065766823</v>
      </c>
      <c r="CR18">
        <f t="shared" ref="CR18" si="273">(S18/S$5)*100</f>
        <v>51.60653393485152</v>
      </c>
      <c r="CS18">
        <f t="shared" ref="CS18" si="274">(T18/T$5)*100</f>
        <v>52.046153003740784</v>
      </c>
      <c r="CT18">
        <f t="shared" ref="CT18" si="275">(U18/U$5)*100</f>
        <v>56.427590092385685</v>
      </c>
      <c r="CU18">
        <f t="shared" ref="CU18" si="276">(V18/V$5)*100</f>
        <v>49.335728009521176</v>
      </c>
      <c r="CV18">
        <f t="shared" ref="CV18" si="277">(W18/W$5)*100</f>
        <v>55.808074073229562</v>
      </c>
      <c r="CX18">
        <f>(Y18/Y$5)*100</f>
        <v>50.568603251816299</v>
      </c>
      <c r="CY18">
        <f t="shared" ref="CY18" si="278">(Z18/Z$5)*100</f>
        <v>50.331211885761832</v>
      </c>
      <c r="CZ18">
        <f t="shared" ref="CZ18" si="279">(AA18/AA$5)*100</f>
        <v>50.940994896252136</v>
      </c>
      <c r="DA18">
        <f t="shared" ref="DA18" si="280">(AB18/AB$5)*100</f>
        <v>51.664116825475567</v>
      </c>
      <c r="DB18">
        <f t="shared" ref="DB18" si="281">(AC18/AC$5)*100</f>
        <v>52.610076603943511</v>
      </c>
      <c r="DC18">
        <f t="shared" ref="DC18" si="282">(AD18/AD$5)*100</f>
        <v>52.841641512386019</v>
      </c>
      <c r="DD18">
        <f t="shared" ref="DD18" si="283">(AE18/AE$5)*100</f>
        <v>53.567228119852992</v>
      </c>
      <c r="DE18">
        <f t="shared" ref="DE18" si="284">(AF18/AF$5)*100</f>
        <v>56.189708670248116</v>
      </c>
      <c r="DF18">
        <f t="shared" ref="DF18" si="285">(AG18/AG$5)*100</f>
        <v>50.560910604430312</v>
      </c>
      <c r="DG18">
        <f t="shared" ref="DG18" si="286">(AH18/AH$5)*100</f>
        <v>53.867383982348926</v>
      </c>
      <c r="DI18" s="7">
        <f t="shared" ref="DI18:DI24" si="287">((L18-C18)/C18)*100</f>
        <v>115.00494092133648</v>
      </c>
      <c r="DJ18" s="7">
        <f t="shared" ref="DJ18:DJ24" si="288">((W18-N18)/N18)*100</f>
        <v>182.51323728446448</v>
      </c>
      <c r="DK18" s="7">
        <f t="shared" ref="DK18:DK24" si="289">((AH18-Y18)/Y18)*100</f>
        <v>149.54893974174232</v>
      </c>
      <c r="DL18" s="6"/>
      <c r="DM18" s="6">
        <f t="shared" ref="DM18:DM24" si="290">((L18/C18)^(1/(L$3-C$3))-1)*100</f>
        <v>8.8776442458925473</v>
      </c>
      <c r="DN18" s="6">
        <f t="shared" ref="DN18:DN24" si="291">((W18/N18)^(1/(W$3-N$3))-1)*100</f>
        <v>12.231669268861456</v>
      </c>
      <c r="DO18" s="6">
        <f t="shared" ref="DO18:DO24" si="292">((AH18/Y18)^(1/(AH$3-Y$3))-1)*100</f>
        <v>10.695104433955226</v>
      </c>
    </row>
    <row r="19" spans="1:119" x14ac:dyDescent="0.25">
      <c r="A19" t="s">
        <v>68</v>
      </c>
      <c r="B19" t="s">
        <v>101</v>
      </c>
      <c r="C19" s="7">
        <v>5863.93</v>
      </c>
      <c r="D19" s="7">
        <v>7550.4459999999999</v>
      </c>
      <c r="E19" s="7">
        <v>10303.788</v>
      </c>
      <c r="F19" s="7">
        <v>14238.742</v>
      </c>
      <c r="G19" s="7">
        <v>19975.721000000001</v>
      </c>
      <c r="H19" s="7">
        <v>27170.392</v>
      </c>
      <c r="I19" s="7">
        <v>25550.414000000001</v>
      </c>
      <c r="J19" s="7">
        <v>32502.293427000001</v>
      </c>
      <c r="K19" s="7">
        <v>38731.963650999998</v>
      </c>
      <c r="L19" s="7">
        <v>43685.263133</v>
      </c>
      <c r="N19" s="7">
        <v>2169.326</v>
      </c>
      <c r="O19" s="7">
        <v>3856.0720000000001</v>
      </c>
      <c r="P19" s="7">
        <v>5447.8249999999998</v>
      </c>
      <c r="Q19" s="7">
        <v>5451.3310000000001</v>
      </c>
      <c r="R19" s="7">
        <v>7448.5659999999998</v>
      </c>
      <c r="S19" s="7">
        <v>10879.567999999999</v>
      </c>
      <c r="T19" s="7">
        <v>10520.207</v>
      </c>
      <c r="U19" s="7">
        <v>14959.172532000001</v>
      </c>
      <c r="V19" s="7">
        <v>16956.474806999999</v>
      </c>
      <c r="W19" s="7">
        <v>14621.513283</v>
      </c>
      <c r="Y19">
        <f t="shared" si="257"/>
        <v>8033.2560000000003</v>
      </c>
      <c r="Z19">
        <f t="shared" si="183"/>
        <v>11406.518</v>
      </c>
      <c r="AA19">
        <f t="shared" si="184"/>
        <v>15751.613000000001</v>
      </c>
      <c r="AB19">
        <f t="shared" si="185"/>
        <v>19690.073</v>
      </c>
      <c r="AC19">
        <f t="shared" si="186"/>
        <v>27424.287</v>
      </c>
      <c r="AD19">
        <f t="shared" si="187"/>
        <v>38049.96</v>
      </c>
      <c r="AE19">
        <f t="shared" si="188"/>
        <v>36070.620999999999</v>
      </c>
      <c r="AF19">
        <f t="shared" si="189"/>
        <v>47461.465959000001</v>
      </c>
      <c r="AG19">
        <f t="shared" si="190"/>
        <v>55688.438457999997</v>
      </c>
      <c r="AH19">
        <f t="shared" si="191"/>
        <v>58306.776416000001</v>
      </c>
      <c r="AJ19">
        <f t="shared" si="258"/>
        <v>-3694.6040000000003</v>
      </c>
      <c r="AK19">
        <f t="shared" si="192"/>
        <v>-3694.3739999999998</v>
      </c>
      <c r="AL19">
        <f t="shared" si="193"/>
        <v>-4855.9630000000006</v>
      </c>
      <c r="AM19">
        <f t="shared" si="194"/>
        <v>-8787.4110000000001</v>
      </c>
      <c r="AN19">
        <f t="shared" si="195"/>
        <v>-12527.155000000002</v>
      </c>
      <c r="AO19">
        <f t="shared" si="196"/>
        <v>-16290.824000000001</v>
      </c>
      <c r="AP19">
        <f t="shared" si="197"/>
        <v>-15030.207</v>
      </c>
      <c r="AQ19">
        <f t="shared" si="198"/>
        <v>-17543.120895</v>
      </c>
      <c r="AR19">
        <f t="shared" si="199"/>
        <v>-21775.488844</v>
      </c>
      <c r="AS19">
        <f t="shared" si="200"/>
        <v>-29063.74985</v>
      </c>
      <c r="AU19" s="6">
        <f t="shared" si="259"/>
        <v>7.0874269054301848</v>
      </c>
      <c r="AV19" s="6">
        <f t="shared" si="201"/>
        <v>7.3022937668226877</v>
      </c>
      <c r="AW19" s="6">
        <f t="shared" si="202"/>
        <v>8.3319739678734059</v>
      </c>
      <c r="AX19" s="6">
        <f t="shared" si="203"/>
        <v>9.5117938998699962</v>
      </c>
      <c r="AY19" s="6">
        <f t="shared" si="204"/>
        <v>11.065453076121374</v>
      </c>
      <c r="AZ19" s="6">
        <f t="shared" si="205"/>
        <v>11.327815304191457</v>
      </c>
      <c r="BA19" s="6">
        <f t="shared" si="206"/>
        <v>12.448251875530914</v>
      </c>
      <c r="BB19" s="6">
        <f t="shared" si="207"/>
        <v>13.750371954302986</v>
      </c>
      <c r="BC19" s="6">
        <f t="shared" si="208"/>
        <v>14.765183163133951</v>
      </c>
      <c r="BD19" s="6">
        <f t="shared" si="209"/>
        <v>15.850112988624895</v>
      </c>
      <c r="BE19" s="6"/>
      <c r="BF19" s="6">
        <f t="shared" si="210"/>
        <v>2.6589639619316738</v>
      </c>
      <c r="BG19" s="6">
        <f t="shared" si="211"/>
        <v>3.5013116583878761</v>
      </c>
      <c r="BH19" s="6">
        <f t="shared" si="212"/>
        <v>3.8415183326843914</v>
      </c>
      <c r="BI19" s="6">
        <f t="shared" si="213"/>
        <v>3.0808502480287769</v>
      </c>
      <c r="BJ19" s="6">
        <f t="shared" si="214"/>
        <v>3.6268615559528636</v>
      </c>
      <c r="BK19" s="6">
        <f t="shared" si="215"/>
        <v>4.011306502614163</v>
      </c>
      <c r="BL19" s="6">
        <f t="shared" si="216"/>
        <v>5.8297588714178028</v>
      </c>
      <c r="BM19" s="6">
        <f t="shared" si="217"/>
        <v>6.4623620343516626</v>
      </c>
      <c r="BN19" s="6">
        <f t="shared" si="218"/>
        <v>6.5090021560536684</v>
      </c>
      <c r="BO19" s="6">
        <f t="shared" si="219"/>
        <v>5.1299076363684355</v>
      </c>
      <c r="BP19" s="6"/>
      <c r="BQ19" s="6">
        <f t="shared" si="220"/>
        <v>4.8887144070345796</v>
      </c>
      <c r="BR19" s="6">
        <f t="shared" si="221"/>
        <v>5.3418684956483053</v>
      </c>
      <c r="BS19" s="6">
        <f t="shared" si="222"/>
        <v>5.93325791179499</v>
      </c>
      <c r="BT19" s="6">
        <f t="shared" si="223"/>
        <v>6.0281010062900018</v>
      </c>
      <c r="BU19" s="6">
        <f t="shared" si="224"/>
        <v>7.1066612065845431</v>
      </c>
      <c r="BV19" s="6">
        <f t="shared" si="225"/>
        <v>7.4450383842061472</v>
      </c>
      <c r="BW19" s="6">
        <f t="shared" si="226"/>
        <v>9.3517460949011788</v>
      </c>
      <c r="BX19" s="6">
        <f t="shared" si="227"/>
        <v>10.144472806870139</v>
      </c>
      <c r="BY19" s="6">
        <f t="shared" si="228"/>
        <v>10.651395782402428</v>
      </c>
      <c r="BZ19" s="6">
        <f t="shared" si="229"/>
        <v>10.40004377316958</v>
      </c>
      <c r="CB19">
        <f>(C19/C$6)*100</f>
        <v>57.902662329839785</v>
      </c>
      <c r="CC19">
        <f t="shared" ref="CC19" si="293">(D19/D$6)*100</f>
        <v>54.980974793695168</v>
      </c>
      <c r="CD19">
        <f t="shared" ref="CD19" si="294">(E19/E$6)*100</f>
        <v>55.368040344271193</v>
      </c>
      <c r="CE19">
        <f t="shared" ref="CE19" si="295">(F19/F$6)*100</f>
        <v>53.52164241459716</v>
      </c>
      <c r="CF19">
        <f t="shared" ref="CF19" si="296">(G19/G$6)*100</f>
        <v>53.756598905746223</v>
      </c>
      <c r="CG19">
        <f t="shared" ref="CG19" si="297">(H19/H$6)*100</f>
        <v>53.560171283626779</v>
      </c>
      <c r="CH19">
        <f t="shared" ref="CH19" si="298">(I19/I$6)*100</f>
        <v>53.624385129256602</v>
      </c>
      <c r="CI19">
        <f t="shared" ref="CI19" si="299">(J19/J$6)*100</f>
        <v>54.323773791961273</v>
      </c>
      <c r="CJ19">
        <f t="shared" ref="CJ19" si="300">(K19/K$6)*100</f>
        <v>53.109542611884933</v>
      </c>
      <c r="CK19">
        <f t="shared" ref="CK19" si="301">(L19/L$6)*100</f>
        <v>51.285378089551394</v>
      </c>
      <c r="CM19">
        <f>(N19/N$6)*100</f>
        <v>25.944872142934877</v>
      </c>
      <c r="CN19">
        <f t="shared" ref="CN19" si="302">(O19/O$6)*100</f>
        <v>24.65461328369085</v>
      </c>
      <c r="CO19">
        <f t="shared" ref="CO19" si="303">(P19/P$6)*100</f>
        <v>25.803070588253124</v>
      </c>
      <c r="CP19">
        <f t="shared" ref="CP19" si="304">(Q19/Q$6)*100</f>
        <v>18.950136496313398</v>
      </c>
      <c r="CQ19">
        <f t="shared" ref="CQ19" si="305">(R19/R$6)*100</f>
        <v>20.5595544871104</v>
      </c>
      <c r="CR19">
        <f t="shared" ref="CR19" si="306">(S19/S$6)*100</f>
        <v>19.468420860124645</v>
      </c>
      <c r="CS19">
        <f t="shared" ref="CS19" si="307">(T19/T$6)*100</f>
        <v>24.361348100836398</v>
      </c>
      <c r="CT19">
        <f t="shared" ref="CT19" si="308">(U19/U$6)*100</f>
        <v>23.559392988497482</v>
      </c>
      <c r="CU19">
        <f t="shared" ref="CU19" si="309">(V19/V$6)*100</f>
        <v>18.205282523125284</v>
      </c>
      <c r="CV19">
        <f t="shared" ref="CV19" si="310">(W19/W$6)*100</f>
        <v>12.929466592583653</v>
      </c>
      <c r="CX19">
        <f>(Y19/Y$6)*100</f>
        <v>43.449991373020318</v>
      </c>
      <c r="CY19">
        <f t="shared" ref="CY19" si="311">(Z19/Z$6)*100</f>
        <v>38.833077811301528</v>
      </c>
      <c r="CZ19">
        <f t="shared" ref="CZ19" si="312">(AA19/AA$6)*100</f>
        <v>39.653914426149939</v>
      </c>
      <c r="DA19">
        <f t="shared" ref="DA19" si="313">(AB19/AB$6)*100</f>
        <v>35.560635082775242</v>
      </c>
      <c r="DB19">
        <f t="shared" ref="DB19" si="314">(AC19/AC$6)*100</f>
        <v>37.368496484345172</v>
      </c>
      <c r="DC19">
        <f t="shared" ref="DC19" si="315">(AD19/AD$6)*100</f>
        <v>35.690168528214976</v>
      </c>
      <c r="DD19">
        <f t="shared" ref="DD19" si="316">(AE19/AE$6)*100</f>
        <v>39.711788537078569</v>
      </c>
      <c r="DE19">
        <f t="shared" ref="DE19" si="317">(AF19/AF$6)*100</f>
        <v>38.484471908400245</v>
      </c>
      <c r="DF19">
        <f t="shared" ref="DF19" si="318">(AG19/AG$6)*100</f>
        <v>33.533342760819686</v>
      </c>
      <c r="DG19">
        <f t="shared" ref="DG19" si="319">(AH19/AH$6)*100</f>
        <v>29.408138406083285</v>
      </c>
      <c r="DI19" s="7">
        <f t="shared" si="287"/>
        <v>644.98268453068158</v>
      </c>
      <c r="DJ19" s="7">
        <f t="shared" si="288"/>
        <v>574.01180288255432</v>
      </c>
      <c r="DK19" s="7">
        <f t="shared" si="289"/>
        <v>625.81748192762689</v>
      </c>
      <c r="DL19" s="6"/>
      <c r="DM19" s="6">
        <f t="shared" si="290"/>
        <v>24.998594841964316</v>
      </c>
      <c r="DN19" s="6">
        <f t="shared" si="291"/>
        <v>23.615852100467748</v>
      </c>
      <c r="DO19" s="6">
        <f t="shared" si="292"/>
        <v>24.637144803364343</v>
      </c>
    </row>
    <row r="20" spans="1:119" x14ac:dyDescent="0.25">
      <c r="A20" t="s">
        <v>68</v>
      </c>
      <c r="B20" t="s">
        <v>103</v>
      </c>
      <c r="C20" s="7">
        <v>5141.5</v>
      </c>
      <c r="D20" s="7">
        <v>6486.6</v>
      </c>
      <c r="E20" s="7">
        <v>6870</v>
      </c>
      <c r="F20" s="7">
        <v>9281.4</v>
      </c>
      <c r="G20" s="7">
        <v>12174.6</v>
      </c>
      <c r="H20" s="7">
        <v>15500.2</v>
      </c>
      <c r="I20" s="7">
        <v>13707.2</v>
      </c>
      <c r="J20" s="7">
        <v>16695.599999999999</v>
      </c>
      <c r="K20" s="7">
        <v>17764.3</v>
      </c>
      <c r="L20" s="7">
        <v>17250.099999999999</v>
      </c>
      <c r="N20" s="7">
        <v>13417.1</v>
      </c>
      <c r="O20" s="7">
        <v>21605.4</v>
      </c>
      <c r="P20" s="7">
        <v>32952.199999999997</v>
      </c>
      <c r="Q20" s="7">
        <v>38594.199999999997</v>
      </c>
      <c r="R20" s="7">
        <v>44301.9</v>
      </c>
      <c r="S20" s="7">
        <v>52880.4</v>
      </c>
      <c r="T20" s="7">
        <v>27987.7</v>
      </c>
      <c r="U20" s="7">
        <v>40953.300000000003</v>
      </c>
      <c r="V20" s="7">
        <v>44514.1</v>
      </c>
      <c r="W20" s="7">
        <v>31435.7</v>
      </c>
      <c r="Y20">
        <f t="shared" si="257"/>
        <v>18558.599999999999</v>
      </c>
      <c r="Z20">
        <f t="shared" si="183"/>
        <v>28092</v>
      </c>
      <c r="AA20">
        <f t="shared" si="184"/>
        <v>39822.199999999997</v>
      </c>
      <c r="AB20">
        <f t="shared" si="185"/>
        <v>47875.6</v>
      </c>
      <c r="AC20">
        <f t="shared" si="186"/>
        <v>56476.5</v>
      </c>
      <c r="AD20">
        <f t="shared" si="187"/>
        <v>68380.600000000006</v>
      </c>
      <c r="AE20">
        <f t="shared" si="188"/>
        <v>41694.9</v>
      </c>
      <c r="AF20">
        <f t="shared" si="189"/>
        <v>57648.9</v>
      </c>
      <c r="AG20">
        <f t="shared" si="190"/>
        <v>62278.399999999994</v>
      </c>
      <c r="AH20">
        <f t="shared" si="191"/>
        <v>48685.8</v>
      </c>
      <c r="AJ20">
        <f t="shared" si="258"/>
        <v>8275.6</v>
      </c>
      <c r="AK20">
        <f t="shared" si="192"/>
        <v>15118.800000000001</v>
      </c>
      <c r="AL20">
        <f t="shared" si="193"/>
        <v>26082.199999999997</v>
      </c>
      <c r="AM20">
        <f t="shared" si="194"/>
        <v>29312.799999999996</v>
      </c>
      <c r="AN20">
        <f t="shared" si="195"/>
        <v>32127.300000000003</v>
      </c>
      <c r="AO20">
        <f t="shared" si="196"/>
        <v>37380.199999999997</v>
      </c>
      <c r="AP20">
        <f t="shared" si="197"/>
        <v>14280.5</v>
      </c>
      <c r="AQ20">
        <f t="shared" si="198"/>
        <v>24257.700000000004</v>
      </c>
      <c r="AR20">
        <f t="shared" si="199"/>
        <v>26749.8</v>
      </c>
      <c r="AS20">
        <f t="shared" si="200"/>
        <v>14185.600000000002</v>
      </c>
      <c r="AU20" s="6">
        <f t="shared" si="259"/>
        <v>6.2142633752908534</v>
      </c>
      <c r="AV20" s="6">
        <f t="shared" si="201"/>
        <v>6.273412027299055</v>
      </c>
      <c r="AW20" s="6">
        <f t="shared" si="202"/>
        <v>5.5553026866711832</v>
      </c>
      <c r="AX20" s="6">
        <f t="shared" si="203"/>
        <v>6.2001800371306244</v>
      </c>
      <c r="AY20" s="6">
        <f t="shared" si="204"/>
        <v>6.7440602029106875</v>
      </c>
      <c r="AZ20" s="6">
        <f t="shared" si="205"/>
        <v>6.4623065717280941</v>
      </c>
      <c r="BA20" s="6">
        <f t="shared" si="206"/>
        <v>6.6781962166357598</v>
      </c>
      <c r="BB20" s="6">
        <f t="shared" si="207"/>
        <v>7.0632157240188507</v>
      </c>
      <c r="BC20" s="6">
        <f t="shared" si="208"/>
        <v>6.7720073691148492</v>
      </c>
      <c r="BD20" s="6">
        <f t="shared" si="209"/>
        <v>6.2587704515516318</v>
      </c>
      <c r="BE20" s="6"/>
      <c r="BF20" s="6">
        <f t="shared" si="210"/>
        <v>16.445469871118249</v>
      </c>
      <c r="BG20" s="6">
        <f t="shared" si="211"/>
        <v>19.617693576295622</v>
      </c>
      <c r="BH20" s="6">
        <f t="shared" si="212"/>
        <v>23.236150280576666</v>
      </c>
      <c r="BI20" s="6">
        <f t="shared" si="213"/>
        <v>21.811728299468921</v>
      </c>
      <c r="BJ20" s="6">
        <f t="shared" si="214"/>
        <v>21.571515640147133</v>
      </c>
      <c r="BK20" s="6">
        <f t="shared" si="215"/>
        <v>19.497051020852847</v>
      </c>
      <c r="BL20" s="6">
        <f t="shared" si="216"/>
        <v>15.509347141703584</v>
      </c>
      <c r="BM20" s="6">
        <f t="shared" si="217"/>
        <v>17.691824232608827</v>
      </c>
      <c r="BN20" s="6">
        <f t="shared" si="218"/>
        <v>17.08741800242446</v>
      </c>
      <c r="BO20" s="6">
        <f t="shared" si="219"/>
        <v>11.029107204114231</v>
      </c>
      <c r="BP20" s="6"/>
      <c r="BQ20" s="6">
        <f t="shared" si="220"/>
        <v>11.294012688552678</v>
      </c>
      <c r="BR20" s="6">
        <f t="shared" si="221"/>
        <v>13.155966595568621</v>
      </c>
      <c r="BS20" s="6">
        <f t="shared" si="222"/>
        <v>15.000075434502003</v>
      </c>
      <c r="BT20" s="6">
        <f t="shared" si="223"/>
        <v>14.657078850684687</v>
      </c>
      <c r="BU20" s="6">
        <f t="shared" si="224"/>
        <v>14.635179089019596</v>
      </c>
      <c r="BV20" s="6">
        <f t="shared" si="225"/>
        <v>13.379677448676604</v>
      </c>
      <c r="BW20" s="6">
        <f t="shared" si="226"/>
        <v>10.809908658137466</v>
      </c>
      <c r="BX20" s="6">
        <f t="shared" si="227"/>
        <v>12.321947638557473</v>
      </c>
      <c r="BY20" s="6">
        <f t="shared" si="228"/>
        <v>11.911842124915548</v>
      </c>
      <c r="BZ20" s="6">
        <f t="shared" si="229"/>
        <v>8.6839726401481538</v>
      </c>
      <c r="CB20">
        <f>(C20/C$7)*100</f>
        <v>48.156716557705636</v>
      </c>
      <c r="CC20">
        <f t="shared" ref="CC20" si="320">(D20/D$7)*100</f>
        <v>48.180582481003633</v>
      </c>
      <c r="CD20">
        <f t="shared" ref="CD20" si="321">(E20/E$7)*100</f>
        <v>44.273166079150371</v>
      </c>
      <c r="CE20">
        <f t="shared" ref="CE20" si="322">(F20/F$7)*100</f>
        <v>48.860274376441112</v>
      </c>
      <c r="CF20">
        <f t="shared" ref="CF20" si="323">(G20/G$7)*100</f>
        <v>51.467778209919345</v>
      </c>
      <c r="CG20">
        <f t="shared" ref="CG20" si="324">(H20/H$7)*100</f>
        <v>54.15144040972897</v>
      </c>
      <c r="CH20">
        <f t="shared" ref="CH20" si="325">(I20/I$7)*100</f>
        <v>56.481679880008571</v>
      </c>
      <c r="CI20">
        <f t="shared" ref="CI20" si="326">(J20/J$7)*100</f>
        <v>59.030513029028029</v>
      </c>
      <c r="CJ20">
        <f t="shared" ref="CJ20" si="327">(K20/K$7)*100</f>
        <v>54.491717791411041</v>
      </c>
      <c r="CK20">
        <f t="shared" ref="CK20" si="328">(L20/L$7)*100</f>
        <v>52.520033612626648</v>
      </c>
      <c r="CM20">
        <f>(N20/N$7)*100</f>
        <v>39.591896956194574</v>
      </c>
      <c r="CN20">
        <f t="shared" ref="CN20" si="329">(O20/O$7)*100</f>
        <v>44.698823845827604</v>
      </c>
      <c r="CO20">
        <f t="shared" ref="CO20" si="330">(P20/P$7)*100</f>
        <v>48.553296762396464</v>
      </c>
      <c r="CP20">
        <f t="shared" ref="CP20" si="331">(Q20/Q$7)*100</f>
        <v>46.033323115421453</v>
      </c>
      <c r="CQ20">
        <f t="shared" ref="CQ20" si="332">(R20/R$7)*100</f>
        <v>46.525248579097934</v>
      </c>
      <c r="CR20">
        <f t="shared" ref="CR20" si="333">(S20/S$7)*100</f>
        <v>45.08978666075479</v>
      </c>
      <c r="CS20">
        <f t="shared" ref="CS20" si="334">(T20/T$7)*100</f>
        <v>43.262197572542405</v>
      </c>
      <c r="CT20">
        <f t="shared" ref="CT20" si="335">(U20/U$7)*100</f>
        <v>46.79639096919572</v>
      </c>
      <c r="CU20">
        <f t="shared" ref="CU20" si="336">(V20/V$7)*100</f>
        <v>46.910128640574627</v>
      </c>
      <c r="CV20">
        <f t="shared" ref="CV20" si="337">(W20/W$7)*100</f>
        <v>45.894614820849291</v>
      </c>
      <c r="CX20">
        <f>(Y20/Y$7)*100</f>
        <v>41.643797500734877</v>
      </c>
      <c r="CY20">
        <f t="shared" ref="CY20" si="338">(Z20/Z$7)*100</f>
        <v>45.457340457550821</v>
      </c>
      <c r="CZ20">
        <f t="shared" ref="CZ20" si="339">(AA20/AA$7)*100</f>
        <v>47.756801550391309</v>
      </c>
      <c r="DA20">
        <f t="shared" ref="DA20" si="340">(AB20/AB$7)*100</f>
        <v>46.555518279193471</v>
      </c>
      <c r="DB20">
        <f t="shared" ref="DB20" si="341">(AC20/AC$7)*100</f>
        <v>47.50874861199906</v>
      </c>
      <c r="DC20">
        <f t="shared" ref="DC20" si="342">(AD20/AD$7)*100</f>
        <v>46.867550640225147</v>
      </c>
      <c r="DD20">
        <f t="shared" ref="DD20" si="343">(AE20/AE$7)*100</f>
        <v>46.868424129062426</v>
      </c>
      <c r="DE20">
        <f t="shared" ref="DE20" si="344">(AF20/AF$7)*100</f>
        <v>49.784536360244843</v>
      </c>
      <c r="DF20">
        <f t="shared" ref="DF20" si="345">(AG20/AG$7)*100</f>
        <v>48.848754003182933</v>
      </c>
      <c r="DG20">
        <f t="shared" ref="DG20" si="346">(AH20/AH$7)*100</f>
        <v>48.041941894726875</v>
      </c>
      <c r="DI20" s="7">
        <f t="shared" si="287"/>
        <v>235.5071477195371</v>
      </c>
      <c r="DJ20" s="7">
        <f t="shared" si="288"/>
        <v>134.29578671993201</v>
      </c>
      <c r="DK20" s="7">
        <f t="shared" si="289"/>
        <v>162.3355209983512</v>
      </c>
      <c r="DL20" s="6"/>
      <c r="DM20" s="6">
        <f t="shared" si="290"/>
        <v>14.396123663067616</v>
      </c>
      <c r="DN20" s="6">
        <f t="shared" si="291"/>
        <v>9.9220811054363303</v>
      </c>
      <c r="DO20" s="6">
        <f t="shared" si="292"/>
        <v>11.311408368947307</v>
      </c>
    </row>
    <row r="21" spans="1:119" x14ac:dyDescent="0.25">
      <c r="A21" t="s">
        <v>68</v>
      </c>
      <c r="B21" t="s">
        <v>102</v>
      </c>
      <c r="C21" s="7">
        <v>857.02328899999998</v>
      </c>
      <c r="D21" s="7">
        <v>1787.56628404</v>
      </c>
      <c r="E21" s="7">
        <v>2173.2533413699998</v>
      </c>
      <c r="F21" s="7">
        <v>2238.4125629999999</v>
      </c>
      <c r="G21" s="7">
        <v>3609.7203019600001</v>
      </c>
      <c r="H21" s="7">
        <v>4554.4853839999996</v>
      </c>
      <c r="I21" s="7">
        <v>3186.6377189999998</v>
      </c>
      <c r="J21" s="7">
        <v>3300.4783199000008</v>
      </c>
      <c r="K21" s="7">
        <v>5183.6978705800002</v>
      </c>
      <c r="L21" s="7">
        <v>5994.1091269999997</v>
      </c>
      <c r="N21" s="7">
        <v>278.42886900000002</v>
      </c>
      <c r="O21" s="7">
        <v>319.803921</v>
      </c>
      <c r="P21" s="7">
        <v>410.83392500000002</v>
      </c>
      <c r="Q21" s="7">
        <v>605.42380900000001</v>
      </c>
      <c r="R21" s="7">
        <v>778.53787599999998</v>
      </c>
      <c r="S21" s="7">
        <v>996.99379199999998</v>
      </c>
      <c r="T21" s="7">
        <v>910.06141100000002</v>
      </c>
      <c r="U21" s="7">
        <v>1084.5506719500002</v>
      </c>
      <c r="V21" s="7">
        <v>1498.3974081199999</v>
      </c>
      <c r="W21" s="7">
        <v>1289.027008</v>
      </c>
      <c r="Y21">
        <f t="shared" si="257"/>
        <v>1135.4521580000001</v>
      </c>
      <c r="Z21">
        <f t="shared" si="183"/>
        <v>2107.3702050400002</v>
      </c>
      <c r="AA21">
        <f t="shared" si="184"/>
        <v>2584.0872663699997</v>
      </c>
      <c r="AB21">
        <f t="shared" si="185"/>
        <v>2843.8363719999998</v>
      </c>
      <c r="AC21">
        <f t="shared" si="186"/>
        <v>4388.2581779600005</v>
      </c>
      <c r="AD21">
        <f t="shared" si="187"/>
        <v>5551.4791759999998</v>
      </c>
      <c r="AE21">
        <f t="shared" si="188"/>
        <v>4096.69913</v>
      </c>
      <c r="AF21">
        <f t="shared" si="189"/>
        <v>4385.0289918500011</v>
      </c>
      <c r="AG21">
        <f t="shared" si="190"/>
        <v>6682.0952787000006</v>
      </c>
      <c r="AH21">
        <f t="shared" si="191"/>
        <v>7283.1361349999997</v>
      </c>
      <c r="AJ21">
        <f t="shared" si="258"/>
        <v>-578.5944199999999</v>
      </c>
      <c r="AK21">
        <f t="shared" si="192"/>
        <v>-1467.7623630400001</v>
      </c>
      <c r="AL21">
        <f t="shared" si="193"/>
        <v>-1762.4194163699999</v>
      </c>
      <c r="AM21">
        <f t="shared" si="194"/>
        <v>-1632.988754</v>
      </c>
      <c r="AN21">
        <f t="shared" si="195"/>
        <v>-2831.1824259600003</v>
      </c>
      <c r="AO21">
        <f t="shared" si="196"/>
        <v>-3557.4915919999994</v>
      </c>
      <c r="AP21">
        <f t="shared" si="197"/>
        <v>-2276.5763079999997</v>
      </c>
      <c r="AQ21">
        <f t="shared" si="198"/>
        <v>-2215.9276479500004</v>
      </c>
      <c r="AR21">
        <f t="shared" si="199"/>
        <v>-3685.3004624600003</v>
      </c>
      <c r="AS21">
        <f t="shared" si="200"/>
        <v>-4705.0821189999997</v>
      </c>
      <c r="AU21" s="6">
        <f t="shared" si="259"/>
        <v>1.0358394314118464</v>
      </c>
      <c r="AV21" s="6">
        <f t="shared" si="201"/>
        <v>1.7288163022062122</v>
      </c>
      <c r="AW21" s="6">
        <f t="shared" si="202"/>
        <v>1.757362463774365</v>
      </c>
      <c r="AX21" s="6">
        <f t="shared" si="203"/>
        <v>1.495308993037149</v>
      </c>
      <c r="AY21" s="6">
        <f t="shared" si="204"/>
        <v>1.9995869295161388</v>
      </c>
      <c r="AZ21" s="6">
        <f t="shared" si="205"/>
        <v>1.8988452296010858</v>
      </c>
      <c r="BA21" s="6">
        <f t="shared" si="206"/>
        <v>1.5525411432542464</v>
      </c>
      <c r="BB21" s="6">
        <f t="shared" si="207"/>
        <v>1.3962954530475697</v>
      </c>
      <c r="BC21" s="6">
        <f t="shared" si="208"/>
        <v>1.9761003911683945</v>
      </c>
      <c r="BD21" s="6">
        <f t="shared" si="209"/>
        <v>2.1748136583233459</v>
      </c>
      <c r="BE21" s="6"/>
      <c r="BF21" s="6">
        <f t="shared" si="210"/>
        <v>0.34127297079018787</v>
      </c>
      <c r="BG21" s="6">
        <f t="shared" si="211"/>
        <v>0.29038181781757583</v>
      </c>
      <c r="BH21" s="6">
        <f t="shared" si="212"/>
        <v>0.28969837587958208</v>
      </c>
      <c r="BI21" s="6">
        <f t="shared" si="213"/>
        <v>0.34215865668772943</v>
      </c>
      <c r="BJ21" s="6">
        <f t="shared" si="214"/>
        <v>0.37908626872845019</v>
      </c>
      <c r="BK21" s="6">
        <f t="shared" si="215"/>
        <v>0.36759250743370986</v>
      </c>
      <c r="BL21" s="6">
        <f t="shared" si="216"/>
        <v>0.50430933386693366</v>
      </c>
      <c r="BM21" s="6">
        <f t="shared" si="217"/>
        <v>0.46852585407029956</v>
      </c>
      <c r="BN21" s="6">
        <f t="shared" si="218"/>
        <v>0.57518275886282866</v>
      </c>
      <c r="BO21" s="6">
        <f t="shared" si="219"/>
        <v>0.45225069141869317</v>
      </c>
      <c r="BP21" s="6"/>
      <c r="BQ21" s="6">
        <f t="shared" si="220"/>
        <v>0.6909902190734496</v>
      </c>
      <c r="BR21" s="6">
        <f t="shared" si="221"/>
        <v>0.98691769977227817</v>
      </c>
      <c r="BS21" s="6">
        <f t="shared" si="222"/>
        <v>0.97336420200004192</v>
      </c>
      <c r="BT21" s="6">
        <f t="shared" si="223"/>
        <v>0.87063836156307317</v>
      </c>
      <c r="BU21" s="6">
        <f t="shared" si="224"/>
        <v>1.1371622590510997</v>
      </c>
      <c r="BV21" s="6">
        <f t="shared" si="225"/>
        <v>1.0862291459555047</v>
      </c>
      <c r="BW21" s="6">
        <f t="shared" si="226"/>
        <v>1.0621189496838037</v>
      </c>
      <c r="BX21" s="6">
        <f t="shared" si="227"/>
        <v>0.93726155453325521</v>
      </c>
      <c r="BY21" s="6">
        <f t="shared" si="228"/>
        <v>1.2780685442066266</v>
      </c>
      <c r="BZ21" s="6">
        <f t="shared" si="229"/>
        <v>1.2990760125296157</v>
      </c>
      <c r="CB21">
        <f>(C21/C$8)*100</f>
        <v>65.325314806085544</v>
      </c>
      <c r="CC21">
        <f t="shared" ref="CC21" si="347">(D21/D$8)*100</f>
        <v>82.965301755263326</v>
      </c>
      <c r="CD21">
        <f t="shared" ref="CD21" si="348">(E21/E$8)*100</f>
        <v>84.83873756936184</v>
      </c>
      <c r="CE21">
        <f t="shared" ref="CE21" si="349">(F21/F$8)*100</f>
        <v>70.921036696046826</v>
      </c>
      <c r="CF21">
        <f t="shared" ref="CF21" si="350">(G21/G$8)*100</f>
        <v>68.161358378333318</v>
      </c>
      <c r="CG21">
        <f t="shared" ref="CG21" si="351">(H21/H$8)*100</f>
        <v>72.478944032544646</v>
      </c>
      <c r="CH21">
        <f t="shared" ref="CH21" si="352">(I21/I$8)*100</f>
        <v>80.261668515126473</v>
      </c>
      <c r="CI21">
        <f t="shared" ref="CI21" si="353">(J21/J$8)*100</f>
        <v>67.461436425526671</v>
      </c>
      <c r="CJ21">
        <f t="shared" ref="CJ21" si="354">(K21/K$8)*100</f>
        <v>75.64362913758292</v>
      </c>
      <c r="CK21">
        <f t="shared" ref="CK21" si="355">(L21/L$8)*100</f>
        <v>62.064919158200958</v>
      </c>
      <c r="CM21">
        <f>(N21/N$8)*100</f>
        <v>46.690074470526909</v>
      </c>
      <c r="CN21">
        <f t="shared" ref="CN21" si="356">(O21/O$8)*100</f>
        <v>42.891056534237649</v>
      </c>
      <c r="CO21">
        <f t="shared" ref="CO21" si="357">(P21/P$8)*100</f>
        <v>42.571491545565237</v>
      </c>
      <c r="CP21">
        <f t="shared" ref="CP21" si="358">(Q21/Q$8)*100</f>
        <v>53.022896935961008</v>
      </c>
      <c r="CQ21">
        <f t="shared" ref="CQ21" si="359">(R21/R$8)*100</f>
        <v>49.561277730581033</v>
      </c>
      <c r="CR21">
        <f t="shared" ref="CR21" si="360">(S21/S$8)*100</f>
        <v>45.0401414651256</v>
      </c>
      <c r="CS21">
        <f t="shared" ref="CS21" si="361">(T21/T$8)*100</f>
        <v>53.853580231691382</v>
      </c>
      <c r="CT21">
        <f t="shared" ref="CT21" si="362">(U21/U$8)*100</f>
        <v>51.442195830929215</v>
      </c>
      <c r="CU21">
        <f t="shared" ref="CU21" si="363">(V21/V$8)*100</f>
        <v>57.649596750256627</v>
      </c>
      <c r="CV21">
        <f t="shared" ref="CV21" si="364">(W21/W$8)*100</f>
        <v>51.18283670001076</v>
      </c>
      <c r="CX21">
        <f>(Y21/Y$8)*100</f>
        <v>59.501790539339574</v>
      </c>
      <c r="CY21">
        <f t="shared" ref="CY21" si="365">(Z21/Z$8)*100</f>
        <v>72.662571714325722</v>
      </c>
      <c r="CZ21">
        <f t="shared" ref="CZ21" si="366">(AA21/AA$8)*100</f>
        <v>73.272658499682265</v>
      </c>
      <c r="DA21">
        <f t="shared" ref="DA21" si="367">(AB21/AB$8)*100</f>
        <v>66.166200794097279</v>
      </c>
      <c r="DB21">
        <f t="shared" ref="DB21" si="368">(AC21/AC$8)*100</f>
        <v>63.906317830382676</v>
      </c>
      <c r="DC21">
        <f t="shared" ref="DC21" si="369">(AD21/AD$8)*100</f>
        <v>65.331188256009213</v>
      </c>
      <c r="DD21">
        <f t="shared" ref="DD21" si="370">(AE21/AE$8)*100</f>
        <v>72.37739044714688</v>
      </c>
      <c r="DE21">
        <f t="shared" ref="DE21" si="371">(AF21/AF$8)*100</f>
        <v>62.637163316631217</v>
      </c>
      <c r="DF21">
        <f t="shared" ref="DF21" si="372">(AG21/AG$8)*100</f>
        <v>70.69552855569971</v>
      </c>
      <c r="DG21">
        <f t="shared" ref="DG21" si="373">(AH21/AH$8)*100</f>
        <v>59.814128875202954</v>
      </c>
      <c r="DI21" s="7">
        <f t="shared" si="287"/>
        <v>599.41029653862768</v>
      </c>
      <c r="DJ21" s="7">
        <f t="shared" si="288"/>
        <v>362.96456708302031</v>
      </c>
      <c r="DK21" s="7">
        <f t="shared" si="289"/>
        <v>541.43047187726597</v>
      </c>
      <c r="DL21" s="6"/>
      <c r="DM21" s="6">
        <f t="shared" si="290"/>
        <v>24.124957702307871</v>
      </c>
      <c r="DN21" s="6">
        <f t="shared" si="291"/>
        <v>18.563155795069598</v>
      </c>
      <c r="DO21" s="6">
        <f t="shared" si="292"/>
        <v>22.937191523910517</v>
      </c>
    </row>
    <row r="22" spans="1:119" x14ac:dyDescent="0.25">
      <c r="A22" t="s">
        <v>68</v>
      </c>
      <c r="B22" t="s">
        <v>56</v>
      </c>
      <c r="C22" s="7">
        <v>1748.0399451366975</v>
      </c>
      <c r="D22" s="7">
        <v>2333.6811605180828</v>
      </c>
      <c r="E22" s="7">
        <v>2847.8973254061275</v>
      </c>
      <c r="F22" s="7">
        <v>3540.3679580113226</v>
      </c>
      <c r="G22" s="7">
        <v>5113.685553315373</v>
      </c>
      <c r="H22" s="7">
        <v>5670.8236555979693</v>
      </c>
      <c r="I22" s="7">
        <v>5037.1256080000003</v>
      </c>
      <c r="J22" s="7">
        <v>6736.2496080000001</v>
      </c>
      <c r="K22" s="7">
        <v>9464.9382619999997</v>
      </c>
      <c r="L22" s="7">
        <v>10515.741623</v>
      </c>
      <c r="N22" s="7">
        <v>1025.762101934944</v>
      </c>
      <c r="O22" s="7">
        <v>1137.9191012704625</v>
      </c>
      <c r="P22" s="7">
        <v>1750.334545339651</v>
      </c>
      <c r="Q22" s="7">
        <v>8189.633974280976</v>
      </c>
      <c r="R22" s="7">
        <v>12290.81929929071</v>
      </c>
      <c r="S22" s="7">
        <v>14271.623662437129</v>
      </c>
      <c r="T22" s="7">
        <v>10342.89423</v>
      </c>
      <c r="U22" s="7">
        <v>15333.183147</v>
      </c>
      <c r="V22" s="7">
        <v>21071.498097</v>
      </c>
      <c r="W22" s="7">
        <v>20787.267245999999</v>
      </c>
      <c r="Y22">
        <f t="shared" si="257"/>
        <v>2773.8020470716415</v>
      </c>
      <c r="Z22">
        <f t="shared" si="183"/>
        <v>3471.6002617885451</v>
      </c>
      <c r="AA22">
        <f t="shared" si="184"/>
        <v>4598.231870745778</v>
      </c>
      <c r="AB22">
        <f t="shared" si="185"/>
        <v>11730.001932292298</v>
      </c>
      <c r="AC22">
        <f t="shared" si="186"/>
        <v>17404.504852606082</v>
      </c>
      <c r="AD22">
        <f t="shared" si="187"/>
        <v>19942.447318035098</v>
      </c>
      <c r="AE22">
        <f t="shared" si="188"/>
        <v>15380.019838</v>
      </c>
      <c r="AF22">
        <f t="shared" si="189"/>
        <v>22069.432755000002</v>
      </c>
      <c r="AG22">
        <f t="shared" si="190"/>
        <v>30536.436358999999</v>
      </c>
      <c r="AH22">
        <f t="shared" si="191"/>
        <v>31303.008868999998</v>
      </c>
      <c r="AJ22">
        <f t="shared" si="258"/>
        <v>-722.27784320175351</v>
      </c>
      <c r="AK22">
        <f t="shared" si="192"/>
        <v>-1195.7620592476203</v>
      </c>
      <c r="AL22">
        <f t="shared" si="193"/>
        <v>-1097.5627800664765</v>
      </c>
      <c r="AM22">
        <f t="shared" si="194"/>
        <v>4649.2660162696538</v>
      </c>
      <c r="AN22">
        <f t="shared" si="195"/>
        <v>7177.1337459753368</v>
      </c>
      <c r="AO22">
        <f t="shared" si="196"/>
        <v>8600.8000068391593</v>
      </c>
      <c r="AP22">
        <f t="shared" si="197"/>
        <v>5305.7686219999996</v>
      </c>
      <c r="AQ22">
        <f t="shared" si="198"/>
        <v>8596.9335389999997</v>
      </c>
      <c r="AR22">
        <f t="shared" si="199"/>
        <v>11606.559835</v>
      </c>
      <c r="AS22">
        <f t="shared" si="200"/>
        <v>10271.525623</v>
      </c>
      <c r="AU22" s="6">
        <f t="shared" si="259"/>
        <v>2.1127648759327844</v>
      </c>
      <c r="AV22" s="6">
        <f t="shared" si="201"/>
        <v>2.2569826195966081</v>
      </c>
      <c r="AW22" s="6">
        <f t="shared" si="202"/>
        <v>2.3029012610178077</v>
      </c>
      <c r="AX22" s="6">
        <f t="shared" si="203"/>
        <v>2.3650439305879196</v>
      </c>
      <c r="AY22" s="6">
        <f t="shared" si="204"/>
        <v>2.8327011343546005</v>
      </c>
      <c r="AZ22" s="6">
        <f t="shared" si="205"/>
        <v>2.3642663305429537</v>
      </c>
      <c r="BA22" s="6">
        <f t="shared" si="206"/>
        <v>2.4541053736769509</v>
      </c>
      <c r="BB22" s="6">
        <f t="shared" si="207"/>
        <v>2.8498277481576837</v>
      </c>
      <c r="BC22" s="6">
        <f t="shared" si="208"/>
        <v>3.6081709754102942</v>
      </c>
      <c r="BD22" s="6">
        <f t="shared" si="209"/>
        <v>3.8153757338324996</v>
      </c>
      <c r="BE22" s="6"/>
      <c r="BF22" s="6">
        <f t="shared" si="210"/>
        <v>1.25728657774825</v>
      </c>
      <c r="BG22" s="6">
        <f t="shared" si="211"/>
        <v>1.0332300370896923</v>
      </c>
      <c r="BH22" s="6">
        <f t="shared" si="212"/>
        <v>1.2342434355459413</v>
      </c>
      <c r="BI22" s="6">
        <f t="shared" si="213"/>
        <v>4.628417511416651</v>
      </c>
      <c r="BJ22" s="6">
        <f t="shared" si="214"/>
        <v>5.9846553024784894</v>
      </c>
      <c r="BK22" s="6">
        <f t="shared" si="215"/>
        <v>5.2619604749008602</v>
      </c>
      <c r="BL22" s="6">
        <f t="shared" si="216"/>
        <v>5.7315012331485962</v>
      </c>
      <c r="BM22" s="6">
        <f t="shared" si="217"/>
        <v>6.6239346075438092</v>
      </c>
      <c r="BN22" s="6">
        <f t="shared" si="218"/>
        <v>8.0886167735780479</v>
      </c>
      <c r="BO22" s="6">
        <f t="shared" si="219"/>
        <v>7.2931412036858214</v>
      </c>
      <c r="BP22" s="6"/>
      <c r="BQ22" s="6">
        <f t="shared" si="220"/>
        <v>1.6880236394534347</v>
      </c>
      <c r="BR22" s="6">
        <f t="shared" si="221"/>
        <v>1.6258100910315172</v>
      </c>
      <c r="BS22" s="6">
        <f t="shared" si="222"/>
        <v>1.7320445612376496</v>
      </c>
      <c r="BT22" s="6">
        <f t="shared" si="223"/>
        <v>3.5911312493272556</v>
      </c>
      <c r="BU22" s="6">
        <f t="shared" si="224"/>
        <v>4.5101598978973669</v>
      </c>
      <c r="BV22" s="6">
        <f t="shared" si="225"/>
        <v>3.9020352651561327</v>
      </c>
      <c r="BW22" s="6">
        <f t="shared" si="226"/>
        <v>3.9874567299387262</v>
      </c>
      <c r="BX22" s="6">
        <f t="shared" si="227"/>
        <v>4.7171480257173197</v>
      </c>
      <c r="BY22" s="6">
        <f t="shared" si="228"/>
        <v>5.840631887876679</v>
      </c>
      <c r="BZ22" s="6">
        <f t="shared" si="229"/>
        <v>5.5834447122715645</v>
      </c>
      <c r="CB22">
        <f>(C22/C$9)*100</f>
        <v>47.741933147004012</v>
      </c>
      <c r="CC22">
        <f t="shared" ref="CC22" si="374">(D22/D$9)*100</f>
        <v>46.903293119319315</v>
      </c>
      <c r="CD22">
        <f t="shared" ref="CD22" si="375">(E22/E$9)*100</f>
        <v>43.141525055549998</v>
      </c>
      <c r="CE22">
        <f t="shared" ref="CE22" si="376">(F22/F$9)*100</f>
        <v>37.553561726553802</v>
      </c>
      <c r="CF22">
        <f t="shared" ref="CF22" si="377">(G22/G$9)*100</f>
        <v>38.557935587290736</v>
      </c>
      <c r="CG22">
        <f t="shared" ref="CG22" si="378">(H22/H$9)*100</f>
        <v>39.162159151535988</v>
      </c>
      <c r="CH22">
        <f t="shared" ref="CH22" si="379">(I22/I$9)*100</f>
        <v>39.616590452260084</v>
      </c>
      <c r="CI22">
        <f t="shared" ref="CI22" si="380">(J22/J$9)*100</f>
        <v>37.58849534327581</v>
      </c>
      <c r="CJ22">
        <f t="shared" ref="CJ22" si="381">(K22/K$9)*100</f>
        <v>39.104072426212596</v>
      </c>
      <c r="CK22">
        <f t="shared" ref="CK22" si="382">(L22/L$9)*100</f>
        <v>37.544015167764364</v>
      </c>
      <c r="CM22">
        <f>(N22/N$9)*100</f>
        <v>31.483418009703573</v>
      </c>
      <c r="CN22">
        <f t="shared" ref="CN22" si="383">(O22/O$9)*100</f>
        <v>31.528306315473191</v>
      </c>
      <c r="CO22">
        <f t="shared" ref="CO22" si="384">(P22/P$9)*100</f>
        <v>37.57752943365093</v>
      </c>
      <c r="CP22">
        <f t="shared" ref="CP22" si="385">(Q22/Q$9)*100</f>
        <v>66.75148392076666</v>
      </c>
      <c r="CQ22">
        <f t="shared" ref="CQ22" si="386">(R22/R$9)*100</f>
        <v>64.549943445086257</v>
      </c>
      <c r="CR22">
        <f t="shared" ref="CR22" si="387">(S22/S$9)*100</f>
        <v>61.187004993542558</v>
      </c>
      <c r="CS22">
        <f t="shared" ref="CS22" si="388">(T22/T$9)*100</f>
        <v>48.963729908776209</v>
      </c>
      <c r="CT22">
        <f t="shared" ref="CT22" si="389">(U22/U$9)*100</f>
        <v>48.654124232933789</v>
      </c>
      <c r="CU22">
        <f t="shared" ref="CU22" si="390">(V22/V$9)*100</f>
        <v>52.779904441082046</v>
      </c>
      <c r="CV22">
        <f t="shared" ref="CV22" si="391">(W22/W$9)*100</f>
        <v>49.50661161168243</v>
      </c>
      <c r="CX22">
        <f>(Y22/Y$9)*100</f>
        <v>40.086521311421386</v>
      </c>
      <c r="CY22">
        <f t="shared" ref="CY22" si="392">(Z22/Z$9)*100</f>
        <v>40.439318870607885</v>
      </c>
      <c r="CZ22">
        <f t="shared" ref="CZ22" si="393">(AA22/AA$9)*100</f>
        <v>40.839705102180126</v>
      </c>
      <c r="DA22">
        <f t="shared" ref="DA22" si="394">(AB22/AB$9)*100</f>
        <v>54.064383287313348</v>
      </c>
      <c r="DB22">
        <f t="shared" ref="DB22" si="395">(AC22/AC$9)*100</f>
        <v>53.878690079336089</v>
      </c>
      <c r="DC22">
        <f t="shared" ref="DC22" si="396">(AD22/AD$9)*100</f>
        <v>52.750869258639376</v>
      </c>
      <c r="DD22">
        <f t="shared" ref="DD22" si="397">(AE22/AE$9)*100</f>
        <v>45.451554087126979</v>
      </c>
      <c r="DE22">
        <f t="shared" ref="DE22" si="398">(AF22/AF$9)*100</f>
        <v>44.642699834630584</v>
      </c>
      <c r="DF22">
        <f t="shared" ref="DF22" si="399">(AG22/AG$9)*100</f>
        <v>47.618081585484937</v>
      </c>
      <c r="DG22">
        <f t="shared" ref="DG22" si="400">(AH22/AH$9)*100</f>
        <v>44.719878906445878</v>
      </c>
      <c r="DI22" s="7">
        <f t="shared" si="287"/>
        <v>501.57330227242971</v>
      </c>
      <c r="DJ22" s="7">
        <f t="shared" si="288"/>
        <v>1926.5193271215605</v>
      </c>
      <c r="DK22" s="7">
        <f t="shared" si="289"/>
        <v>1028.5235333230507</v>
      </c>
      <c r="DL22" s="6"/>
      <c r="DM22" s="6">
        <f t="shared" si="290"/>
        <v>22.064005500382255</v>
      </c>
      <c r="DN22" s="6">
        <f t="shared" si="291"/>
        <v>39.699395794993464</v>
      </c>
      <c r="DO22" s="6">
        <f t="shared" si="292"/>
        <v>30.901801797574912</v>
      </c>
    </row>
    <row r="23" spans="1:119" x14ac:dyDescent="0.25">
      <c r="A23" t="s">
        <v>68</v>
      </c>
      <c r="B23" t="s">
        <v>57</v>
      </c>
      <c r="C23" s="7">
        <v>2409.0426323915967</v>
      </c>
      <c r="D23" s="7">
        <v>2921.3597908678225</v>
      </c>
      <c r="E23" s="7">
        <v>3467.4072212235933</v>
      </c>
      <c r="F23" s="7">
        <v>3469.8721563080494</v>
      </c>
      <c r="G23" s="7">
        <v>4310.0061556159199</v>
      </c>
      <c r="H23" s="7">
        <v>5492.784773943974</v>
      </c>
      <c r="I23" s="7">
        <v>4407.2565050557696</v>
      </c>
      <c r="J23" s="7">
        <v>5243.9871951256255</v>
      </c>
      <c r="K23" s="7">
        <v>6114.795481356804</v>
      </c>
      <c r="L23" s="7">
        <v>5788.5173490006337</v>
      </c>
      <c r="N23" s="7">
        <v>1871.0011980675511</v>
      </c>
      <c r="O23" s="7">
        <v>3163.8280434268631</v>
      </c>
      <c r="P23" s="7">
        <v>3306.9985506382077</v>
      </c>
      <c r="Q23" s="7">
        <v>4858.4472703273714</v>
      </c>
      <c r="R23" s="7">
        <v>5119.3007544254406</v>
      </c>
      <c r="S23" s="7">
        <v>8494.0321021532272</v>
      </c>
      <c r="T23" s="7">
        <v>2461.8516465207786</v>
      </c>
      <c r="U23" s="7">
        <v>2820.3294824732056</v>
      </c>
      <c r="V23" s="7">
        <v>5318.0333301474802</v>
      </c>
      <c r="W23" s="7">
        <v>7360.336343427045</v>
      </c>
      <c r="Y23">
        <f t="shared" si="257"/>
        <v>4280.043830459148</v>
      </c>
      <c r="Z23">
        <f t="shared" si="183"/>
        <v>6085.1878342946857</v>
      </c>
      <c r="AA23">
        <f t="shared" si="184"/>
        <v>6774.4057718618005</v>
      </c>
      <c r="AB23">
        <f t="shared" si="185"/>
        <v>8328.3194266354203</v>
      </c>
      <c r="AC23">
        <f t="shared" si="186"/>
        <v>9429.3069100413595</v>
      </c>
      <c r="AD23">
        <f t="shared" si="187"/>
        <v>13986.8168760972</v>
      </c>
      <c r="AE23">
        <f t="shared" si="188"/>
        <v>6869.1081515765482</v>
      </c>
      <c r="AF23">
        <f t="shared" si="189"/>
        <v>8064.3166775988311</v>
      </c>
      <c r="AG23">
        <f t="shared" si="190"/>
        <v>11432.828811504285</v>
      </c>
      <c r="AH23">
        <f t="shared" si="191"/>
        <v>13148.853692427678</v>
      </c>
      <c r="AJ23">
        <f t="shared" si="258"/>
        <v>-538.04143432404567</v>
      </c>
      <c r="AK23">
        <f t="shared" si="192"/>
        <v>242.46825255904059</v>
      </c>
      <c r="AL23">
        <f t="shared" si="193"/>
        <v>-160.40867058538561</v>
      </c>
      <c r="AM23">
        <f t="shared" si="194"/>
        <v>1388.575114019322</v>
      </c>
      <c r="AN23">
        <f t="shared" si="195"/>
        <v>809.29459880952072</v>
      </c>
      <c r="AO23">
        <f t="shared" si="196"/>
        <v>3001.2473282092533</v>
      </c>
      <c r="AP23">
        <f t="shared" si="197"/>
        <v>-1945.404858534991</v>
      </c>
      <c r="AQ23">
        <f t="shared" si="198"/>
        <v>-2423.6577126524198</v>
      </c>
      <c r="AR23">
        <f t="shared" si="199"/>
        <v>-796.76215120932375</v>
      </c>
      <c r="AS23">
        <f t="shared" si="200"/>
        <v>1571.8189944264113</v>
      </c>
      <c r="AU23" s="6">
        <f t="shared" si="259"/>
        <v>2.9116844111612106</v>
      </c>
      <c r="AV23" s="6">
        <f t="shared" si="201"/>
        <v>2.825346660515224</v>
      </c>
      <c r="AW23" s="6">
        <f t="shared" si="202"/>
        <v>2.8038568634419927</v>
      </c>
      <c r="AX23" s="6">
        <f t="shared" si="203"/>
        <v>2.3179511792333662</v>
      </c>
      <c r="AY23" s="6">
        <f t="shared" si="204"/>
        <v>2.3875068575878804</v>
      </c>
      <c r="AZ23" s="6">
        <f t="shared" si="205"/>
        <v>2.290038782838038</v>
      </c>
      <c r="BA23" s="6">
        <f t="shared" si="206"/>
        <v>2.147230923734007</v>
      </c>
      <c r="BB23" s="6">
        <f t="shared" si="207"/>
        <v>2.2185134294763187</v>
      </c>
      <c r="BC23" s="6">
        <f t="shared" si="208"/>
        <v>2.3310482293351531</v>
      </c>
      <c r="BD23" s="6">
        <f t="shared" si="209"/>
        <v>2.1002197866806078</v>
      </c>
      <c r="BE23" s="6"/>
      <c r="BF23" s="6">
        <f t="shared" si="210"/>
        <v>2.293304352777132</v>
      </c>
      <c r="BG23" s="6">
        <f t="shared" si="211"/>
        <v>2.8727544541660475</v>
      </c>
      <c r="BH23" s="6">
        <f t="shared" si="212"/>
        <v>2.331920639601563</v>
      </c>
      <c r="BI23" s="6">
        <f t="shared" si="213"/>
        <v>2.7457786874109855</v>
      </c>
      <c r="BJ23" s="6">
        <f t="shared" si="214"/>
        <v>2.4926939090807712</v>
      </c>
      <c r="BK23" s="6">
        <f t="shared" si="215"/>
        <v>3.1317572724193359</v>
      </c>
      <c r="BL23" s="6">
        <f t="shared" si="216"/>
        <v>1.3642318517514942</v>
      </c>
      <c r="BM23" s="6">
        <f t="shared" si="217"/>
        <v>1.2183822422603445</v>
      </c>
      <c r="BN23" s="6">
        <f t="shared" si="218"/>
        <v>2.0414084180755165</v>
      </c>
      <c r="BO23" s="6">
        <f t="shared" si="219"/>
        <v>2.5823486860478697</v>
      </c>
      <c r="BP23" s="6"/>
      <c r="BQ23" s="6">
        <f t="shared" si="220"/>
        <v>2.6046614145876967</v>
      </c>
      <c r="BR23" s="6">
        <f t="shared" si="221"/>
        <v>2.8497980875602109</v>
      </c>
      <c r="BS23" s="6">
        <f t="shared" si="222"/>
        <v>2.5517575021433467</v>
      </c>
      <c r="BT23" s="6">
        <f t="shared" si="223"/>
        <v>2.5497087144575619</v>
      </c>
      <c r="BU23" s="6">
        <f t="shared" si="224"/>
        <v>2.4434870311330426</v>
      </c>
      <c r="BV23" s="6">
        <f t="shared" si="225"/>
        <v>2.7367279365183554</v>
      </c>
      <c r="BW23" s="6">
        <f t="shared" si="226"/>
        <v>1.7808996227694509</v>
      </c>
      <c r="BX23" s="6">
        <f t="shared" si="227"/>
        <v>1.723677083901316</v>
      </c>
      <c r="BY23" s="6">
        <f t="shared" si="228"/>
        <v>2.1867300997428467</v>
      </c>
      <c r="BZ23" s="6">
        <f t="shared" si="229"/>
        <v>2.3453303779408565</v>
      </c>
      <c r="CB23">
        <f>(C23/C$10)*100</f>
        <v>43.981356117476231</v>
      </c>
      <c r="CC23">
        <f t="shared" ref="CC23" si="401">(D23/D$10)*100</f>
        <v>38.890308687965408</v>
      </c>
      <c r="CD23">
        <f t="shared" ref="CD23" si="402">(E23/E$10)*100</f>
        <v>41.949997517261025</v>
      </c>
      <c r="CE23">
        <f t="shared" ref="CE23" si="403">(F23/F$10)*100</f>
        <v>37.466405443705206</v>
      </c>
      <c r="CF23">
        <f t="shared" ref="CF23" si="404">(G23/G$10)*100</f>
        <v>37.594674442042191</v>
      </c>
      <c r="CG23">
        <f t="shared" ref="CG23" si="405">(H23/H$10)*100</f>
        <v>41.110301922222718</v>
      </c>
      <c r="CH23">
        <f t="shared" ref="CH23" si="406">(I23/I$10)*100</f>
        <v>46.686401930110712</v>
      </c>
      <c r="CI23">
        <f t="shared" ref="CI23" si="407">(J23/J$10)*100</f>
        <v>43.791481002071244</v>
      </c>
      <c r="CJ23">
        <f t="shared" ref="CJ23" si="408">(K23/K$10)*100</f>
        <v>46.538529706914503</v>
      </c>
      <c r="CK23">
        <f t="shared" ref="CK23" si="409">(L23/L$10)*100</f>
        <v>44.960120130731269</v>
      </c>
      <c r="CM23">
        <f>(N23/N$10)*100</f>
        <v>29.222043965900781</v>
      </c>
      <c r="CN23">
        <f t="shared" ref="CN23" si="410">(O23/O$10)*100</f>
        <v>36.541038343569262</v>
      </c>
      <c r="CO23">
        <f t="shared" ref="CO23" si="411">(P23/P$10)*100</f>
        <v>33.6274149816538</v>
      </c>
      <c r="CP23">
        <f t="shared" ref="CP23" si="412">(Q23/Q$10)*100</f>
        <v>36.458855463251375</v>
      </c>
      <c r="CQ23">
        <f t="shared" ref="CQ23" si="413">(R23/R$10)*100</f>
        <v>34.178143223020768</v>
      </c>
      <c r="CR23">
        <f t="shared" ref="CR23" si="414">(S23/S$10)*100</f>
        <v>40.62884278939211</v>
      </c>
      <c r="CS23">
        <f t="shared" ref="CS23" si="415">(T23/T$10)*100</f>
        <v>27.080746898713482</v>
      </c>
      <c r="CT23">
        <f t="shared" ref="CT23" si="416">(U23/U$10)*100</f>
        <v>23.925375540837443</v>
      </c>
      <c r="CU23">
        <f t="shared" ref="CU23" si="417">(V23/V$10)*100</f>
        <v>31.438346317304099</v>
      </c>
      <c r="CV23">
        <f t="shared" ref="CV23" si="418">(W23/W$10)*100</f>
        <v>34.869778928973417</v>
      </c>
      <c r="CX23">
        <f>(Y23/Y$10)*100</f>
        <v>36.026933292453322</v>
      </c>
      <c r="CY23">
        <f t="shared" ref="CY23" si="419">(Z23/Z$10)*100</f>
        <v>37.632389363698962</v>
      </c>
      <c r="CZ23">
        <f t="shared" ref="CZ23" si="420">(AA23/AA$10)*100</f>
        <v>37.428058276399781</v>
      </c>
      <c r="DA23">
        <f t="shared" ref="DA23" si="421">(AB23/AB$10)*100</f>
        <v>36.871976286761573</v>
      </c>
      <c r="DB23">
        <f t="shared" ref="DB23" si="422">(AC23/AC$10)*100</f>
        <v>35.659403078820077</v>
      </c>
      <c r="DC23">
        <f t="shared" ref="DC23" si="423">(AD23/AD$10)*100</f>
        <v>40.816566411070816</v>
      </c>
      <c r="DD23">
        <f t="shared" ref="DD23" si="424">(AE23/AE$10)*100</f>
        <v>37.068378483608349</v>
      </c>
      <c r="DE23">
        <f t="shared" ref="DE23" si="425">(AF23/AF$10)*100</f>
        <v>33.936543868931672</v>
      </c>
      <c r="DF23">
        <f t="shared" ref="DF23" si="426">(AG23/AG$10)*100</f>
        <v>38.039734578751933</v>
      </c>
      <c r="DG23">
        <f t="shared" ref="DG23" si="427">(AH23/AH$10)*100</f>
        <v>38.692617365255337</v>
      </c>
      <c r="DI23" s="7">
        <f t="shared" si="287"/>
        <v>140.28289375908784</v>
      </c>
      <c r="DJ23" s="7">
        <f t="shared" si="288"/>
        <v>293.39025282448301</v>
      </c>
      <c r="DK23" s="7">
        <f t="shared" si="289"/>
        <v>207.21306167131272</v>
      </c>
      <c r="DL23" s="6"/>
      <c r="DM23" s="6">
        <f t="shared" si="290"/>
        <v>10.230693389496871</v>
      </c>
      <c r="DN23" s="6">
        <f t="shared" si="291"/>
        <v>16.437134924261887</v>
      </c>
      <c r="DO23" s="6">
        <f t="shared" si="292"/>
        <v>13.281753804806362</v>
      </c>
    </row>
    <row r="24" spans="1:119" x14ac:dyDescent="0.25">
      <c r="A24" t="s">
        <v>68</v>
      </c>
      <c r="B24" t="s">
        <v>54</v>
      </c>
      <c r="C24" s="7">
        <v>91.559173662405627</v>
      </c>
      <c r="D24" s="7">
        <v>133.37072519078356</v>
      </c>
      <c r="E24" s="7">
        <v>170.94796521123632</v>
      </c>
      <c r="F24" s="7">
        <v>111.6182</v>
      </c>
      <c r="G24" s="7">
        <v>184.11089999999999</v>
      </c>
      <c r="H24" s="7">
        <v>415.24950000000001</v>
      </c>
      <c r="I24" s="7">
        <v>320.11</v>
      </c>
      <c r="J24" s="7">
        <v>300.90469999999999</v>
      </c>
      <c r="K24" s="7">
        <v>459.97309999999999</v>
      </c>
      <c r="L24" s="7">
        <v>429.71440000000001</v>
      </c>
      <c r="N24" s="7">
        <v>19.927254432893097</v>
      </c>
      <c r="O24" s="7">
        <v>34.789796845438737</v>
      </c>
      <c r="P24" s="7">
        <v>50.511037840594568</v>
      </c>
      <c r="Q24" s="7">
        <v>69.694299999999998</v>
      </c>
      <c r="R24" s="7">
        <v>110.9704</v>
      </c>
      <c r="S24" s="7">
        <v>221.10919999999999</v>
      </c>
      <c r="T24" s="7">
        <v>75.261700000000005</v>
      </c>
      <c r="U24" s="7">
        <v>142.35910000000001</v>
      </c>
      <c r="V24" s="7">
        <v>156.87809999999999</v>
      </c>
      <c r="W24" s="7">
        <v>101.7041</v>
      </c>
      <c r="Y24">
        <f t="shared" si="257"/>
        <v>111.48642809529872</v>
      </c>
      <c r="Z24">
        <f t="shared" si="183"/>
        <v>168.16052203622229</v>
      </c>
      <c r="AA24">
        <f t="shared" si="184"/>
        <v>221.4590030518309</v>
      </c>
      <c r="AB24">
        <f t="shared" si="185"/>
        <v>181.3125</v>
      </c>
      <c r="AC24">
        <f t="shared" si="186"/>
        <v>295.0813</v>
      </c>
      <c r="AD24">
        <f t="shared" si="187"/>
        <v>636.3587</v>
      </c>
      <c r="AE24">
        <f t="shared" si="188"/>
        <v>395.37170000000003</v>
      </c>
      <c r="AF24">
        <f t="shared" si="189"/>
        <v>443.2638</v>
      </c>
      <c r="AG24">
        <f t="shared" si="190"/>
        <v>616.85119999999995</v>
      </c>
      <c r="AH24">
        <f t="shared" si="191"/>
        <v>531.41849999999999</v>
      </c>
      <c r="AJ24">
        <f t="shared" si="258"/>
        <v>-71.631919229512533</v>
      </c>
      <c r="AK24">
        <f t="shared" si="192"/>
        <v>-98.58092834534483</v>
      </c>
      <c r="AL24">
        <f t="shared" si="193"/>
        <v>-120.43692737064175</v>
      </c>
      <c r="AM24">
        <f t="shared" si="194"/>
        <v>-41.923900000000003</v>
      </c>
      <c r="AN24">
        <f t="shared" si="195"/>
        <v>-73.140499999999989</v>
      </c>
      <c r="AO24">
        <f t="shared" si="196"/>
        <v>-194.14030000000002</v>
      </c>
      <c r="AP24">
        <f t="shared" si="197"/>
        <v>-244.84829999999999</v>
      </c>
      <c r="AQ24">
        <f t="shared" si="198"/>
        <v>-158.54559999999998</v>
      </c>
      <c r="AR24">
        <f t="shared" si="199"/>
        <v>-303.09500000000003</v>
      </c>
      <c r="AS24">
        <f t="shared" si="200"/>
        <v>-328.01030000000003</v>
      </c>
      <c r="AU24" s="6">
        <f t="shared" si="259"/>
        <v>0.11066280648880331</v>
      </c>
      <c r="AV24" s="6">
        <f t="shared" si="201"/>
        <v>0.12898737574406602</v>
      </c>
      <c r="AW24" s="6">
        <f t="shared" si="202"/>
        <v>0.13823401607262781</v>
      </c>
      <c r="AX24" s="6">
        <f t="shared" si="203"/>
        <v>7.4563420973177919E-2</v>
      </c>
      <c r="AY24" s="6">
        <f t="shared" si="204"/>
        <v>0.10198733376144342</v>
      </c>
      <c r="AZ24" s="6">
        <f t="shared" si="205"/>
        <v>0.17312483534127335</v>
      </c>
      <c r="BA24" s="6">
        <f t="shared" si="206"/>
        <v>0.15595872175989794</v>
      </c>
      <c r="BB24" s="6">
        <f t="shared" si="207"/>
        <v>0.12730029519581057</v>
      </c>
      <c r="BC24" s="6">
        <f t="shared" si="208"/>
        <v>0.17534837977261145</v>
      </c>
      <c r="BD24" s="6">
        <f t="shared" si="209"/>
        <v>0.15591119989601443</v>
      </c>
      <c r="BE24" s="6"/>
      <c r="BF24" s="6">
        <f t="shared" si="210"/>
        <v>2.4425029431863143E-2</v>
      </c>
      <c r="BG24" s="6">
        <f t="shared" si="211"/>
        <v>3.1589120039221361E-2</v>
      </c>
      <c r="BH24" s="6">
        <f t="shared" si="212"/>
        <v>3.5617714935329059E-2</v>
      </c>
      <c r="BI24" s="6">
        <f t="shared" si="213"/>
        <v>3.9388124008832334E-2</v>
      </c>
      <c r="BJ24" s="6">
        <f t="shared" si="214"/>
        <v>5.4033793566266537E-2</v>
      </c>
      <c r="BK24" s="6">
        <f t="shared" si="215"/>
        <v>8.1523160822912763E-2</v>
      </c>
      <c r="BL24" s="6">
        <f t="shared" si="216"/>
        <v>4.1706172060396264E-2</v>
      </c>
      <c r="BM24" s="6">
        <f t="shared" si="217"/>
        <v>6.1499126446767007E-2</v>
      </c>
      <c r="BN24" s="6">
        <f t="shared" si="218"/>
        <v>6.0220057692419809E-2</v>
      </c>
      <c r="BO24" s="6">
        <f t="shared" si="219"/>
        <v>3.5682533616173781E-2</v>
      </c>
      <c r="BP24" s="6"/>
      <c r="BQ24" s="6">
        <f t="shared" si="220"/>
        <v>6.784612705213322E-2</v>
      </c>
      <c r="BR24" s="6">
        <f t="shared" si="221"/>
        <v>7.8752463712157245E-2</v>
      </c>
      <c r="BS24" s="6">
        <f t="shared" si="222"/>
        <v>8.3418338299417735E-2</v>
      </c>
      <c r="BT24" s="6">
        <f t="shared" si="223"/>
        <v>5.5508685199031814E-2</v>
      </c>
      <c r="BU24" s="6">
        <f t="shared" si="224"/>
        <v>7.6466630745898184E-2</v>
      </c>
      <c r="BV24" s="6">
        <f t="shared" si="225"/>
        <v>0.12451300730995575</v>
      </c>
      <c r="BW24" s="6">
        <f t="shared" si="226"/>
        <v>0.10250490978543009</v>
      </c>
      <c r="BX24" s="6">
        <f t="shared" si="227"/>
        <v>9.4743756319166761E-2</v>
      </c>
      <c r="BY24" s="6">
        <f t="shared" si="228"/>
        <v>0.11798366863896158</v>
      </c>
      <c r="BZ24" s="6">
        <f t="shared" si="229"/>
        <v>9.4787878898335259E-2</v>
      </c>
      <c r="CB24">
        <f>(C24/C$11)*100</f>
        <v>77.035160825193657</v>
      </c>
      <c r="CC24">
        <f t="shared" ref="CC24" si="428">(D24/D$11)*100</f>
        <v>85.086495342579241</v>
      </c>
      <c r="CD24">
        <f t="shared" ref="CD24" si="429">(E24/E$11)*100</f>
        <v>70.10578827628953</v>
      </c>
      <c r="CE24">
        <f t="shared" ref="CE24" si="430">(F24/F$11)*100</f>
        <v>70.043035556732519</v>
      </c>
      <c r="CF24">
        <f t="shared" ref="CF24" si="431">(G24/G$11)*100</f>
        <v>54.892901077578372</v>
      </c>
      <c r="CG24">
        <f t="shared" ref="CG24" si="432">(H24/H$11)*100</f>
        <v>65.533140555459724</v>
      </c>
      <c r="CH24">
        <f t="shared" ref="CH24" si="433">(I24/I$11)*100</f>
        <v>57.309929794396083</v>
      </c>
      <c r="CI24">
        <f t="shared" ref="CI24" si="434">(J24/J$11)*100</f>
        <v>50.914776526708771</v>
      </c>
      <c r="CJ24">
        <f t="shared" ref="CJ24" si="435">(K24/K$11)*100</f>
        <v>52.17873714626419</v>
      </c>
      <c r="CK24">
        <f t="shared" ref="CK24" si="436">(L24/L$11)*100</f>
        <v>45.611061601422143</v>
      </c>
      <c r="CM24">
        <f>(N24/N$11)*100</f>
        <v>56.940431023209968</v>
      </c>
      <c r="CN24">
        <f t="shared" ref="CN24" si="437">(O24/O$11)*100</f>
        <v>68.401390725388353</v>
      </c>
      <c r="CO24">
        <f t="shared" ref="CO24" si="438">(P24/P$11)*100</f>
        <v>62.248900951436028</v>
      </c>
      <c r="CP24">
        <f t="shared" ref="CP24" si="439">(Q24/Q$11)*100</f>
        <v>54.239848458435027</v>
      </c>
      <c r="CQ24">
        <f t="shared" ref="CQ24" si="440">(R24/R$11)*100</f>
        <v>71.803193829748679</v>
      </c>
      <c r="CR24">
        <f t="shared" ref="CR24" si="441">(S24/S$11)*100</f>
        <v>83.241079250417229</v>
      </c>
      <c r="CS24">
        <f t="shared" ref="CS24" si="442">(T24/T$11)*100</f>
        <v>48.619705717240755</v>
      </c>
      <c r="CT24">
        <f t="shared" ref="CT24" si="443">(U24/U$11)*100</f>
        <v>74.332900296372728</v>
      </c>
      <c r="CU24">
        <f t="shared" ref="CU24" si="444">(V24/V$11)*100</f>
        <v>65.491318162330089</v>
      </c>
      <c r="CV24">
        <f t="shared" ref="CV24" si="445">(W24/W$11)*100</f>
        <v>62.881928944429944</v>
      </c>
      <c r="CX24">
        <f>(Y24/Y$11)*100</f>
        <v>72.46417140750161</v>
      </c>
      <c r="CY24">
        <f t="shared" ref="CY24" si="446">(Z24/Z$11)*100</f>
        <v>80.99887246247944</v>
      </c>
      <c r="CZ24">
        <f t="shared" ref="CZ24" si="447">(AA24/AA$11)*100</f>
        <v>68.144055866252074</v>
      </c>
      <c r="DA24">
        <f t="shared" ref="DA24" si="448">(AB24/AB$11)*100</f>
        <v>62.988666990447093</v>
      </c>
      <c r="DB24">
        <f t="shared" ref="DB24" si="449">(AC24/AC$11)*100</f>
        <v>60.227040327936706</v>
      </c>
      <c r="DC24">
        <f t="shared" ref="DC24" si="450">(AD24/AD$11)*100</f>
        <v>70.763667815297964</v>
      </c>
      <c r="DD24">
        <f t="shared" ref="DD24" si="451">(AE24/AE$11)*100</f>
        <v>55.424170340731663</v>
      </c>
      <c r="DE24">
        <f t="shared" ref="DE24" si="452">(AF24/AF$11)*100</f>
        <v>56.646233337644226</v>
      </c>
      <c r="DF24">
        <f t="shared" ref="DF24" si="453">(AG24/AG$11)*100</f>
        <v>55.02324155437033</v>
      </c>
      <c r="DG24">
        <f t="shared" ref="DG24" si="454">(AH24/AH$11)*100</f>
        <v>48.141585689129961</v>
      </c>
      <c r="DI24" s="7">
        <f t="shared" si="287"/>
        <v>369.32970538204148</v>
      </c>
      <c r="DJ24" s="7">
        <f t="shared" si="288"/>
        <v>410.37688278883638</v>
      </c>
      <c r="DK24" s="7">
        <f t="shared" si="289"/>
        <v>376.66654056379213</v>
      </c>
      <c r="DL24" s="6"/>
      <c r="DM24" s="6">
        <f t="shared" si="290"/>
        <v>18.743178927827664</v>
      </c>
      <c r="DN24" s="6">
        <f t="shared" si="291"/>
        <v>19.854558097288709</v>
      </c>
      <c r="DO24" s="6">
        <f t="shared" si="292"/>
        <v>18.948011267763309</v>
      </c>
    </row>
    <row r="25" spans="1:119" x14ac:dyDescent="0.25">
      <c r="DL25" s="6"/>
      <c r="DM25" s="6"/>
      <c r="DN25" s="6"/>
      <c r="DO25" s="6"/>
    </row>
    <row r="26" spans="1:119" x14ac:dyDescent="0.25">
      <c r="DL26" s="6"/>
      <c r="DM26" s="6"/>
      <c r="DN26" s="6"/>
      <c r="DO26" s="6"/>
    </row>
    <row r="27" spans="1:119" x14ac:dyDescent="0.25">
      <c r="B27" t="s">
        <v>69</v>
      </c>
      <c r="DL27" s="6"/>
      <c r="DM27" s="6"/>
      <c r="DN27" s="6"/>
      <c r="DO27" s="6"/>
    </row>
    <row r="28" spans="1:119" x14ac:dyDescent="0.25">
      <c r="C28" s="7" t="s">
        <v>64</v>
      </c>
      <c r="N28" s="7" t="s">
        <v>63</v>
      </c>
      <c r="Y28" t="s">
        <v>77</v>
      </c>
      <c r="AJ28" t="s">
        <v>78</v>
      </c>
      <c r="AU28" t="s">
        <v>64</v>
      </c>
      <c r="BF28" t="s">
        <v>63</v>
      </c>
      <c r="BQ28" t="s">
        <v>77</v>
      </c>
      <c r="CB28" t="s">
        <v>64</v>
      </c>
      <c r="CM28" t="s">
        <v>63</v>
      </c>
      <c r="CX28" t="s">
        <v>77</v>
      </c>
      <c r="DI28" s="7" t="s">
        <v>79</v>
      </c>
      <c r="DL28" s="6"/>
      <c r="DM28" s="6" t="s">
        <v>80</v>
      </c>
      <c r="DN28" s="6"/>
      <c r="DO28" s="6"/>
    </row>
    <row r="29" spans="1:119" x14ac:dyDescent="0.25">
      <c r="B29" t="s">
        <v>66</v>
      </c>
      <c r="C29" s="7">
        <v>2003</v>
      </c>
      <c r="D29" s="7">
        <v>2004</v>
      </c>
      <c r="E29" s="7">
        <v>2005</v>
      </c>
      <c r="F29" s="7">
        <v>2006</v>
      </c>
      <c r="G29" s="7">
        <v>2007</v>
      </c>
      <c r="H29" s="7">
        <v>2008</v>
      </c>
      <c r="I29" s="7">
        <v>2009</v>
      </c>
      <c r="J29" s="7">
        <v>2010</v>
      </c>
      <c r="K29" s="7">
        <v>2011</v>
      </c>
      <c r="L29" s="7">
        <v>2012</v>
      </c>
      <c r="N29" s="7">
        <v>2003</v>
      </c>
      <c r="O29" s="7">
        <v>2004</v>
      </c>
      <c r="P29" s="7">
        <v>2005</v>
      </c>
      <c r="Q29" s="7">
        <v>2006</v>
      </c>
      <c r="R29" s="7">
        <v>2007</v>
      </c>
      <c r="S29" s="7">
        <v>2008</v>
      </c>
      <c r="T29" s="7">
        <v>2009</v>
      </c>
      <c r="U29" s="7">
        <v>2010</v>
      </c>
      <c r="V29" s="7">
        <v>2011</v>
      </c>
      <c r="W29" s="7">
        <v>2012</v>
      </c>
      <c r="Y29">
        <v>2003</v>
      </c>
      <c r="Z29">
        <v>2004</v>
      </c>
      <c r="AA29">
        <v>2005</v>
      </c>
      <c r="AB29">
        <v>2006</v>
      </c>
      <c r="AC29">
        <v>2007</v>
      </c>
      <c r="AD29">
        <v>2008</v>
      </c>
      <c r="AE29">
        <v>2009</v>
      </c>
      <c r="AF29">
        <v>2010</v>
      </c>
      <c r="AG29">
        <v>2011</v>
      </c>
      <c r="AH29">
        <v>2012</v>
      </c>
      <c r="AJ29">
        <v>2003</v>
      </c>
      <c r="AK29">
        <v>2004</v>
      </c>
      <c r="AL29">
        <v>2005</v>
      </c>
      <c r="AM29">
        <v>2006</v>
      </c>
      <c r="AN29">
        <v>2007</v>
      </c>
      <c r="AO29">
        <v>2008</v>
      </c>
      <c r="AP29">
        <v>2009</v>
      </c>
      <c r="AQ29">
        <v>2010</v>
      </c>
      <c r="AR29">
        <v>2011</v>
      </c>
      <c r="AS29">
        <v>2012</v>
      </c>
      <c r="AU29">
        <v>2003</v>
      </c>
      <c r="AV29">
        <v>2004</v>
      </c>
      <c r="AW29">
        <v>2005</v>
      </c>
      <c r="AX29">
        <v>2006</v>
      </c>
      <c r="AY29">
        <v>2007</v>
      </c>
      <c r="AZ29">
        <v>2008</v>
      </c>
      <c r="BA29">
        <v>2009</v>
      </c>
      <c r="BB29">
        <v>2010</v>
      </c>
      <c r="BC29">
        <v>2011</v>
      </c>
      <c r="BD29">
        <v>2012</v>
      </c>
      <c r="BF29">
        <v>2003</v>
      </c>
      <c r="BG29">
        <v>2004</v>
      </c>
      <c r="BH29">
        <v>2005</v>
      </c>
      <c r="BI29">
        <v>2006</v>
      </c>
      <c r="BJ29">
        <v>2007</v>
      </c>
      <c r="BK29">
        <v>2008</v>
      </c>
      <c r="BL29">
        <v>2009</v>
      </c>
      <c r="BM29">
        <v>2010</v>
      </c>
      <c r="BN29">
        <v>2011</v>
      </c>
      <c r="BO29">
        <v>2012</v>
      </c>
      <c r="BQ29">
        <v>2003</v>
      </c>
      <c r="BR29">
        <v>2004</v>
      </c>
      <c r="BS29">
        <v>2005</v>
      </c>
      <c r="BT29">
        <v>2006</v>
      </c>
      <c r="BU29">
        <v>2007</v>
      </c>
      <c r="BV29">
        <v>2008</v>
      </c>
      <c r="BW29">
        <v>2009</v>
      </c>
      <c r="BX29">
        <v>2010</v>
      </c>
      <c r="BY29">
        <v>2011</v>
      </c>
      <c r="BZ29">
        <v>2012</v>
      </c>
      <c r="CB29">
        <v>2003</v>
      </c>
      <c r="CC29">
        <v>2004</v>
      </c>
      <c r="CD29">
        <v>2005</v>
      </c>
      <c r="CE29">
        <v>2006</v>
      </c>
      <c r="CF29">
        <v>2007</v>
      </c>
      <c r="CG29">
        <v>2008</v>
      </c>
      <c r="CH29">
        <v>2009</v>
      </c>
      <c r="CI29">
        <v>2010</v>
      </c>
      <c r="CJ29">
        <v>2011</v>
      </c>
      <c r="CK29">
        <v>2012</v>
      </c>
      <c r="CM29">
        <v>2003</v>
      </c>
      <c r="CN29">
        <v>2004</v>
      </c>
      <c r="CO29">
        <v>2005</v>
      </c>
      <c r="CP29">
        <v>2006</v>
      </c>
      <c r="CQ29">
        <v>2007</v>
      </c>
      <c r="CR29">
        <v>2008</v>
      </c>
      <c r="CS29">
        <v>2009</v>
      </c>
      <c r="CT29">
        <v>2010</v>
      </c>
      <c r="CU29">
        <v>2011</v>
      </c>
      <c r="CV29">
        <v>2012</v>
      </c>
      <c r="CX29">
        <v>2003</v>
      </c>
      <c r="CY29">
        <v>2004</v>
      </c>
      <c r="CZ29">
        <v>2005</v>
      </c>
      <c r="DA29">
        <v>2006</v>
      </c>
      <c r="DB29">
        <v>2007</v>
      </c>
      <c r="DC29">
        <v>2008</v>
      </c>
      <c r="DD29">
        <v>2009</v>
      </c>
      <c r="DE29">
        <v>2010</v>
      </c>
      <c r="DF29">
        <v>2011</v>
      </c>
      <c r="DG29">
        <v>2012</v>
      </c>
      <c r="DI29" s="7" t="s">
        <v>81</v>
      </c>
      <c r="DJ29" s="7" t="s">
        <v>82</v>
      </c>
      <c r="DK29" s="7" t="s">
        <v>77</v>
      </c>
      <c r="DL29" s="6"/>
      <c r="DM29" s="6" t="s">
        <v>81</v>
      </c>
      <c r="DN29" s="6" t="s">
        <v>82</v>
      </c>
      <c r="DO29" s="6" t="s">
        <v>77</v>
      </c>
    </row>
    <row r="30" spans="1:119" x14ac:dyDescent="0.25">
      <c r="A30" t="s">
        <v>69</v>
      </c>
      <c r="B30" t="s">
        <v>62</v>
      </c>
      <c r="C30" s="7">
        <v>41863.150790111802</v>
      </c>
      <c r="D30" s="7">
        <v>54036.852062393169</v>
      </c>
      <c r="E30" s="7">
        <v>65311.078479266464</v>
      </c>
      <c r="F30" s="7">
        <v>84496.756432299459</v>
      </c>
      <c r="G30" s="7">
        <v>95471.858084363703</v>
      </c>
      <c r="H30" s="7">
        <v>127001.32579504466</v>
      </c>
      <c r="I30" s="7">
        <v>114553.39581885093</v>
      </c>
      <c r="J30" s="7">
        <v>132159.40308680624</v>
      </c>
      <c r="K30" s="7">
        <v>136362.76448114606</v>
      </c>
      <c r="L30" s="7">
        <v>157558.43401676102</v>
      </c>
      <c r="N30" s="7">
        <v>38836.55491337461</v>
      </c>
      <c r="O30" s="7">
        <v>52150.265431620181</v>
      </c>
      <c r="P30" s="7">
        <v>68695.924147910686</v>
      </c>
      <c r="Q30" s="7">
        <v>88074.261733994063</v>
      </c>
      <c r="R30" s="7">
        <v>100531.46804751796</v>
      </c>
      <c r="S30" s="7">
        <v>137682.35371846362</v>
      </c>
      <c r="T30" s="7">
        <v>92920.589209909536</v>
      </c>
      <c r="U30" s="7">
        <v>114612.15564654165</v>
      </c>
      <c r="V30" s="7">
        <v>104795.56995103147</v>
      </c>
      <c r="W30" s="7">
        <v>132016.11472427304</v>
      </c>
      <c r="Y30">
        <f>C30+N30</f>
        <v>80699.705703486412</v>
      </c>
      <c r="Z30">
        <f t="shared" ref="Z30:Z37" si="455">D30+O30</f>
        <v>106187.11749401335</v>
      </c>
      <c r="AA30">
        <f t="shared" ref="AA30:AA37" si="456">E30+P30</f>
        <v>134007.00262717716</v>
      </c>
      <c r="AB30">
        <f t="shared" ref="AB30:AB37" si="457">F30+Q30</f>
        <v>172571.01816629351</v>
      </c>
      <c r="AC30">
        <f t="shared" ref="AC30:AC37" si="458">G30+R30</f>
        <v>196003.32613188168</v>
      </c>
      <c r="AD30">
        <f t="shared" ref="AD30:AD37" si="459">H30+S30</f>
        <v>264683.67951350828</v>
      </c>
      <c r="AE30">
        <f t="shared" ref="AE30:AE37" si="460">I30+T30</f>
        <v>207473.98502876045</v>
      </c>
      <c r="AF30">
        <f t="shared" ref="AF30:AF37" si="461">J30+U30</f>
        <v>246771.55873334789</v>
      </c>
      <c r="AG30">
        <f t="shared" ref="AG30:AG37" si="462">K30+V30</f>
        <v>241158.33443217754</v>
      </c>
      <c r="AH30">
        <f t="shared" ref="AH30:AH37" si="463">L30+W30</f>
        <v>289574.54874103406</v>
      </c>
      <c r="AJ30">
        <f>N30-C30</f>
        <v>-3026.5958767371922</v>
      </c>
      <c r="AK30">
        <f t="shared" ref="AK30:AK37" si="464">O30-D30</f>
        <v>-1886.5866307729884</v>
      </c>
      <c r="AL30">
        <f t="shared" ref="AL30:AL37" si="465">P30-E30</f>
        <v>3384.8456686442223</v>
      </c>
      <c r="AM30">
        <f t="shared" ref="AM30:AM37" si="466">Q30-F30</f>
        <v>3577.505301694604</v>
      </c>
      <c r="AN30">
        <f t="shared" ref="AN30:AN37" si="467">R30-G30</f>
        <v>5059.6099631542602</v>
      </c>
      <c r="AO30">
        <f t="shared" ref="AO30:AO37" si="468">S30-H30</f>
        <v>10681.027923418966</v>
      </c>
      <c r="AP30">
        <f t="shared" ref="AP30:AP37" si="469">T30-I30</f>
        <v>-21632.806608941391</v>
      </c>
      <c r="AQ30">
        <f t="shared" ref="AQ30:AQ37" si="470">U30-J30</f>
        <v>-17547.247440264589</v>
      </c>
      <c r="AR30">
        <f t="shared" ref="AR30:AR37" si="471">V30-K30</f>
        <v>-31567.19453011459</v>
      </c>
      <c r="AS30">
        <f t="shared" ref="AS30:AS37" si="472">W30-L30</f>
        <v>-25542.319292487984</v>
      </c>
      <c r="AU30">
        <f>(C30/C$30)*100</f>
        <v>100</v>
      </c>
      <c r="AV30">
        <f t="shared" ref="AV30:AV37" si="473">(D30/D$30)*100</f>
        <v>100</v>
      </c>
      <c r="AW30">
        <f t="shared" ref="AW30:AW37" si="474">(E30/E$30)*100</f>
        <v>100</v>
      </c>
      <c r="AX30">
        <f t="shared" ref="AX30:AX37" si="475">(F30/F$30)*100</f>
        <v>100</v>
      </c>
      <c r="AY30">
        <f t="shared" ref="AY30:AY37" si="476">(G30/G$30)*100</f>
        <v>100</v>
      </c>
      <c r="AZ30">
        <f t="shared" ref="AZ30:AZ37" si="477">(H30/H$30)*100</f>
        <v>100</v>
      </c>
      <c r="BA30">
        <f t="shared" ref="BA30:BA37" si="478">(I30/I$30)*100</f>
        <v>100</v>
      </c>
      <c r="BB30">
        <f t="shared" ref="BB30:BB37" si="479">(J30/J$30)*100</f>
        <v>100</v>
      </c>
      <c r="BC30">
        <f t="shared" ref="BC30:BC37" si="480">(K30/K$30)*100</f>
        <v>100</v>
      </c>
      <c r="BD30">
        <f t="shared" ref="BD30:BD37" si="481">(L30/L$30)*100</f>
        <v>100</v>
      </c>
      <c r="BF30">
        <f t="shared" ref="BF30:BF37" si="482">(N30/N$30)*100</f>
        <v>100</v>
      </c>
      <c r="BG30">
        <f t="shared" ref="BG30:BG37" si="483">(O30/O$30)*100</f>
        <v>100</v>
      </c>
      <c r="BH30">
        <f t="shared" ref="BH30:BH37" si="484">(P30/P$30)*100</f>
        <v>100</v>
      </c>
      <c r="BI30">
        <f t="shared" ref="BI30:BI37" si="485">(Q30/Q$30)*100</f>
        <v>100</v>
      </c>
      <c r="BJ30">
        <f t="shared" ref="BJ30:BJ37" si="486">(R30/R$30)*100</f>
        <v>100</v>
      </c>
      <c r="BK30">
        <f t="shared" ref="BK30:BK37" si="487">(S30/S$30)*100</f>
        <v>100</v>
      </c>
      <c r="BL30">
        <f t="shared" ref="BL30:BL37" si="488">(T30/T$30)*100</f>
        <v>100</v>
      </c>
      <c r="BM30">
        <f t="shared" ref="BM30:BM37" si="489">(U30/U$30)*100</f>
        <v>100</v>
      </c>
      <c r="BN30">
        <f t="shared" ref="BN30:BN37" si="490">(V30/V$30)*100</f>
        <v>100</v>
      </c>
      <c r="BO30">
        <f t="shared" ref="BO30:BO37" si="491">(W30/W$30)*100</f>
        <v>100</v>
      </c>
      <c r="BQ30">
        <f t="shared" ref="BQ30:BQ37" si="492">(Y30/Y$30)*100</f>
        <v>100</v>
      </c>
      <c r="BR30">
        <f t="shared" ref="BR30:BR37" si="493">(Z30/Z$30)*100</f>
        <v>100</v>
      </c>
      <c r="BS30">
        <f t="shared" ref="BS30:BS37" si="494">(AA30/AA$30)*100</f>
        <v>100</v>
      </c>
      <c r="BT30">
        <f t="shared" ref="BT30:BT37" si="495">(AB30/AB$30)*100</f>
        <v>100</v>
      </c>
      <c r="BU30">
        <f t="shared" ref="BU30:BU37" si="496">(AC30/AC$30)*100</f>
        <v>100</v>
      </c>
      <c r="BV30">
        <f t="shared" ref="BV30:BV37" si="497">(AD30/AD$30)*100</f>
        <v>100</v>
      </c>
      <c r="BW30">
        <f t="shared" ref="BW30:BW37" si="498">(AE30/AE$30)*100</f>
        <v>100</v>
      </c>
      <c r="BX30">
        <f t="shared" ref="BX30:BX37" si="499">(AF30/AF$30)*100</f>
        <v>100</v>
      </c>
      <c r="BY30">
        <f t="shared" ref="BY30:BY37" si="500">(AG30/AG$30)*100</f>
        <v>100</v>
      </c>
      <c r="BZ30">
        <f t="shared" ref="BZ30:BZ37" si="501">(AH30/AH$30)*100</f>
        <v>100</v>
      </c>
      <c r="CB30">
        <f>(C30/C$4)*100</f>
        <v>25.631946477063316</v>
      </c>
      <c r="CC30">
        <f t="shared" ref="CC30" si="502">(D30/D$4)*100</f>
        <v>25.959371942116547</v>
      </c>
      <c r="CD30">
        <f t="shared" ref="CD30" si="503">(E30/E$4)*100</f>
        <v>26.936266629387529</v>
      </c>
      <c r="CE30">
        <f t="shared" ref="CE30" si="504">(F30/F$4)*100</f>
        <v>28.779604683616313</v>
      </c>
      <c r="CF30">
        <f t="shared" ref="CF30" si="505">(G30/G$4)*100</f>
        <v>26.738014639938861</v>
      </c>
      <c r="CG30">
        <f t="shared" ref="CG30" si="506">(H30/H$4)*100</f>
        <v>27.60964424840186</v>
      </c>
      <c r="CH30">
        <f t="shared" ref="CH30" si="507">(I30/I$4)*100</f>
        <v>29.730615558297469</v>
      </c>
      <c r="CI30">
        <f t="shared" ref="CI30" si="508">(J30/J$4)*100</f>
        <v>29.796174853774126</v>
      </c>
      <c r="CJ30">
        <f t="shared" ref="CJ30" si="509">(K30/K$4)*100</f>
        <v>26.176265884363374</v>
      </c>
      <c r="CK30">
        <f t="shared" ref="CK30" si="510">(L30/L$4)*100</f>
        <v>28.47854094849923</v>
      </c>
      <c r="CM30">
        <f>(N30/N$4)*100</f>
        <v>20.428298087794804</v>
      </c>
      <c r="CN30">
        <f t="shared" ref="CN30" si="511">(O30/O$4)*100</f>
        <v>20.725705571684205</v>
      </c>
      <c r="CO30">
        <f t="shared" ref="CO30" si="512">(P30/P$4)*100</f>
        <v>21.467492730730971</v>
      </c>
      <c r="CP30">
        <f t="shared" ref="CP30" si="513">(Q30/Q$4)*100</f>
        <v>22.337360237508342</v>
      </c>
      <c r="CQ30">
        <f t="shared" ref="CQ30" si="514">(R30/R$4)*100</f>
        <v>22.097862588078122</v>
      </c>
      <c r="CR30">
        <f t="shared" ref="CR30" si="515">(S30/S$4)*100</f>
        <v>22.792976682136189</v>
      </c>
      <c r="CS30">
        <f t="shared" ref="CS30" si="516">(T30/T$4)*100</f>
        <v>23.191076996567503</v>
      </c>
      <c r="CT30">
        <f t="shared" ref="CT30" si="517">(U30/U$4)*100</f>
        <v>23.042560213691903</v>
      </c>
      <c r="CU30">
        <f t="shared" ref="CU30" si="518">(V30/V$4)*100</f>
        <v>17.139165897193294</v>
      </c>
      <c r="CV30">
        <f t="shared" ref="CV30" si="519">(W30/W$4)*100</f>
        <v>20.35929230938703</v>
      </c>
      <c r="CX30">
        <f>(Y30/Y$4)*100</f>
        <v>22.832926014134664</v>
      </c>
      <c r="CY30">
        <f t="shared" ref="CY30" si="520">(Z30/Z$4)*100</f>
        <v>23.095176278734321</v>
      </c>
      <c r="CZ30">
        <f t="shared" ref="CZ30" si="521">(AA30/AA$4)*100</f>
        <v>23.824950580086128</v>
      </c>
      <c r="DA30">
        <f t="shared" ref="DA30" si="522">(AB30/AB$4)*100</f>
        <v>25.086982099221309</v>
      </c>
      <c r="DB30">
        <f t="shared" ref="DB30" si="523">(AC30/AC$4)*100</f>
        <v>24.138291746043887</v>
      </c>
      <c r="DC30">
        <f t="shared" ref="DC30" si="524">(AD30/AD$4)*100</f>
        <v>24.875232596588244</v>
      </c>
      <c r="DD30">
        <f t="shared" ref="DD30" si="525">(AE30/AE$4)*100</f>
        <v>26.396907641155721</v>
      </c>
      <c r="DE30">
        <f t="shared" ref="DE30" si="526">(AF30/AF$4)*100</f>
        <v>26.226117997714667</v>
      </c>
      <c r="DF30">
        <f t="shared" ref="DF30" si="527">(AG30/AG$4)*100</f>
        <v>21.296597800767067</v>
      </c>
      <c r="DG30">
        <f t="shared" ref="DG30" si="528">(AH30/AH$4)*100</f>
        <v>24.097377092253712</v>
      </c>
      <c r="DI30" s="7">
        <f>((L30-C30)/C30)*100</f>
        <v>276.36544560801855</v>
      </c>
      <c r="DJ30" s="7">
        <f>((W30-N30)/N30)*100</f>
        <v>239.92746014350791</v>
      </c>
      <c r="DK30" s="7">
        <f>((AH30-Y30)/Y30)*100</f>
        <v>258.829745680874</v>
      </c>
      <c r="DL30" s="6"/>
      <c r="DM30" s="6">
        <f>((L30/C30)^(1/(L$3-C$3))-1)*100</f>
        <v>15.86616646590171</v>
      </c>
      <c r="DN30" s="6">
        <f>((W30/N30)^(1/(W$3-N$3))-1)*100</f>
        <v>14.562614560439702</v>
      </c>
      <c r="DO30" s="6">
        <f>((AH30/Y30)^(1/(AH$3-Y$3))-1)*100</f>
        <v>15.253539266563966</v>
      </c>
    </row>
    <row r="31" spans="1:119" x14ac:dyDescent="0.25">
      <c r="A31" t="s">
        <v>69</v>
      </c>
      <c r="B31" t="s">
        <v>61</v>
      </c>
      <c r="C31" s="7">
        <v>16287.965181791011</v>
      </c>
      <c r="D31" s="7">
        <v>19753.360103482672</v>
      </c>
      <c r="E31" s="7">
        <v>22259.268534632753</v>
      </c>
      <c r="F31" s="7">
        <v>24361.292329</v>
      </c>
      <c r="G31" s="7">
        <v>29154.074499999999</v>
      </c>
      <c r="H31" s="7">
        <v>37680.094700000001</v>
      </c>
      <c r="I31" s="7">
        <v>35706.777600000001</v>
      </c>
      <c r="J31" s="7">
        <v>36600.724800000004</v>
      </c>
      <c r="K31" s="7">
        <v>32012.945400000001</v>
      </c>
      <c r="L31" s="7">
        <v>35969.6302</v>
      </c>
      <c r="N31" s="7">
        <v>22379.517810701796</v>
      </c>
      <c r="O31" s="7">
        <v>28919.017050106453</v>
      </c>
      <c r="P31" s="7">
        <v>37562.338121079643</v>
      </c>
      <c r="Q31" s="7">
        <v>49086.639364000002</v>
      </c>
      <c r="R31" s="7">
        <v>54971.125899999999</v>
      </c>
      <c r="S31" s="7">
        <v>72808.084900000002</v>
      </c>
      <c r="T31" s="7">
        <v>44331.746500000001</v>
      </c>
      <c r="U31" s="7">
        <v>50865.437100000003</v>
      </c>
      <c r="V31" s="7">
        <v>35515.784699999997</v>
      </c>
      <c r="W31" s="7">
        <v>57475.245699999999</v>
      </c>
      <c r="Y31">
        <f t="shared" ref="Y31:Y37" si="529">C31+N31</f>
        <v>38667.482992492805</v>
      </c>
      <c r="Z31">
        <f t="shared" si="455"/>
        <v>48672.377153589128</v>
      </c>
      <c r="AA31">
        <f t="shared" si="456"/>
        <v>59821.6066557124</v>
      </c>
      <c r="AB31">
        <f t="shared" si="457"/>
        <v>73447.931693000006</v>
      </c>
      <c r="AC31">
        <f t="shared" si="458"/>
        <v>84125.200400000002</v>
      </c>
      <c r="AD31">
        <f t="shared" si="459"/>
        <v>110488.1796</v>
      </c>
      <c r="AE31">
        <f t="shared" si="460"/>
        <v>80038.52410000001</v>
      </c>
      <c r="AF31">
        <f t="shared" si="461"/>
        <v>87466.161900000006</v>
      </c>
      <c r="AG31">
        <f t="shared" si="462"/>
        <v>67528.730100000001</v>
      </c>
      <c r="AH31">
        <f t="shared" si="463"/>
        <v>93444.875899999999</v>
      </c>
      <c r="AJ31">
        <f t="shared" ref="AJ31:AJ37" si="530">N31-C31</f>
        <v>6091.5526289107856</v>
      </c>
      <c r="AK31">
        <f t="shared" si="464"/>
        <v>9165.6569466237816</v>
      </c>
      <c r="AL31">
        <f t="shared" si="465"/>
        <v>15303.069586446891</v>
      </c>
      <c r="AM31">
        <f t="shared" si="466"/>
        <v>24725.347035000003</v>
      </c>
      <c r="AN31">
        <f t="shared" si="467"/>
        <v>25817.0514</v>
      </c>
      <c r="AO31">
        <f t="shared" si="468"/>
        <v>35127.9902</v>
      </c>
      <c r="AP31">
        <f t="shared" si="469"/>
        <v>8624.9688999999998</v>
      </c>
      <c r="AQ31">
        <f t="shared" si="470"/>
        <v>14264.712299999999</v>
      </c>
      <c r="AR31">
        <f t="shared" si="471"/>
        <v>3502.839299999996</v>
      </c>
      <c r="AS31">
        <f t="shared" si="472"/>
        <v>21505.6155</v>
      </c>
      <c r="AU31" s="6">
        <f t="shared" ref="AU31:AU37" si="531">(C31/C$30)*100</f>
        <v>38.907642818032407</v>
      </c>
      <c r="AV31" s="6">
        <f t="shared" si="473"/>
        <v>36.555349450546508</v>
      </c>
      <c r="AW31" s="6">
        <f t="shared" si="474"/>
        <v>34.081918493658222</v>
      </c>
      <c r="AX31" s="6">
        <f t="shared" si="475"/>
        <v>28.831038441716718</v>
      </c>
      <c r="AY31" s="6">
        <f t="shared" si="476"/>
        <v>30.536825285455325</v>
      </c>
      <c r="AZ31" s="6">
        <f t="shared" si="477"/>
        <v>29.669056180412102</v>
      </c>
      <c r="BA31" s="6">
        <f t="shared" si="478"/>
        <v>31.17042261799461</v>
      </c>
      <c r="BB31" s="6">
        <f t="shared" si="479"/>
        <v>27.69437811092379</v>
      </c>
      <c r="BC31" s="6">
        <f t="shared" si="480"/>
        <v>23.476310062946993</v>
      </c>
      <c r="BD31" s="6">
        <f t="shared" si="481"/>
        <v>22.829390520709008</v>
      </c>
      <c r="BE31" s="6"/>
      <c r="BF31" s="6">
        <f t="shared" si="482"/>
        <v>57.624879087806768</v>
      </c>
      <c r="BG31" s="6">
        <f t="shared" si="483"/>
        <v>55.453249970559185</v>
      </c>
      <c r="BH31" s="6">
        <f t="shared" si="484"/>
        <v>54.67913648006737</v>
      </c>
      <c r="BI31" s="6">
        <f t="shared" si="485"/>
        <v>55.733239652071944</v>
      </c>
      <c r="BJ31" s="6">
        <f t="shared" si="486"/>
        <v>54.680516426972822</v>
      </c>
      <c r="BK31" s="6">
        <f t="shared" si="487"/>
        <v>52.881202952761711</v>
      </c>
      <c r="BL31" s="6">
        <f t="shared" si="488"/>
        <v>47.709282600278897</v>
      </c>
      <c r="BM31" s="6">
        <f t="shared" si="489"/>
        <v>44.380490719384561</v>
      </c>
      <c r="BN31" s="6">
        <f t="shared" si="490"/>
        <v>33.890540140767115</v>
      </c>
      <c r="BO31" s="6">
        <f t="shared" si="491"/>
        <v>43.53653780831376</v>
      </c>
      <c r="BP31" s="6"/>
      <c r="BQ31" s="6">
        <f t="shared" si="492"/>
        <v>47.915271382237869</v>
      </c>
      <c r="BR31" s="6">
        <f t="shared" si="493"/>
        <v>45.836423760474702</v>
      </c>
      <c r="BS31" s="6">
        <f t="shared" si="494"/>
        <v>44.640657191731215</v>
      </c>
      <c r="BT31" s="6">
        <f t="shared" si="495"/>
        <v>42.560988787945753</v>
      </c>
      <c r="BU31" s="6">
        <f t="shared" si="496"/>
        <v>42.920292252283517</v>
      </c>
      <c r="BV31" s="6">
        <f t="shared" si="497"/>
        <v>41.743480294319085</v>
      </c>
      <c r="BW31" s="6">
        <f t="shared" si="498"/>
        <v>38.577619304369613</v>
      </c>
      <c r="BX31" s="6">
        <f t="shared" si="499"/>
        <v>35.444182607166923</v>
      </c>
      <c r="BY31" s="6">
        <f t="shared" si="500"/>
        <v>28.001823059112031</v>
      </c>
      <c r="BZ31" s="6">
        <f t="shared" si="501"/>
        <v>32.269713034610497</v>
      </c>
      <c r="CB31">
        <f>(C31/C$5)*100</f>
        <v>20.601952061739031</v>
      </c>
      <c r="CC31">
        <f t="shared" ref="CC31" si="532">(D31/D$5)*100</f>
        <v>20.935603975011542</v>
      </c>
      <c r="CD31">
        <f t="shared" ref="CD31" si="533">(E31/E$5)*100</f>
        <v>20.733392490705917</v>
      </c>
      <c r="CE31">
        <f t="shared" ref="CE31" si="534">(F31/F$5)*100</f>
        <v>21.175510898121448</v>
      </c>
      <c r="CF31">
        <f t="shared" ref="CF31" si="535">(G31/G$5)*100</f>
        <v>20.70397902324849</v>
      </c>
      <c r="CG31">
        <f t="shared" ref="CG31" si="536">(H31/H$5)*100</f>
        <v>21.410032295560445</v>
      </c>
      <c r="CH31">
        <f t="shared" ref="CH31" si="537">(I31/I$5)*100</f>
        <v>23.70875393787081</v>
      </c>
      <c r="CI31">
        <f t="shared" ref="CI31" si="538">(J31/J$5)*100</f>
        <v>23.429724021234296</v>
      </c>
      <c r="CJ31">
        <f t="shared" ref="CJ31" si="539">(K31/K$5)*100</f>
        <v>18.17989589834141</v>
      </c>
      <c r="CK31">
        <f t="shared" ref="CK31" si="540">(L31/L$5)*100</f>
        <v>20.382799182734399</v>
      </c>
      <c r="CM31">
        <f>(N31/N$5)*100</f>
        <v>24.375620429786711</v>
      </c>
      <c r="CN31">
        <f t="shared" ref="CN31" si="541">(O31/O$5)*100</f>
        <v>26.502150199203971</v>
      </c>
      <c r="CO31">
        <f t="shared" ref="CO31" si="542">(P31/P$5)*100</f>
        <v>27.089907707234921</v>
      </c>
      <c r="CP31">
        <f t="shared" ref="CP31" si="543">(Q31/Q$5)*100</f>
        <v>30.552492058920361</v>
      </c>
      <c r="CQ31">
        <f t="shared" ref="CQ31" si="544">(R31/R$5)*100</f>
        <v>30.578431184521044</v>
      </c>
      <c r="CR31">
        <f t="shared" ref="CR31" si="545">(S31/S$5)*100</f>
        <v>30.624730889560642</v>
      </c>
      <c r="CS31">
        <f t="shared" ref="CS31" si="546">(T31/T$5)*100</f>
        <v>28.46399908963993</v>
      </c>
      <c r="CT31">
        <f t="shared" ref="CT31" si="547">(U31/U$5)*100</f>
        <v>30.434124197527129</v>
      </c>
      <c r="CU31">
        <f t="shared" ref="CU31" si="548">(V31/V$5)*100</f>
        <v>17.866354827295837</v>
      </c>
      <c r="CV31">
        <f t="shared" ref="CV31" si="549">(W31/W$5)*100</f>
        <v>25.678718649542663</v>
      </c>
      <c r="CX31">
        <f>(Y31/Y$5)*100</f>
        <v>22.629585649816541</v>
      </c>
      <c r="CY31">
        <f t="shared" ref="CY31" si="550">(Z31/Z$5)*100</f>
        <v>23.920866944611646</v>
      </c>
      <c r="CZ31">
        <f t="shared" ref="CZ31" si="551">(AA31/AA$5)*100</f>
        <v>24.315990452968091</v>
      </c>
      <c r="DA31">
        <f t="shared" ref="DA31" si="552">(AB31/AB$5)*100</f>
        <v>26.639759229363186</v>
      </c>
      <c r="DB31">
        <f t="shared" ref="DB31" si="553">(AC31/AC$5)*100</f>
        <v>26.241170362006955</v>
      </c>
      <c r="DC31">
        <f t="shared" ref="DC31" si="554">(AD31/AD$5)*100</f>
        <v>26.705029039494153</v>
      </c>
      <c r="DD31">
        <f t="shared" ref="DD31" si="555">(AE31/AE$5)*100</f>
        <v>26.126274947454686</v>
      </c>
      <c r="DE31">
        <f t="shared" ref="DE31" si="556">(AF31/AF$5)*100</f>
        <v>27.05017750734574</v>
      </c>
      <c r="DF31">
        <f t="shared" ref="DF31" si="557">(AG31/AG$5)*100</f>
        <v>18.013634032554368</v>
      </c>
      <c r="DG31">
        <f t="shared" ref="DG31" si="558">(AH31/AH$5)*100</f>
        <v>23.344006108687719</v>
      </c>
      <c r="DI31" s="7">
        <f t="shared" ref="DI31:DI37" si="559">((L31-C31)/C31)*100</f>
        <v>120.83562801455355</v>
      </c>
      <c r="DJ31" s="7">
        <f t="shared" ref="DJ31:DJ37" si="560">((W31-N31)/N31)*100</f>
        <v>156.82075094806359</v>
      </c>
      <c r="DK31" s="7">
        <f t="shared" ref="DK31:DK37" si="561">((AH31-Y31)/Y31)*100</f>
        <v>141.66268054774108</v>
      </c>
      <c r="DL31" s="6"/>
      <c r="DM31" s="6">
        <f t="shared" ref="DM31:DM37" si="562">((L31/C31)^(1/(L$3-C$3))-1)*100</f>
        <v>9.2018270314454309</v>
      </c>
      <c r="DN31" s="6">
        <f t="shared" ref="DN31:DN37" si="563">((W31/N31)^(1/(W$3-N$3))-1)*100</f>
        <v>11.048950079832597</v>
      </c>
      <c r="DO31" s="6">
        <f t="shared" ref="DO31:DO37" si="564">((AH31/Y31)^(1/(AH$3-Y$3))-1)*100</f>
        <v>10.300845922559819</v>
      </c>
    </row>
    <row r="32" spans="1:119" x14ac:dyDescent="0.25">
      <c r="A32" t="s">
        <v>69</v>
      </c>
      <c r="B32" t="s">
        <v>101</v>
      </c>
      <c r="C32" s="7">
        <v>2444.4569999999999</v>
      </c>
      <c r="D32" s="7">
        <v>3706.0349999999999</v>
      </c>
      <c r="E32" s="7">
        <v>5171.1220000000003</v>
      </c>
      <c r="F32" s="7">
        <v>7281.0069999999996</v>
      </c>
      <c r="G32" s="7">
        <v>10156.511</v>
      </c>
      <c r="H32" s="7">
        <v>14013.359</v>
      </c>
      <c r="I32" s="7">
        <v>13427.858</v>
      </c>
      <c r="J32" s="7">
        <v>15890.963988</v>
      </c>
      <c r="K32" s="7">
        <v>17417.615763999998</v>
      </c>
      <c r="L32" s="7">
        <v>22156.287649000002</v>
      </c>
      <c r="N32" s="7">
        <v>1927.721</v>
      </c>
      <c r="O32" s="7">
        <v>2817.8690000000001</v>
      </c>
      <c r="P32" s="7">
        <v>4536.759</v>
      </c>
      <c r="Q32" s="7">
        <v>4886.4440000000004</v>
      </c>
      <c r="R32" s="7">
        <v>7118.1918999999998</v>
      </c>
      <c r="S32" s="7">
        <v>11832.031999999999</v>
      </c>
      <c r="T32" s="7">
        <v>11457.226000000001</v>
      </c>
      <c r="U32" s="7">
        <v>17872.027398999999</v>
      </c>
      <c r="V32" s="7">
        <v>20145.391557999999</v>
      </c>
      <c r="W32" s="7">
        <v>17273.362143999999</v>
      </c>
      <c r="Y32">
        <f t="shared" si="529"/>
        <v>4372.1779999999999</v>
      </c>
      <c r="Z32">
        <f t="shared" si="455"/>
        <v>6523.9040000000005</v>
      </c>
      <c r="AA32">
        <f t="shared" si="456"/>
        <v>9707.8810000000012</v>
      </c>
      <c r="AB32">
        <f t="shared" si="457"/>
        <v>12167.451000000001</v>
      </c>
      <c r="AC32">
        <f t="shared" si="458"/>
        <v>17274.7029</v>
      </c>
      <c r="AD32">
        <f t="shared" si="459"/>
        <v>25845.391</v>
      </c>
      <c r="AE32">
        <f t="shared" si="460"/>
        <v>24885.084000000003</v>
      </c>
      <c r="AF32">
        <f t="shared" si="461"/>
        <v>33762.991387000002</v>
      </c>
      <c r="AG32">
        <f t="shared" si="462"/>
        <v>37563.007321999998</v>
      </c>
      <c r="AH32">
        <f t="shared" si="463"/>
        <v>39429.649793000004</v>
      </c>
      <c r="AJ32">
        <f t="shared" si="530"/>
        <v>-516.73599999999988</v>
      </c>
      <c r="AK32">
        <f t="shared" si="464"/>
        <v>-888.16599999999971</v>
      </c>
      <c r="AL32">
        <f t="shared" si="465"/>
        <v>-634.36300000000028</v>
      </c>
      <c r="AM32">
        <f t="shared" si="466"/>
        <v>-2394.5629999999992</v>
      </c>
      <c r="AN32">
        <f t="shared" si="467"/>
        <v>-3038.3191000000006</v>
      </c>
      <c r="AO32">
        <f t="shared" si="468"/>
        <v>-2181.3270000000011</v>
      </c>
      <c r="AP32">
        <f t="shared" si="469"/>
        <v>-1970.6319999999996</v>
      </c>
      <c r="AQ32">
        <f t="shared" si="470"/>
        <v>1981.0634109999992</v>
      </c>
      <c r="AR32">
        <f t="shared" si="471"/>
        <v>2727.775794000001</v>
      </c>
      <c r="AS32">
        <f t="shared" si="472"/>
        <v>-4882.9255050000029</v>
      </c>
      <c r="AU32" s="6">
        <f t="shared" si="531"/>
        <v>5.8391615391199556</v>
      </c>
      <c r="AV32" s="6">
        <f t="shared" si="473"/>
        <v>6.8583473288208197</v>
      </c>
      <c r="AW32" s="6">
        <f t="shared" si="474"/>
        <v>7.9176796960130051</v>
      </c>
      <c r="AX32" s="6">
        <f t="shared" si="475"/>
        <v>8.6169070949293687</v>
      </c>
      <c r="AY32" s="6">
        <f t="shared" si="476"/>
        <v>10.638224921761971</v>
      </c>
      <c r="AZ32" s="6">
        <f t="shared" si="477"/>
        <v>11.034025757034085</v>
      </c>
      <c r="BA32" s="6">
        <f t="shared" si="478"/>
        <v>11.721920510531307</v>
      </c>
      <c r="BB32" s="6">
        <f t="shared" si="479"/>
        <v>12.024088802491292</v>
      </c>
      <c r="BC32" s="6">
        <f t="shared" si="480"/>
        <v>12.772999895003018</v>
      </c>
      <c r="BD32" s="6">
        <f t="shared" si="481"/>
        <v>14.062266985112979</v>
      </c>
      <c r="BE32" s="6"/>
      <c r="BF32" s="6">
        <f t="shared" si="482"/>
        <v>4.9636766296593615</v>
      </c>
      <c r="BG32" s="6">
        <f t="shared" si="483"/>
        <v>5.4033646361681731</v>
      </c>
      <c r="BH32" s="6">
        <f t="shared" si="484"/>
        <v>6.6041167016427424</v>
      </c>
      <c r="BI32" s="6">
        <f t="shared" si="485"/>
        <v>5.5480953275069886</v>
      </c>
      <c r="BJ32" s="6">
        <f t="shared" si="486"/>
        <v>7.0805609808020131</v>
      </c>
      <c r="BK32" s="6">
        <f t="shared" si="487"/>
        <v>8.5937171180225747</v>
      </c>
      <c r="BL32" s="6">
        <f t="shared" si="488"/>
        <v>12.33012629108269</v>
      </c>
      <c r="BM32" s="6">
        <f t="shared" si="489"/>
        <v>15.593483342304868</v>
      </c>
      <c r="BN32" s="6">
        <f t="shared" si="490"/>
        <v>19.223514474336532</v>
      </c>
      <c r="BO32" s="6">
        <f t="shared" si="491"/>
        <v>13.08428306656115</v>
      </c>
      <c r="BP32" s="6"/>
      <c r="BQ32" s="6">
        <f t="shared" si="492"/>
        <v>5.4178363624579013</v>
      </c>
      <c r="BR32" s="6">
        <f t="shared" si="493"/>
        <v>6.1437810479861712</v>
      </c>
      <c r="BS32" s="6">
        <f t="shared" si="494"/>
        <v>7.2443087373638511</v>
      </c>
      <c r="BT32" s="6">
        <f t="shared" si="495"/>
        <v>7.0506920161270399</v>
      </c>
      <c r="BU32" s="6">
        <f t="shared" si="496"/>
        <v>8.8134743633772015</v>
      </c>
      <c r="BV32" s="6">
        <f t="shared" si="497"/>
        <v>9.7646334097758256</v>
      </c>
      <c r="BW32" s="6">
        <f t="shared" si="498"/>
        <v>11.994315333823845</v>
      </c>
      <c r="BX32" s="6">
        <f t="shared" si="499"/>
        <v>13.681881153687986</v>
      </c>
      <c r="BY32" s="6">
        <f t="shared" si="500"/>
        <v>15.576076775635583</v>
      </c>
      <c r="BZ32" s="6">
        <f t="shared" si="501"/>
        <v>13.616407230685823</v>
      </c>
      <c r="CB32">
        <f>(C32/C$6)*100</f>
        <v>24.137492816389887</v>
      </c>
      <c r="CC32">
        <f t="shared" ref="CC32" si="565">(D32/D$6)*100</f>
        <v>26.98667296204119</v>
      </c>
      <c r="CD32">
        <f t="shared" ref="CD32" si="566">(E32/E$6)*100</f>
        <v>27.787343016097417</v>
      </c>
      <c r="CE32">
        <f t="shared" ref="CE32" si="567">(F32/F$6)*100</f>
        <v>27.368390625532701</v>
      </c>
      <c r="CF32">
        <f t="shared" ref="CF32" si="568">(G32/G$6)*100</f>
        <v>27.332154274121041</v>
      </c>
      <c r="CG32">
        <f t="shared" ref="CG32" si="569">(H32/H$6)*100</f>
        <v>27.624110402932462</v>
      </c>
      <c r="CH32">
        <f t="shared" ref="CH32" si="570">(I32/I$6)*100</f>
        <v>28.181955441229611</v>
      </c>
      <c r="CI32">
        <f t="shared" ref="CI32" si="571">(J32/J$6)*100</f>
        <v>26.559883688182996</v>
      </c>
      <c r="CJ32">
        <f t="shared" ref="CJ32" si="572">(K32/K$6)*100</f>
        <v>23.883157976466642</v>
      </c>
      <c r="CK32">
        <f t="shared" ref="CK32" si="573">(L32/L$6)*100</f>
        <v>26.010913238186784</v>
      </c>
      <c r="CM32">
        <f>(N32/N$6)*100</f>
        <v>23.055306059232482</v>
      </c>
      <c r="CN32">
        <f t="shared" ref="CN32" si="574">(O32/O$6)*100</f>
        <v>18.016642448351757</v>
      </c>
      <c r="CO32">
        <f t="shared" ref="CO32" si="575">(P32/P$6)*100</f>
        <v>21.487898880542726</v>
      </c>
      <c r="CP32">
        <f t="shared" ref="CP32" si="576">(Q32/Q$6)*100</f>
        <v>16.986453543472525</v>
      </c>
      <c r="CQ32">
        <f t="shared" ref="CQ32" si="577">(R32/R$6)*100</f>
        <v>19.647654893271795</v>
      </c>
      <c r="CR32">
        <f t="shared" ref="CR32" si="578">(S32/S$6)*100</f>
        <v>21.172805630376349</v>
      </c>
      <c r="CS32">
        <f t="shared" ref="CS32" si="579">(T32/T$6)*100</f>
        <v>26.531176701746777</v>
      </c>
      <c r="CT32">
        <f t="shared" ref="CT32" si="580">(U32/U$6)*100</f>
        <v>28.146885537521214</v>
      </c>
      <c r="CU32">
        <f t="shared" ref="CU32" si="581">(V32/V$6)*100</f>
        <v>21.629056099618637</v>
      </c>
      <c r="CV32">
        <f t="shared" ref="CV32" si="582">(W32/W$6)*100</f>
        <v>15.274435310475868</v>
      </c>
      <c r="CX32">
        <f>(Y32/Y$6)*100</f>
        <v>23.648081970910578</v>
      </c>
      <c r="CY32">
        <f t="shared" ref="CY32" si="583">(Z32/Z$6)*100</f>
        <v>22.210395114921251</v>
      </c>
      <c r="CZ32">
        <f t="shared" ref="CZ32" si="584">(AA32/AA$6)*100</f>
        <v>24.439115056549884</v>
      </c>
      <c r="DA32">
        <f t="shared" ref="DA32" si="585">(AB32/AB$6)*100</f>
        <v>21.974640972562611</v>
      </c>
      <c r="DB32">
        <f t="shared" ref="DB32" si="586">(AC32/AC$6)*100</f>
        <v>23.538612857528708</v>
      </c>
      <c r="DC32">
        <f t="shared" ref="DC32" si="587">(AD32/AD$6)*100</f>
        <v>24.242505392058508</v>
      </c>
      <c r="DD32">
        <f t="shared" ref="DD32" si="588">(AE32/AE$6)*100</f>
        <v>27.397121705651738</v>
      </c>
      <c r="DE32">
        <f t="shared" ref="DE32" si="589">(AF32/AF$6)*100</f>
        <v>27.376965024616318</v>
      </c>
      <c r="DF32">
        <f t="shared" ref="DF32" si="590">(AG32/AG$6)*100</f>
        <v>22.618935537325235</v>
      </c>
      <c r="DG32">
        <f t="shared" ref="DG32" si="591">(AH32/AH$6)*100</f>
        <v>19.887098373316071</v>
      </c>
      <c r="DI32" s="7">
        <f t="shared" si="559"/>
        <v>806.38893009776837</v>
      </c>
      <c r="DJ32" s="7">
        <f t="shared" si="560"/>
        <v>796.0509401516091</v>
      </c>
      <c r="DK32" s="7">
        <f t="shared" si="561"/>
        <v>801.83084478719775</v>
      </c>
      <c r="DL32" s="6"/>
      <c r="DM32" s="6">
        <f t="shared" si="562"/>
        <v>27.752170671871703</v>
      </c>
      <c r="DN32" s="6">
        <f t="shared" si="563"/>
        <v>27.589443860623032</v>
      </c>
      <c r="DO32" s="6">
        <f t="shared" si="564"/>
        <v>27.680627812217075</v>
      </c>
    </row>
    <row r="33" spans="1:119" x14ac:dyDescent="0.25">
      <c r="A33" t="s">
        <v>69</v>
      </c>
      <c r="B33" t="s">
        <v>103</v>
      </c>
      <c r="C33" s="7">
        <v>3670.3</v>
      </c>
      <c r="D33" s="7">
        <v>4504</v>
      </c>
      <c r="E33" s="7">
        <v>4921.2</v>
      </c>
      <c r="F33" s="7">
        <v>5725</v>
      </c>
      <c r="G33" s="7">
        <v>7304.7</v>
      </c>
      <c r="H33" s="7">
        <v>8450.2000000000007</v>
      </c>
      <c r="I33" s="7">
        <v>7848.3</v>
      </c>
      <c r="J33" s="7">
        <v>9456.1</v>
      </c>
      <c r="K33" s="7">
        <v>8646.2999999999993</v>
      </c>
      <c r="L33" s="7">
        <v>8956.2000000000007</v>
      </c>
      <c r="N33" s="7">
        <v>2819.4</v>
      </c>
      <c r="O33" s="7">
        <v>3568.8</v>
      </c>
      <c r="P33" s="7">
        <v>5682.7</v>
      </c>
      <c r="Q33" s="7">
        <v>6698.6</v>
      </c>
      <c r="R33" s="7">
        <v>7692.3</v>
      </c>
      <c r="S33" s="7">
        <v>8618.1</v>
      </c>
      <c r="T33" s="7">
        <v>5642.3</v>
      </c>
      <c r="U33" s="7">
        <v>6254</v>
      </c>
      <c r="V33" s="7">
        <v>4724.8</v>
      </c>
      <c r="W33" s="7">
        <v>7037.1</v>
      </c>
      <c r="Y33">
        <f t="shared" si="529"/>
        <v>6489.7000000000007</v>
      </c>
      <c r="Z33">
        <f t="shared" si="455"/>
        <v>8072.8</v>
      </c>
      <c r="AA33">
        <f t="shared" si="456"/>
        <v>10603.9</v>
      </c>
      <c r="AB33">
        <f t="shared" si="457"/>
        <v>12423.6</v>
      </c>
      <c r="AC33">
        <f t="shared" si="458"/>
        <v>14997</v>
      </c>
      <c r="AD33">
        <f t="shared" si="459"/>
        <v>17068.300000000003</v>
      </c>
      <c r="AE33">
        <f t="shared" si="460"/>
        <v>13490.6</v>
      </c>
      <c r="AF33">
        <f t="shared" si="461"/>
        <v>15710.1</v>
      </c>
      <c r="AG33">
        <f t="shared" si="462"/>
        <v>13371.099999999999</v>
      </c>
      <c r="AH33">
        <f t="shared" si="463"/>
        <v>15993.300000000001</v>
      </c>
      <c r="AJ33">
        <f t="shared" si="530"/>
        <v>-850.90000000000009</v>
      </c>
      <c r="AK33">
        <f t="shared" si="464"/>
        <v>-935.19999999999982</v>
      </c>
      <c r="AL33">
        <f t="shared" si="465"/>
        <v>761.5</v>
      </c>
      <c r="AM33">
        <f t="shared" si="466"/>
        <v>973.60000000000036</v>
      </c>
      <c r="AN33">
        <f t="shared" si="467"/>
        <v>387.60000000000036</v>
      </c>
      <c r="AO33">
        <f t="shared" si="468"/>
        <v>167.89999999999964</v>
      </c>
      <c r="AP33">
        <f t="shared" si="469"/>
        <v>-2206</v>
      </c>
      <c r="AQ33">
        <f t="shared" si="470"/>
        <v>-3202.1000000000004</v>
      </c>
      <c r="AR33">
        <f t="shared" si="471"/>
        <v>-3921.4999999999991</v>
      </c>
      <c r="AS33">
        <f t="shared" si="472"/>
        <v>-1919.1000000000004</v>
      </c>
      <c r="AU33" s="6">
        <f t="shared" si="531"/>
        <v>8.7673763936252396</v>
      </c>
      <c r="AV33" s="6">
        <f t="shared" si="473"/>
        <v>8.33505252082319</v>
      </c>
      <c r="AW33" s="6">
        <f t="shared" si="474"/>
        <v>7.5350156735848035</v>
      </c>
      <c r="AX33" s="6">
        <f t="shared" si="475"/>
        <v>6.7754080058528494</v>
      </c>
      <c r="AY33" s="6">
        <f t="shared" si="476"/>
        <v>7.6511551640119979</v>
      </c>
      <c r="AZ33" s="6">
        <f t="shared" si="477"/>
        <v>6.6536313279413895</v>
      </c>
      <c r="BA33" s="6">
        <f t="shared" si="478"/>
        <v>6.8512154911679026</v>
      </c>
      <c r="BB33" s="6">
        <f t="shared" si="479"/>
        <v>7.1550716628077922</v>
      </c>
      <c r="BC33" s="6">
        <f t="shared" si="480"/>
        <v>6.3406605409466188</v>
      </c>
      <c r="BD33" s="6">
        <f t="shared" si="481"/>
        <v>5.6843672354900674</v>
      </c>
      <c r="BE33" s="6"/>
      <c r="BF33" s="6">
        <f t="shared" si="482"/>
        <v>7.2596552559533274</v>
      </c>
      <c r="BG33" s="6">
        <f t="shared" si="483"/>
        <v>6.8433016983958357</v>
      </c>
      <c r="BH33" s="6">
        <f t="shared" si="484"/>
        <v>8.2722520593280837</v>
      </c>
      <c r="BI33" s="6">
        <f t="shared" si="485"/>
        <v>7.6056271924610854</v>
      </c>
      <c r="BJ33" s="6">
        <f t="shared" si="486"/>
        <v>7.6516340101231775</v>
      </c>
      <c r="BK33" s="6">
        <f t="shared" si="487"/>
        <v>6.2594078088049763</v>
      </c>
      <c r="BL33" s="6">
        <f t="shared" si="488"/>
        <v>6.0721741521181354</v>
      </c>
      <c r="BM33" s="6">
        <f t="shared" si="489"/>
        <v>5.4566637933999198</v>
      </c>
      <c r="BN33" s="6">
        <f t="shared" si="490"/>
        <v>4.5085875311406669</v>
      </c>
      <c r="BO33" s="6">
        <f t="shared" si="491"/>
        <v>5.3304856113191832</v>
      </c>
      <c r="BP33" s="6"/>
      <c r="BQ33" s="6">
        <f t="shared" si="492"/>
        <v>8.0417889302409584</v>
      </c>
      <c r="BR33" s="6">
        <f t="shared" si="493"/>
        <v>7.6024287978766649</v>
      </c>
      <c r="BS33" s="6">
        <f t="shared" si="494"/>
        <v>7.912944691033247</v>
      </c>
      <c r="BT33" s="6">
        <f t="shared" si="495"/>
        <v>7.1991230810426856</v>
      </c>
      <c r="BU33" s="6">
        <f t="shared" si="496"/>
        <v>7.6514007675100384</v>
      </c>
      <c r="BV33" s="6">
        <f t="shared" si="497"/>
        <v>6.448565333295857</v>
      </c>
      <c r="BW33" s="6">
        <f t="shared" si="498"/>
        <v>6.5023091922247058</v>
      </c>
      <c r="BX33" s="6">
        <f t="shared" si="499"/>
        <v>6.3662522863810844</v>
      </c>
      <c r="BY33" s="6">
        <f t="shared" si="500"/>
        <v>5.5445315756899278</v>
      </c>
      <c r="BZ33" s="6">
        <f t="shared" si="501"/>
        <v>5.5230337298402477</v>
      </c>
      <c r="CB33">
        <f>(C33/C$7)*100</f>
        <v>34.377048873236795</v>
      </c>
      <c r="CC33">
        <f t="shared" ref="CC33" si="592">(D33/D$7)*100</f>
        <v>33.454405003305332</v>
      </c>
      <c r="CD33">
        <f t="shared" ref="CD33" si="593">(E33/E$7)*100</f>
        <v>31.714280190497057</v>
      </c>
      <c r="CE33">
        <f t="shared" ref="CE33" si="594">(F33/F$7)*100</f>
        <v>30.138241084871392</v>
      </c>
      <c r="CF33">
        <f t="shared" ref="CF33" si="595">(G33/G$7)*100</f>
        <v>30.880413277643438</v>
      </c>
      <c r="CG33">
        <f t="shared" ref="CG33" si="596">(H33/H$7)*100</f>
        <v>29.521586931155198</v>
      </c>
      <c r="CH33">
        <f t="shared" ref="CH33" si="597">(I33/I$7)*100</f>
        <v>32.339585633993174</v>
      </c>
      <c r="CI33">
        <f t="shared" ref="CI33" si="598">(J33/J$7)*100</f>
        <v>33.433864865820453</v>
      </c>
      <c r="CJ33">
        <f t="shared" ref="CJ33" si="599">(K33/K$7)*100</f>
        <v>26.522392638036806</v>
      </c>
      <c r="CK33">
        <f t="shared" ref="CK33" si="600">(L33/L$7)*100</f>
        <v>27.268243374902575</v>
      </c>
      <c r="CM33">
        <f>(N33/N$7)*100</f>
        <v>8.3196364548445647</v>
      </c>
      <c r="CN33">
        <f t="shared" ref="CN33" si="601">(O33/O$7)*100</f>
        <v>7.3833931582377348</v>
      </c>
      <c r="CO33">
        <f t="shared" ref="CO33" si="602">(P33/P$7)*100</f>
        <v>8.3731532192591196</v>
      </c>
      <c r="CP33">
        <f t="shared" ref="CP33" si="603">(Q33/Q$7)*100</f>
        <v>7.9897709557643939</v>
      </c>
      <c r="CQ33">
        <f t="shared" ref="CQ33" si="604">(R33/R$7)*100</f>
        <v>8.0783480989527554</v>
      </c>
      <c r="CR33">
        <f t="shared" ref="CR33" si="605">(S33/S$7)*100</f>
        <v>7.3484370470164917</v>
      </c>
      <c r="CS33">
        <f t="shared" ref="CS33" si="606">(T33/T$7)*100</f>
        <v>8.7216276208318657</v>
      </c>
      <c r="CT33">
        <f t="shared" ref="CT33" si="607">(U33/U$7)*100</f>
        <v>7.1463014975923791</v>
      </c>
      <c r="CU33">
        <f t="shared" ref="CU33" si="608">(V33/V$7)*100</f>
        <v>4.9791184321594057</v>
      </c>
      <c r="CV33">
        <f t="shared" ref="CV33" si="609">(W33/W$7)*100</f>
        <v>10.273828607468532</v>
      </c>
      <c r="CX33">
        <f>(Y33/Y$7)*100</f>
        <v>14.562292017744829</v>
      </c>
      <c r="CY33">
        <f t="shared" ref="CY33" si="610">(Z33/Z$7)*100</f>
        <v>13.063079098879262</v>
      </c>
      <c r="CZ33">
        <f t="shared" ref="CZ33" si="611">(AA33/AA$7)*100</f>
        <v>12.716734584231769</v>
      </c>
      <c r="DA33">
        <f t="shared" ref="DA33" si="612">(AB33/AB$7)*100</f>
        <v>12.081042052598567</v>
      </c>
      <c r="DB33">
        <f t="shared" ref="DB33" si="613">(AC33/AC$7)*100</f>
        <v>12.615666745179851</v>
      </c>
      <c r="DC33">
        <f t="shared" ref="DC33" si="614">(AD33/AD$7)*100</f>
        <v>11.698484871331267</v>
      </c>
      <c r="DD33">
        <f t="shared" ref="DD33" si="615">(AE33/AE$7)*100</f>
        <v>15.164520422294562</v>
      </c>
      <c r="DE33">
        <f t="shared" ref="DE33" si="616">(AF33/AF$7)*100</f>
        <v>13.5669552181062</v>
      </c>
      <c r="DF33">
        <f t="shared" ref="DF33" si="617">(AG33/AG$7)*100</f>
        <v>10.487770633991229</v>
      </c>
      <c r="DG33">
        <f t="shared" ref="DG33" si="618">(AH33/AH$7)*100</f>
        <v>15.781792418013781</v>
      </c>
      <c r="DI33" s="7">
        <f t="shared" si="559"/>
        <v>144.01820014712695</v>
      </c>
      <c r="DJ33" s="7">
        <f t="shared" si="560"/>
        <v>149.59565865077678</v>
      </c>
      <c r="DK33" s="7">
        <f t="shared" si="561"/>
        <v>146.4412838806108</v>
      </c>
      <c r="DL33" s="6"/>
      <c r="DM33" s="6">
        <f t="shared" si="562"/>
        <v>10.41978909162169</v>
      </c>
      <c r="DN33" s="6">
        <f t="shared" si="563"/>
        <v>10.697406865546188</v>
      </c>
      <c r="DO33" s="6">
        <f t="shared" si="564"/>
        <v>10.541083740702838</v>
      </c>
    </row>
    <row r="34" spans="1:119" x14ac:dyDescent="0.25">
      <c r="A34" t="s">
        <v>69</v>
      </c>
      <c r="B34" t="s">
        <v>102</v>
      </c>
      <c r="C34" s="7">
        <v>590.51636599999995</v>
      </c>
      <c r="D34" s="7">
        <v>1201.0537870399999</v>
      </c>
      <c r="E34" s="7">
        <v>1395.609066</v>
      </c>
      <c r="F34" s="7">
        <v>1530.616906</v>
      </c>
      <c r="G34" s="7">
        <v>2413.1431849599999</v>
      </c>
      <c r="H34" s="7">
        <v>2539.2224660000002</v>
      </c>
      <c r="I34" s="7">
        <v>2202.1061719999998</v>
      </c>
      <c r="J34" s="7">
        <v>2299.1444558799999</v>
      </c>
      <c r="K34" s="7">
        <v>2883.8827547000001</v>
      </c>
      <c r="L34" s="7">
        <v>4063.1932569999999</v>
      </c>
      <c r="N34" s="7">
        <v>110.856385</v>
      </c>
      <c r="O34" s="7">
        <v>126.846317</v>
      </c>
      <c r="P34" s="7">
        <v>177.130382</v>
      </c>
      <c r="Q34" s="7">
        <v>242.07055700000001</v>
      </c>
      <c r="R34" s="7">
        <v>356.86207899999999</v>
      </c>
      <c r="S34" s="7">
        <v>414.55330600000002</v>
      </c>
      <c r="T34" s="7">
        <v>431.21928300000002</v>
      </c>
      <c r="U34" s="7">
        <v>516.25205549000009</v>
      </c>
      <c r="V34" s="7">
        <v>789.16295901000001</v>
      </c>
      <c r="W34" s="7">
        <v>664.48386400000004</v>
      </c>
      <c r="Y34">
        <f t="shared" si="529"/>
        <v>701.37275099999999</v>
      </c>
      <c r="Z34">
        <f t="shared" si="455"/>
        <v>1327.9001040399999</v>
      </c>
      <c r="AA34">
        <f t="shared" si="456"/>
        <v>1572.739448</v>
      </c>
      <c r="AB34">
        <f t="shared" si="457"/>
        <v>1772.687463</v>
      </c>
      <c r="AC34">
        <f t="shared" si="458"/>
        <v>2770.0052639599999</v>
      </c>
      <c r="AD34">
        <f t="shared" si="459"/>
        <v>2953.775772</v>
      </c>
      <c r="AE34">
        <f t="shared" si="460"/>
        <v>2633.3254549999997</v>
      </c>
      <c r="AF34">
        <f t="shared" si="461"/>
        <v>2815.3965113700001</v>
      </c>
      <c r="AG34">
        <f t="shared" si="462"/>
        <v>3673.0457137100002</v>
      </c>
      <c r="AH34">
        <f t="shared" si="463"/>
        <v>4727.6771209999997</v>
      </c>
      <c r="AJ34">
        <f t="shared" si="530"/>
        <v>-479.65998099999996</v>
      </c>
      <c r="AK34">
        <f t="shared" si="464"/>
        <v>-1074.2074700399999</v>
      </c>
      <c r="AL34">
        <f t="shared" si="465"/>
        <v>-1218.4786839999999</v>
      </c>
      <c r="AM34">
        <f t="shared" si="466"/>
        <v>-1288.546349</v>
      </c>
      <c r="AN34">
        <f t="shared" si="467"/>
        <v>-2056.2811059599999</v>
      </c>
      <c r="AO34">
        <f t="shared" si="468"/>
        <v>-2124.6691600000004</v>
      </c>
      <c r="AP34">
        <f t="shared" si="469"/>
        <v>-1770.8868889999999</v>
      </c>
      <c r="AQ34">
        <f t="shared" si="470"/>
        <v>-1782.8924003899997</v>
      </c>
      <c r="AR34">
        <f t="shared" si="471"/>
        <v>-2094.71979569</v>
      </c>
      <c r="AS34">
        <f t="shared" si="472"/>
        <v>-3398.7093930000001</v>
      </c>
      <c r="AU34" s="6">
        <f t="shared" si="531"/>
        <v>1.4105874853057683</v>
      </c>
      <c r="AV34" s="6">
        <f t="shared" si="473"/>
        <v>2.2226568373250424</v>
      </c>
      <c r="AW34" s="6">
        <f t="shared" si="474"/>
        <v>2.136864217367116</v>
      </c>
      <c r="AX34" s="6">
        <f t="shared" si="475"/>
        <v>1.8114504871277062</v>
      </c>
      <c r="AY34" s="6">
        <f t="shared" si="476"/>
        <v>2.5275963340187912</v>
      </c>
      <c r="AZ34" s="6">
        <f t="shared" si="477"/>
        <v>1.9993668964509941</v>
      </c>
      <c r="BA34" s="6">
        <f t="shared" si="478"/>
        <v>1.9223403690994036</v>
      </c>
      <c r="BB34" s="6">
        <f t="shared" si="479"/>
        <v>1.7396752725720568</v>
      </c>
      <c r="BC34" s="6">
        <f t="shared" si="480"/>
        <v>2.1148608754545561</v>
      </c>
      <c r="BD34" s="6">
        <f t="shared" si="481"/>
        <v>2.5788484649242953</v>
      </c>
      <c r="BE34" s="6"/>
      <c r="BF34" s="6">
        <f t="shared" si="482"/>
        <v>0.28544340569668569</v>
      </c>
      <c r="BG34" s="6">
        <f t="shared" si="483"/>
        <v>0.24323235164799276</v>
      </c>
      <c r="BH34" s="6">
        <f t="shared" si="484"/>
        <v>0.25784700358440005</v>
      </c>
      <c r="BI34" s="6">
        <f t="shared" si="485"/>
        <v>0.27484823855931106</v>
      </c>
      <c r="BJ34" s="6">
        <f t="shared" si="486"/>
        <v>0.35497549765345404</v>
      </c>
      <c r="BK34" s="6">
        <f t="shared" si="487"/>
        <v>0.30109399992368607</v>
      </c>
      <c r="BL34" s="6">
        <f t="shared" si="488"/>
        <v>0.46407291071504803</v>
      </c>
      <c r="BM34" s="6">
        <f t="shared" si="489"/>
        <v>0.45043394618813082</v>
      </c>
      <c r="BN34" s="6">
        <f t="shared" si="490"/>
        <v>0.75304992317781894</v>
      </c>
      <c r="BO34" s="6">
        <f t="shared" si="491"/>
        <v>0.5033354188523359</v>
      </c>
      <c r="BP34" s="6"/>
      <c r="BQ34" s="6">
        <f t="shared" si="492"/>
        <v>0.86911438509706862</v>
      </c>
      <c r="BR34" s="6">
        <f t="shared" si="493"/>
        <v>1.2505284401517582</v>
      </c>
      <c r="BS34" s="6">
        <f t="shared" si="494"/>
        <v>1.1736248234545932</v>
      </c>
      <c r="BT34" s="6">
        <f t="shared" si="495"/>
        <v>1.027221999288314</v>
      </c>
      <c r="BU34" s="6">
        <f t="shared" si="496"/>
        <v>1.4132440089798219</v>
      </c>
      <c r="BV34" s="6">
        <f t="shared" si="497"/>
        <v>1.1159644513893241</v>
      </c>
      <c r="BW34" s="6">
        <f t="shared" si="498"/>
        <v>1.2692316362627165</v>
      </c>
      <c r="BX34" s="6">
        <f t="shared" si="499"/>
        <v>1.1408918133925685</v>
      </c>
      <c r="BY34" s="6">
        <f t="shared" si="500"/>
        <v>1.5230847079610237</v>
      </c>
      <c r="BZ34" s="6">
        <f t="shared" si="501"/>
        <v>1.6326286759503688</v>
      </c>
      <c r="CB34">
        <f>(C34/C$8)*100</f>
        <v>45.011224318194259</v>
      </c>
      <c r="CC34">
        <f t="shared" ref="CC34" si="619">(D34/D$8)*100</f>
        <v>55.743829336985648</v>
      </c>
      <c r="CD34">
        <f t="shared" ref="CD34" si="620">(E34/E$8)*100</f>
        <v>54.481320261151325</v>
      </c>
      <c r="CE34">
        <f t="shared" ref="CE34" si="621">(F34/F$8)*100</f>
        <v>48.495500584811388</v>
      </c>
      <c r="CF34">
        <f t="shared" ref="CF34" si="622">(G34/G$8)*100</f>
        <v>45.56672087834076</v>
      </c>
      <c r="CG34">
        <f t="shared" ref="CG34" si="623">(H34/H$8)*100</f>
        <v>40.408552774355336</v>
      </c>
      <c r="CH34">
        <f t="shared" ref="CH34" si="624">(I34/I$8)*100</f>
        <v>55.464326728562796</v>
      </c>
      <c r="CI34">
        <f t="shared" ref="CI34" si="625">(J34/J$8)*100</f>
        <v>46.994275529175447</v>
      </c>
      <c r="CJ34">
        <f t="shared" ref="CJ34" si="626">(K34/K$8)*100</f>
        <v>42.083347258892132</v>
      </c>
      <c r="CK34">
        <f t="shared" ref="CK34" si="627">(L34/L$8)*100</f>
        <v>42.071599911973422</v>
      </c>
      <c r="CM34">
        <f>(N34/N$8)*100</f>
        <v>18.589641547491262</v>
      </c>
      <c r="CN34">
        <f t="shared" ref="CN34" si="628">(O34/O$8)*100</f>
        <v>17.012213410625538</v>
      </c>
      <c r="CO34">
        <f t="shared" ref="CO34" si="629">(P34/P$8)*100</f>
        <v>18.354629695626379</v>
      </c>
      <c r="CP34">
        <f t="shared" ref="CP34" si="630">(Q34/Q$8)*100</f>
        <v>21.200491299214292</v>
      </c>
      <c r="CQ34">
        <f t="shared" ref="CQ34" si="631">(R34/R$8)*100</f>
        <v>22.71763668031425</v>
      </c>
      <c r="CR34">
        <f t="shared" ref="CR34" si="632">(S34/S$8)*100</f>
        <v>18.727839327484499</v>
      </c>
      <c r="CS34">
        <f t="shared" ref="CS34" si="633">(T34/T$8)*100</f>
        <v>25.517730972655134</v>
      </c>
      <c r="CT34">
        <f t="shared" ref="CT34" si="634">(U34/U$8)*100</f>
        <v>24.486766753725874</v>
      </c>
      <c r="CU34">
        <f t="shared" ref="CU34" si="635">(V34/V$8)*100</f>
        <v>30.362389917803647</v>
      </c>
      <c r="CV34">
        <f t="shared" ref="CV34" si="636">(W34/W$8)*100</f>
        <v>26.384372778715399</v>
      </c>
      <c r="CX34">
        <f>(Y34/Y$8)*100</f>
        <v>36.754463167793254</v>
      </c>
      <c r="CY34">
        <f t="shared" ref="CY34" si="637">(Z34/Z$8)*100</f>
        <v>45.786277279855355</v>
      </c>
      <c r="CZ34">
        <f t="shared" ref="CZ34" si="638">(AA34/AA$8)*100</f>
        <v>44.595552937407049</v>
      </c>
      <c r="DA34">
        <f t="shared" ref="DA34" si="639">(AB34/AB$8)*100</f>
        <v>41.244283875428572</v>
      </c>
      <c r="DB34">
        <f t="shared" ref="DB34" si="640">(AC34/AC$8)*100</f>
        <v>40.339658609775256</v>
      </c>
      <c r="DC34">
        <f t="shared" ref="DC34" si="641">(AD34/AD$8)*100</f>
        <v>34.760768240080836</v>
      </c>
      <c r="DD34">
        <f t="shared" ref="DD34" si="642">(AE34/AE$8)*100</f>
        <v>46.523608051964928</v>
      </c>
      <c r="DE34">
        <f t="shared" ref="DE34" si="643">(AF34/AF$8)*100</f>
        <v>40.216028539723922</v>
      </c>
      <c r="DF34">
        <f t="shared" ref="DF34" si="644">(AG34/AG$8)*100</f>
        <v>38.860252257656235</v>
      </c>
      <c r="DG34">
        <f t="shared" ref="DG34" si="645">(AH34/AH$8)*100</f>
        <v>38.826939844897254</v>
      </c>
      <c r="DI34" s="7">
        <f t="shared" si="559"/>
        <v>588.07462264305821</v>
      </c>
      <c r="DJ34" s="7">
        <f t="shared" si="560"/>
        <v>499.40964519093779</v>
      </c>
      <c r="DK34" s="7">
        <f t="shared" si="561"/>
        <v>574.0605639810492</v>
      </c>
      <c r="DL34" s="6"/>
      <c r="DM34" s="6">
        <f t="shared" si="562"/>
        <v>23.899802935616421</v>
      </c>
      <c r="DN34" s="6">
        <f t="shared" si="563"/>
        <v>22.015146989004887</v>
      </c>
      <c r="DO34" s="6">
        <f t="shared" si="564"/>
        <v>23.616845728128787</v>
      </c>
    </row>
    <row r="35" spans="1:119" x14ac:dyDescent="0.25">
      <c r="A35" t="s">
        <v>69</v>
      </c>
      <c r="B35" t="s">
        <v>56</v>
      </c>
      <c r="C35" s="7">
        <v>1300.3272133719256</v>
      </c>
      <c r="D35" s="7">
        <v>1861.8485418774926</v>
      </c>
      <c r="E35" s="7">
        <v>2382.83261749756</v>
      </c>
      <c r="F35" s="7">
        <v>3712.1346643372799</v>
      </c>
      <c r="G35" s="7">
        <v>5475.939043192705</v>
      </c>
      <c r="H35" s="7">
        <v>6042.3386764012375</v>
      </c>
      <c r="I35" s="7">
        <v>4835.666424</v>
      </c>
      <c r="J35" s="7">
        <v>6586.9793900000004</v>
      </c>
      <c r="K35" s="7">
        <v>8733.1964430000007</v>
      </c>
      <c r="L35" s="7">
        <v>11410.867276999999</v>
      </c>
      <c r="N35" s="7">
        <v>273.76320527147709</v>
      </c>
      <c r="O35" s="7">
        <v>296.56726840238917</v>
      </c>
      <c r="P35" s="7">
        <v>431.49854683743268</v>
      </c>
      <c r="Q35" s="7">
        <v>1828.0059648372437</v>
      </c>
      <c r="R35" s="7">
        <v>3552.568424651673</v>
      </c>
      <c r="S35" s="7">
        <v>3782.8148861847044</v>
      </c>
      <c r="T35" s="7">
        <v>3187.2074299999999</v>
      </c>
      <c r="U35" s="7">
        <v>3255.463886</v>
      </c>
      <c r="V35" s="7">
        <v>4202.0133820000001</v>
      </c>
      <c r="W35" s="7">
        <v>4881.0359010000002</v>
      </c>
      <c r="Y35">
        <f t="shared" si="529"/>
        <v>1574.0904186434027</v>
      </c>
      <c r="Z35">
        <f t="shared" si="455"/>
        <v>2158.415810279882</v>
      </c>
      <c r="AA35">
        <f t="shared" si="456"/>
        <v>2814.3311643349925</v>
      </c>
      <c r="AB35">
        <f t="shared" si="457"/>
        <v>5540.1406291745234</v>
      </c>
      <c r="AC35">
        <f t="shared" si="458"/>
        <v>9028.507467844378</v>
      </c>
      <c r="AD35">
        <f t="shared" si="459"/>
        <v>9825.1535625859415</v>
      </c>
      <c r="AE35">
        <f t="shared" si="460"/>
        <v>8022.8738539999995</v>
      </c>
      <c r="AF35">
        <f t="shared" si="461"/>
        <v>9842.443276</v>
      </c>
      <c r="AG35">
        <f t="shared" si="462"/>
        <v>12935.209825000002</v>
      </c>
      <c r="AH35">
        <f t="shared" si="463"/>
        <v>16291.903178</v>
      </c>
      <c r="AJ35">
        <f t="shared" si="530"/>
        <v>-1026.5640081004485</v>
      </c>
      <c r="AK35">
        <f t="shared" si="464"/>
        <v>-1565.2812734751035</v>
      </c>
      <c r="AL35">
        <f t="shared" si="465"/>
        <v>-1951.3340706601273</v>
      </c>
      <c r="AM35">
        <f t="shared" si="466"/>
        <v>-1884.1286995000362</v>
      </c>
      <c r="AN35">
        <f t="shared" si="467"/>
        <v>-1923.3706185410319</v>
      </c>
      <c r="AO35">
        <f t="shared" si="468"/>
        <v>-2259.5237902165331</v>
      </c>
      <c r="AP35">
        <f t="shared" si="469"/>
        <v>-1648.4589940000001</v>
      </c>
      <c r="AQ35">
        <f t="shared" si="470"/>
        <v>-3331.5155040000004</v>
      </c>
      <c r="AR35">
        <f t="shared" si="471"/>
        <v>-4531.1830610000006</v>
      </c>
      <c r="AS35">
        <f t="shared" si="472"/>
        <v>-6529.8313759999992</v>
      </c>
      <c r="AU35" s="6">
        <f t="shared" si="531"/>
        <v>3.1061379490792334</v>
      </c>
      <c r="AV35" s="6">
        <f t="shared" si="473"/>
        <v>3.4455162927102525</v>
      </c>
      <c r="AW35" s="6">
        <f t="shared" si="474"/>
        <v>3.6484355686363523</v>
      </c>
      <c r="AX35" s="6">
        <f t="shared" si="475"/>
        <v>4.393227410227893</v>
      </c>
      <c r="AY35" s="6">
        <f t="shared" si="476"/>
        <v>5.7356577666623938</v>
      </c>
      <c r="AZ35" s="6">
        <f t="shared" si="477"/>
        <v>4.7576973221148826</v>
      </c>
      <c r="BA35" s="6">
        <f t="shared" si="478"/>
        <v>4.2213208865906369</v>
      </c>
      <c r="BB35" s="6">
        <f t="shared" si="479"/>
        <v>4.9841170859961252</v>
      </c>
      <c r="BC35" s="6">
        <f t="shared" si="480"/>
        <v>6.4043850065884218</v>
      </c>
      <c r="BD35" s="6">
        <f t="shared" si="481"/>
        <v>7.2423081304464567</v>
      </c>
      <c r="BE35" s="6"/>
      <c r="BF35" s="6">
        <f t="shared" si="482"/>
        <v>0.70491114848397107</v>
      </c>
      <c r="BG35" s="6">
        <f t="shared" si="483"/>
        <v>0.56867834889786018</v>
      </c>
      <c r="BH35" s="6">
        <f t="shared" si="484"/>
        <v>0.62812830919686558</v>
      </c>
      <c r="BI35" s="6">
        <f t="shared" si="485"/>
        <v>2.0755280019925362</v>
      </c>
      <c r="BJ35" s="6">
        <f t="shared" si="486"/>
        <v>3.533787473363553</v>
      </c>
      <c r="BK35" s="6">
        <f t="shared" si="487"/>
        <v>2.7474943476924434</v>
      </c>
      <c r="BL35" s="6">
        <f t="shared" si="488"/>
        <v>3.4300335986893415</v>
      </c>
      <c r="BM35" s="6">
        <f t="shared" si="489"/>
        <v>2.8404176395038703</v>
      </c>
      <c r="BN35" s="6">
        <f t="shared" si="490"/>
        <v>4.0097242507135586</v>
      </c>
      <c r="BO35" s="6">
        <f t="shared" si="491"/>
        <v>3.6973030990909419</v>
      </c>
      <c r="BP35" s="6"/>
      <c r="BQ35" s="6">
        <f t="shared" si="492"/>
        <v>1.9505528612793916</v>
      </c>
      <c r="BR35" s="6">
        <f t="shared" si="493"/>
        <v>2.0326531703825279</v>
      </c>
      <c r="BS35" s="6">
        <f t="shared" si="494"/>
        <v>2.1001373877190468</v>
      </c>
      <c r="BT35" s="6">
        <f t="shared" si="495"/>
        <v>3.2103540258630874</v>
      </c>
      <c r="BU35" s="6">
        <f t="shared" si="496"/>
        <v>4.606303191900686</v>
      </c>
      <c r="BV35" s="6">
        <f t="shared" si="497"/>
        <v>3.7120360351060135</v>
      </c>
      <c r="BW35" s="6">
        <f t="shared" si="498"/>
        <v>3.8669300408375795</v>
      </c>
      <c r="BX35" s="6">
        <f t="shared" si="499"/>
        <v>3.9884836512441755</v>
      </c>
      <c r="BY35" s="6">
        <f t="shared" si="500"/>
        <v>5.3637830330254879</v>
      </c>
      <c r="BZ35" s="6">
        <f t="shared" si="501"/>
        <v>5.6261516244543364</v>
      </c>
      <c r="CB35">
        <f>(C35/C$9)*100</f>
        <v>35.514139744202353</v>
      </c>
      <c r="CC35">
        <f t="shared" ref="CC35" si="646">(D35/D$9)*100</f>
        <v>37.420205202355291</v>
      </c>
      <c r="CD35">
        <f t="shared" ref="CD35" si="647">(E35/E$9)*100</f>
        <v>36.096467437179463</v>
      </c>
      <c r="CE35">
        <f t="shared" ref="CE35" si="648">(F35/F$9)*100</f>
        <v>39.375533816766136</v>
      </c>
      <c r="CF35">
        <f t="shared" ref="CF35" si="649">(G35/G$9)*100</f>
        <v>41.28937978410994</v>
      </c>
      <c r="CG35">
        <f t="shared" ref="CG35" si="650">(H35/H$9)*100</f>
        <v>41.727805917420049</v>
      </c>
      <c r="CH35">
        <f t="shared" ref="CH35" si="651">(I35/I$9)*100</f>
        <v>38.032130066221896</v>
      </c>
      <c r="CI35">
        <f t="shared" ref="CI35" si="652">(J35/J$9)*100</f>
        <v>36.75556259572452</v>
      </c>
      <c r="CJ35">
        <f t="shared" ref="CJ35" si="653">(K35/K$9)*100</f>
        <v>36.080905840716227</v>
      </c>
      <c r="CK35">
        <f t="shared" ref="CK35" si="654">(L35/L$9)*100</f>
        <v>40.739853591307089</v>
      </c>
      <c r="CM35">
        <f>(N35/N$9)*100</f>
        <v>8.4025344775165358</v>
      </c>
      <c r="CN35">
        <f t="shared" ref="CN35" si="655">(O35/O$9)*100</f>
        <v>8.216984556190603</v>
      </c>
      <c r="CO35">
        <f t="shared" ref="CO35" si="656">(P35/P$9)*100</f>
        <v>9.2637429727554128</v>
      </c>
      <c r="CP35">
        <f t="shared" ref="CP35" si="657">(Q35/Q$9)*100</f>
        <v>14.899580512645802</v>
      </c>
      <c r="CQ35">
        <f t="shared" ref="CQ35" si="658">(R35/R$9)*100</f>
        <v>18.657673285400783</v>
      </c>
      <c r="CR35">
        <f t="shared" ref="CR35" si="659">(S35/S$9)*100</f>
        <v>16.218134586874676</v>
      </c>
      <c r="CS35">
        <f t="shared" ref="CS35" si="660">(T35/T$9)*100</f>
        <v>15.088384382111656</v>
      </c>
      <c r="CT35">
        <f t="shared" ref="CT35" si="661">(U35/U$9)*100</f>
        <v>10.329997550199705</v>
      </c>
      <c r="CU35">
        <f t="shared" ref="CU35" si="662">(V35/V$9)*100</f>
        <v>10.52520631144321</v>
      </c>
      <c r="CV35">
        <f t="shared" ref="CV35" si="663">(W35/W$9)*100</f>
        <v>11.624594313135786</v>
      </c>
      <c r="CX35">
        <f>(Y35/Y$9)*100</f>
        <v>22.748490354482474</v>
      </c>
      <c r="CY35">
        <f t="shared" ref="CY35" si="664">(Z35/Z$9)*100</f>
        <v>25.142544828102142</v>
      </c>
      <c r="CZ35">
        <f t="shared" ref="CZ35" si="665">(AA35/AA$9)*100</f>
        <v>24.995793609832692</v>
      </c>
      <c r="DA35">
        <f t="shared" ref="DA35" si="666">(AB35/AB$9)*100</f>
        <v>25.534888073353894</v>
      </c>
      <c r="DB35">
        <f t="shared" ref="DB35" si="667">(AC35/AC$9)*100</f>
        <v>27.949324606388931</v>
      </c>
      <c r="DC35">
        <f t="shared" ref="DC35" si="668">(AD35/AD$9)*100</f>
        <v>25.989056546601013</v>
      </c>
      <c r="DD35">
        <f t="shared" ref="DD35" si="669">(AE35/AE$9)*100</f>
        <v>23.70946778679167</v>
      </c>
      <c r="DE35">
        <f t="shared" ref="DE35" si="670">(AF35/AF$9)*100</f>
        <v>19.909584704223906</v>
      </c>
      <c r="DF35">
        <f t="shared" ref="DF35" si="671">(AG35/AG$9)*100</f>
        <v>20.170980972724983</v>
      </c>
      <c r="DG35">
        <f t="shared" ref="DG35" si="672">(AH35/AH$9)*100</f>
        <v>23.274821290333541</v>
      </c>
      <c r="DI35" s="7">
        <f t="shared" si="559"/>
        <v>777.53814268103076</v>
      </c>
      <c r="DJ35" s="7">
        <f t="shared" si="560"/>
        <v>1682.9408068771422</v>
      </c>
      <c r="DK35" s="7">
        <f t="shared" si="561"/>
        <v>935.00427834640152</v>
      </c>
      <c r="DL35" s="6"/>
      <c r="DM35" s="6">
        <f t="shared" si="562"/>
        <v>27.293824114961353</v>
      </c>
      <c r="DN35" s="6">
        <f t="shared" si="563"/>
        <v>37.725771512775673</v>
      </c>
      <c r="DO35" s="6">
        <f t="shared" si="564"/>
        <v>29.649650224962887</v>
      </c>
    </row>
    <row r="36" spans="1:119" x14ac:dyDescent="0.25">
      <c r="A36" t="s">
        <v>69</v>
      </c>
      <c r="B36" t="s">
        <v>57</v>
      </c>
      <c r="C36" s="7">
        <v>1472.2133348869586</v>
      </c>
      <c r="D36" s="7">
        <v>1682.3126905379422</v>
      </c>
      <c r="E36" s="7">
        <v>1715.7330853782714</v>
      </c>
      <c r="F36" s="7">
        <v>2317.0474961626337</v>
      </c>
      <c r="G36" s="7">
        <v>2803.7269704499054</v>
      </c>
      <c r="H36" s="7">
        <v>3664.0082825415507</v>
      </c>
      <c r="I36" s="7">
        <v>2759.6148689747197</v>
      </c>
      <c r="J36" s="7">
        <v>3117.330581449763</v>
      </c>
      <c r="K36" s="7">
        <v>2708.6164343741139</v>
      </c>
      <c r="L36" s="7">
        <v>3343.1757246544125</v>
      </c>
      <c r="N36" s="7">
        <v>973.99653134560856</v>
      </c>
      <c r="O36" s="7">
        <v>1805.7183413609646</v>
      </c>
      <c r="P36" s="7">
        <v>2399.4794105939181</v>
      </c>
      <c r="Q36" s="7">
        <v>3893.0738421664778</v>
      </c>
      <c r="R36" s="7">
        <v>4309.3146985617395</v>
      </c>
      <c r="S36" s="7">
        <v>6257.9659813141443</v>
      </c>
      <c r="T36" s="7">
        <v>1629.1212363460493</v>
      </c>
      <c r="U36" s="7">
        <v>2004.3190097946431</v>
      </c>
      <c r="V36" s="7">
        <v>3198.1411731179292</v>
      </c>
      <c r="W36" s="7">
        <v>2245.7199215609348</v>
      </c>
      <c r="Y36">
        <f t="shared" si="529"/>
        <v>2446.209866232567</v>
      </c>
      <c r="Z36">
        <f t="shared" si="455"/>
        <v>3488.0310318989068</v>
      </c>
      <c r="AA36">
        <f t="shared" si="456"/>
        <v>4115.2124959721896</v>
      </c>
      <c r="AB36">
        <f t="shared" si="457"/>
        <v>6210.1213383291115</v>
      </c>
      <c r="AC36">
        <f t="shared" si="458"/>
        <v>7113.0416690116454</v>
      </c>
      <c r="AD36">
        <f t="shared" si="459"/>
        <v>9921.9742638556945</v>
      </c>
      <c r="AE36">
        <f t="shared" si="460"/>
        <v>4388.7361053207687</v>
      </c>
      <c r="AF36">
        <f t="shared" si="461"/>
        <v>5121.6495912444061</v>
      </c>
      <c r="AG36">
        <f t="shared" si="462"/>
        <v>5906.7576074920435</v>
      </c>
      <c r="AH36">
        <f t="shared" si="463"/>
        <v>5588.8956462153474</v>
      </c>
      <c r="AJ36">
        <f t="shared" si="530"/>
        <v>-498.21680354135003</v>
      </c>
      <c r="AK36">
        <f t="shared" si="464"/>
        <v>123.40565082302237</v>
      </c>
      <c r="AL36">
        <f t="shared" si="465"/>
        <v>683.74632521564672</v>
      </c>
      <c r="AM36">
        <f t="shared" si="466"/>
        <v>1576.0263460038441</v>
      </c>
      <c r="AN36">
        <f t="shared" si="467"/>
        <v>1505.5877281118342</v>
      </c>
      <c r="AO36">
        <f t="shared" si="468"/>
        <v>2593.9576987725936</v>
      </c>
      <c r="AP36">
        <f t="shared" si="469"/>
        <v>-1130.4936326286704</v>
      </c>
      <c r="AQ36">
        <f t="shared" si="470"/>
        <v>-1113.01157165512</v>
      </c>
      <c r="AR36">
        <f t="shared" si="471"/>
        <v>489.52473874381531</v>
      </c>
      <c r="AS36">
        <f t="shared" si="472"/>
        <v>-1097.4558030934777</v>
      </c>
      <c r="AU36" s="6">
        <f t="shared" si="531"/>
        <v>3.5167284523521811</v>
      </c>
      <c r="AV36" s="6">
        <f t="shared" si="473"/>
        <v>3.1132692344762698</v>
      </c>
      <c r="AW36" s="6">
        <f t="shared" si="474"/>
        <v>2.6270169247365054</v>
      </c>
      <c r="AX36" s="6">
        <f t="shared" si="475"/>
        <v>2.742173302260543</v>
      </c>
      <c r="AY36" s="6">
        <f t="shared" si="476"/>
        <v>2.9367051471569687</v>
      </c>
      <c r="AZ36" s="6">
        <f t="shared" si="477"/>
        <v>2.88501577413022</v>
      </c>
      <c r="BA36" s="6">
        <f t="shared" si="478"/>
        <v>2.4090205700568128</v>
      </c>
      <c r="BB36" s="6">
        <f t="shared" si="479"/>
        <v>2.3587656334995759</v>
      </c>
      <c r="BC36" s="6">
        <f t="shared" si="480"/>
        <v>1.9863314187566323</v>
      </c>
      <c r="BD36" s="6">
        <f t="shared" si="481"/>
        <v>2.1218640217627236</v>
      </c>
      <c r="BE36" s="6"/>
      <c r="BF36" s="6">
        <f t="shared" si="482"/>
        <v>2.5079375179341197</v>
      </c>
      <c r="BG36" s="6">
        <f t="shared" si="483"/>
        <v>3.4625295315680336</v>
      </c>
      <c r="BH36" s="6">
        <f t="shared" si="484"/>
        <v>3.4928992372641305</v>
      </c>
      <c r="BI36" s="6">
        <f t="shared" si="485"/>
        <v>4.4202174000896184</v>
      </c>
      <c r="BJ36" s="6">
        <f t="shared" si="486"/>
        <v>4.2865331445521777</v>
      </c>
      <c r="BK36" s="6">
        <f t="shared" si="487"/>
        <v>4.5452200752687544</v>
      </c>
      <c r="BL36" s="6">
        <f t="shared" si="488"/>
        <v>1.7532403207924465</v>
      </c>
      <c r="BM36" s="6">
        <f t="shared" si="489"/>
        <v>1.7487839736440054</v>
      </c>
      <c r="BN36" s="6">
        <f t="shared" si="490"/>
        <v>3.0517904283667199</v>
      </c>
      <c r="BO36" s="6">
        <f t="shared" si="491"/>
        <v>1.7010952990483874</v>
      </c>
      <c r="BP36" s="6"/>
      <c r="BQ36" s="6">
        <f t="shared" si="492"/>
        <v>3.0312500459674974</v>
      </c>
      <c r="BR36" s="6">
        <f t="shared" si="493"/>
        <v>3.2847967947670829</v>
      </c>
      <c r="BS36" s="6">
        <f t="shared" si="494"/>
        <v>3.0708936214484122</v>
      </c>
      <c r="BT36" s="6">
        <f t="shared" si="495"/>
        <v>3.5985888037960647</v>
      </c>
      <c r="BU36" s="6">
        <f t="shared" si="496"/>
        <v>3.6290413073019003</v>
      </c>
      <c r="BV36" s="6">
        <f t="shared" si="497"/>
        <v>3.748615812690983</v>
      </c>
      <c r="BW36" s="6">
        <f t="shared" si="498"/>
        <v>2.1153187493421854</v>
      </c>
      <c r="BX36" s="6">
        <f t="shared" si="499"/>
        <v>2.0754618634064994</v>
      </c>
      <c r="BY36" s="6">
        <f t="shared" si="500"/>
        <v>2.4493275844684677</v>
      </c>
      <c r="BZ36" s="6">
        <f t="shared" si="501"/>
        <v>1.9300369008650293</v>
      </c>
      <c r="CB36">
        <f>(C36/C$10)*100</f>
        <v>26.87787177028062</v>
      </c>
      <c r="CC36">
        <f t="shared" ref="CC36" si="673">(D36/D$10)*100</f>
        <v>22.395618659920956</v>
      </c>
      <c r="CD36">
        <f t="shared" ref="CD36" si="674">(E36/E$10)*100</f>
        <v>20.757584581167894</v>
      </c>
      <c r="CE36">
        <f t="shared" ref="CE36" si="675">(F36/F$10)*100</f>
        <v>25.01862806839511</v>
      </c>
      <c r="CF36">
        <f t="shared" ref="CF36" si="676">(G36/G$10)*100</f>
        <v>24.455928570100742</v>
      </c>
      <c r="CG36">
        <f t="shared" ref="CG36" si="677">(H36/H$10)*100</f>
        <v>27.422972670500684</v>
      </c>
      <c r="CH36">
        <f t="shared" ref="CH36" si="678">(I36/I$10)*100</f>
        <v>29.232809299270247</v>
      </c>
      <c r="CI36">
        <f t="shared" ref="CI36" si="679">(J36/J$10)*100</f>
        <v>26.032199899653392</v>
      </c>
      <c r="CJ36">
        <f t="shared" ref="CJ36" si="680">(K36/K$10)*100</f>
        <v>20.614757563042215</v>
      </c>
      <c r="CK36">
        <f t="shared" ref="CK36" si="681">(L36/L$10)*100</f>
        <v>25.966853537125072</v>
      </c>
      <c r="CM36">
        <f>(N36/N$10)*100</f>
        <v>15.212266828590574</v>
      </c>
      <c r="CN36">
        <f t="shared" ref="CN36" si="682">(O36/O$10)*100</f>
        <v>20.855375906551725</v>
      </c>
      <c r="CO36">
        <f t="shared" ref="CO36" si="683">(P36/P$10)*100</f>
        <v>24.399251661118498</v>
      </c>
      <c r="CP36">
        <f t="shared" ref="CP36" si="684">(Q36/Q$10)*100</f>
        <v>29.214481216289563</v>
      </c>
      <c r="CQ36">
        <f t="shared" ref="CQ36" si="685">(R36/R$10)*100</f>
        <v>28.770408699506461</v>
      </c>
      <c r="CR36">
        <f t="shared" ref="CR36" si="686">(S36/S$10)*100</f>
        <v>29.933241713522985</v>
      </c>
      <c r="CS36">
        <f t="shared" ref="CS36" si="687">(T36/T$10)*100</f>
        <v>17.920584260695087</v>
      </c>
      <c r="CT36">
        <f t="shared" ref="CT36" si="688">(U36/U$10)*100</f>
        <v>17.003008092134095</v>
      </c>
      <c r="CU36">
        <f t="shared" ref="CU36" si="689">(V36/V$10)*100</f>
        <v>18.906288007285273</v>
      </c>
      <c r="CV36">
        <f t="shared" ref="CV36" si="690">(W36/W$10)*100</f>
        <v>10.639154727100482</v>
      </c>
      <c r="CX36">
        <f>(Y36/Y$10)*100</f>
        <v>20.590779711862819</v>
      </c>
      <c r="CY36">
        <f t="shared" ref="CY36" si="691">(Z36/Z$10)*100</f>
        <v>21.570894026527384</v>
      </c>
      <c r="CZ36">
        <f t="shared" ref="CZ36" si="692">(AA36/AA$10)*100</f>
        <v>22.736224889092433</v>
      </c>
      <c r="DA36">
        <f t="shared" ref="DA36" si="693">(AB36/AB$10)*100</f>
        <v>27.494075934751827</v>
      </c>
      <c r="DB36">
        <f t="shared" ref="DB36" si="694">(AC36/AC$10)*100</f>
        <v>26.899837115453145</v>
      </c>
      <c r="DC36">
        <f t="shared" ref="DC36" si="695">(AD36/AD$10)*100</f>
        <v>28.95447370600057</v>
      </c>
      <c r="DD36">
        <f t="shared" ref="DD36" si="696">(AE36/AE$10)*100</f>
        <v>23.683326485312303</v>
      </c>
      <c r="DE36">
        <f t="shared" ref="DE36" si="697">(AF36/AF$10)*100</f>
        <v>21.553107719266105</v>
      </c>
      <c r="DF36">
        <f t="shared" ref="DF36" si="698">(AG36/AG$10)*100</f>
        <v>19.65318429188105</v>
      </c>
      <c r="DG36">
        <f t="shared" ref="DG36" si="699">(AH36/AH$10)*100</f>
        <v>16.446224575294195</v>
      </c>
      <c r="DI36" s="7">
        <f t="shared" si="559"/>
        <v>127.08500496710367</v>
      </c>
      <c r="DJ36" s="7">
        <f t="shared" si="560"/>
        <v>130.56754816758925</v>
      </c>
      <c r="DK36" s="7">
        <f t="shared" si="561"/>
        <v>128.47163374509901</v>
      </c>
      <c r="DL36" s="6"/>
      <c r="DM36" s="6">
        <f t="shared" si="562"/>
        <v>9.5409480400601154</v>
      </c>
      <c r="DN36" s="6">
        <f t="shared" si="563"/>
        <v>9.7263439914792915</v>
      </c>
      <c r="DO36" s="6">
        <f t="shared" si="564"/>
        <v>9.6150671234402694</v>
      </c>
    </row>
    <row r="37" spans="1:119" x14ac:dyDescent="0.25">
      <c r="A37" t="s">
        <v>69</v>
      </c>
      <c r="B37" t="s">
        <v>54</v>
      </c>
      <c r="C37" s="7">
        <v>53.830246641049875</v>
      </c>
      <c r="D37" s="7">
        <v>65.290517271935855</v>
      </c>
      <c r="E37" s="7">
        <v>121.65536155649296</v>
      </c>
      <c r="F37" s="7">
        <v>68.075800000000001</v>
      </c>
      <c r="G37" s="7">
        <v>91.920599999999993</v>
      </c>
      <c r="H37" s="7">
        <v>178.43639999999999</v>
      </c>
      <c r="I37" s="7">
        <v>227.53540000000001</v>
      </c>
      <c r="J37" s="7">
        <v>218.74870000000001</v>
      </c>
      <c r="K37" s="7">
        <v>267.50189999999998</v>
      </c>
      <c r="L37" s="7">
        <v>269.04000000000002</v>
      </c>
      <c r="N37" s="7">
        <v>13.622042783144467</v>
      </c>
      <c r="O37" s="7">
        <v>18.412372761407777</v>
      </c>
      <c r="P37" s="7">
        <v>18.832344470760255</v>
      </c>
      <c r="Q37" s="7">
        <v>25.264500000000002</v>
      </c>
      <c r="R37" s="7">
        <v>38.990099999999998</v>
      </c>
      <c r="S37" s="7">
        <v>64.525199999999998</v>
      </c>
      <c r="T37" s="7">
        <v>63.393999999999998</v>
      </c>
      <c r="U37" s="7">
        <v>130.375</v>
      </c>
      <c r="V37" s="7">
        <v>131.07849999999999</v>
      </c>
      <c r="W37" s="7">
        <v>92.992599999999996</v>
      </c>
      <c r="Y37">
        <f t="shared" si="529"/>
        <v>67.452289424194348</v>
      </c>
      <c r="Z37">
        <f t="shared" si="455"/>
        <v>83.702890033343635</v>
      </c>
      <c r="AA37">
        <f t="shared" si="456"/>
        <v>140.48770602725321</v>
      </c>
      <c r="AB37">
        <f t="shared" si="457"/>
        <v>93.340299999999999</v>
      </c>
      <c r="AC37">
        <f t="shared" si="458"/>
        <v>130.91069999999999</v>
      </c>
      <c r="AD37">
        <f t="shared" si="459"/>
        <v>242.96159999999998</v>
      </c>
      <c r="AE37">
        <f t="shared" si="460"/>
        <v>290.92939999999999</v>
      </c>
      <c r="AF37">
        <f t="shared" si="461"/>
        <v>349.12369999999999</v>
      </c>
      <c r="AG37">
        <f t="shared" si="462"/>
        <v>398.58039999999994</v>
      </c>
      <c r="AH37">
        <f t="shared" si="463"/>
        <v>362.0326</v>
      </c>
      <c r="AJ37">
        <f t="shared" si="530"/>
        <v>-40.20820385790541</v>
      </c>
      <c r="AK37">
        <f t="shared" si="464"/>
        <v>-46.878144510528074</v>
      </c>
      <c r="AL37">
        <f t="shared" si="465"/>
        <v>-102.82301708573272</v>
      </c>
      <c r="AM37">
        <f t="shared" si="466"/>
        <v>-42.811300000000003</v>
      </c>
      <c r="AN37">
        <f t="shared" si="467"/>
        <v>-52.930499999999995</v>
      </c>
      <c r="AO37">
        <f t="shared" si="468"/>
        <v>-113.91119999999999</v>
      </c>
      <c r="AP37">
        <f t="shared" si="469"/>
        <v>-164.1414</v>
      </c>
      <c r="AQ37">
        <f t="shared" si="470"/>
        <v>-88.373700000000014</v>
      </c>
      <c r="AR37">
        <f t="shared" si="471"/>
        <v>-136.42339999999999</v>
      </c>
      <c r="AS37">
        <f t="shared" si="472"/>
        <v>-176.04740000000004</v>
      </c>
      <c r="AU37" s="6">
        <f t="shared" si="531"/>
        <v>0.12858622828209276</v>
      </c>
      <c r="AV37" s="6">
        <f t="shared" si="473"/>
        <v>0.12082590820899179</v>
      </c>
      <c r="AW37" s="6">
        <f t="shared" si="474"/>
        <v>0.18627063645123154</v>
      </c>
      <c r="AX37" s="6">
        <f t="shared" si="475"/>
        <v>8.0566169489054568E-2</v>
      </c>
      <c r="AY37" s="6">
        <f t="shared" si="476"/>
        <v>9.628030902967695E-2</v>
      </c>
      <c r="AZ37" s="6">
        <f t="shared" si="477"/>
        <v>0.14049963563999443</v>
      </c>
      <c r="BA37" s="6">
        <f t="shared" si="478"/>
        <v>0.19862824525936643</v>
      </c>
      <c r="BB37" s="6">
        <f t="shared" si="479"/>
        <v>0.1655188317219618</v>
      </c>
      <c r="BC37" s="6">
        <f t="shared" si="480"/>
        <v>0.19616931426832845</v>
      </c>
      <c r="BD37" s="6">
        <f t="shared" si="481"/>
        <v>0.17075569561155934</v>
      </c>
      <c r="BE37" s="6"/>
      <c r="BF37" s="6">
        <f t="shared" si="482"/>
        <v>3.5075311941361931E-2</v>
      </c>
      <c r="BG37" s="6">
        <f t="shared" si="483"/>
        <v>3.5306383599428115E-2</v>
      </c>
      <c r="BH37" s="6">
        <f t="shared" si="484"/>
        <v>2.7414063795418088E-2</v>
      </c>
      <c r="BI37" s="6">
        <f t="shared" si="485"/>
        <v>2.8685451915912742E-2</v>
      </c>
      <c r="BJ37" s="6">
        <f t="shared" si="486"/>
        <v>3.8783975562329043E-2</v>
      </c>
      <c r="BK37" s="6">
        <f t="shared" si="487"/>
        <v>4.6865265052007145E-2</v>
      </c>
      <c r="BL37" s="6">
        <f t="shared" si="488"/>
        <v>6.8223846339148408E-2</v>
      </c>
      <c r="BM37" s="6">
        <f t="shared" si="489"/>
        <v>0.11375320467932755</v>
      </c>
      <c r="BN37" s="6">
        <f t="shared" si="490"/>
        <v>0.12508019190243436</v>
      </c>
      <c r="BO37" s="6">
        <f t="shared" si="491"/>
        <v>7.0440339949575853E-2</v>
      </c>
      <c r="BP37" s="6"/>
      <c r="BQ37" s="6">
        <f t="shared" si="492"/>
        <v>8.3584306579794945E-2</v>
      </c>
      <c r="BR37" s="6">
        <f t="shared" si="493"/>
        <v>7.8825842539762561E-2</v>
      </c>
      <c r="BS37" s="6">
        <f t="shared" si="494"/>
        <v>0.104836093094408</v>
      </c>
      <c r="BT37" s="6">
        <f t="shared" si="495"/>
        <v>5.4088050816305133E-2</v>
      </c>
      <c r="BU37" s="6">
        <f t="shared" si="496"/>
        <v>6.6790040038359436E-2</v>
      </c>
      <c r="BV37" s="6">
        <f t="shared" si="497"/>
        <v>9.1793192707070662E-2</v>
      </c>
      <c r="BW37" s="6">
        <f t="shared" si="498"/>
        <v>0.14022452017763615</v>
      </c>
      <c r="BX37" s="6">
        <f t="shared" si="499"/>
        <v>0.14147647394700374</v>
      </c>
      <c r="BY37" s="6">
        <f t="shared" si="500"/>
        <v>0.16527747255282824</v>
      </c>
      <c r="BZ37" s="6">
        <f t="shared" si="501"/>
        <v>0.12502224438369583</v>
      </c>
      <c r="CB37">
        <f>(C37/C$11)*100</f>
        <v>45.291165716972941</v>
      </c>
      <c r="CC37">
        <f t="shared" ref="CC37" si="700">(D37/D$11)*100</f>
        <v>41.653378474371941</v>
      </c>
      <c r="CD37">
        <f t="shared" ref="CD37" si="701">(E37/E$11)*100</f>
        <v>49.890883517777944</v>
      </c>
      <c r="CE37">
        <f t="shared" ref="CE37" si="702">(F37/F$11)*100</f>
        <v>42.719159419816947</v>
      </c>
      <c r="CF37">
        <f t="shared" ref="CF37" si="703">(G37/G$11)*100</f>
        <v>27.406244838255912</v>
      </c>
      <c r="CG37">
        <f t="shared" ref="CG37" si="704">(H37/H$11)*100</f>
        <v>28.160172815163492</v>
      </c>
      <c r="CH37">
        <f t="shared" ref="CH37" si="705">(I37/I$11)*100</f>
        <v>40.736115084626633</v>
      </c>
      <c r="CI37">
        <f t="shared" ref="CI37" si="706">(J37/J$11)*100</f>
        <v>37.01351682445658</v>
      </c>
      <c r="CJ37">
        <f t="shared" ref="CJ37" si="707">(K37/K$11)*100</f>
        <v>30.345060018132035</v>
      </c>
      <c r="CK37">
        <f t="shared" ref="CK37" si="708">(L37/L$11)*100</f>
        <v>28.556641372145346</v>
      </c>
      <c r="CM37">
        <f>(N37/N$11)*100</f>
        <v>38.923826164859292</v>
      </c>
      <c r="CN37">
        <f t="shared" ref="CN37" si="709">(O37/O$11)*100</f>
        <v>36.201185911773273</v>
      </c>
      <c r="CO37">
        <f t="shared" ref="CO37" si="710">(P37/P$11)*100</f>
        <v>23.208644996431531</v>
      </c>
      <c r="CP37">
        <f t="shared" ref="CP37" si="711">(Q37/Q$11)*100</f>
        <v>19.662191188922652</v>
      </c>
      <c r="CQ37">
        <f t="shared" ref="CQ37" si="712">(R37/R$11)*100</f>
        <v>25.228472707508349</v>
      </c>
      <c r="CR37">
        <f t="shared" ref="CR37" si="713">(S37/S$11)*100</f>
        <v>24.29183085484015</v>
      </c>
      <c r="CS37">
        <f t="shared" ref="CS37" si="714">(T37/T$11)*100</f>
        <v>40.953069412978444</v>
      </c>
      <c r="CT37">
        <f t="shared" ref="CT37" si="715">(U37/U$11)*100</f>
        <v>68.075394380405569</v>
      </c>
      <c r="CU37">
        <f t="shared" ref="CU37" si="716">(V37/V$11)*100</f>
        <v>54.720854904164348</v>
      </c>
      <c r="CV37">
        <f t="shared" ref="CV37" si="717">(W37/W$11)*100</f>
        <v>57.49575548633532</v>
      </c>
      <c r="CX37">
        <f>(Y37/Y$11)*100</f>
        <v>43.842773924778243</v>
      </c>
      <c r="CY37">
        <f t="shared" ref="CY37" si="718">(Z37/Z$11)*100</f>
        <v>40.317665718778777</v>
      </c>
      <c r="CZ37">
        <f t="shared" ref="CZ37" si="719">(AA37/AA$11)*100</f>
        <v>43.228778040701982</v>
      </c>
      <c r="DA37">
        <f t="shared" ref="DA37" si="720">(AB37/AB$11)*100</f>
        <v>32.426782894110609</v>
      </c>
      <c r="DB37">
        <f t="shared" ref="DB37" si="721">(AC37/AC$11)*100</f>
        <v>26.719293998834974</v>
      </c>
      <c r="DC37">
        <f t="shared" ref="DC37" si="722">(AD37/AD$11)*100</f>
        <v>27.01755150715044</v>
      </c>
      <c r="DD37">
        <f t="shared" ref="DD37" si="723">(AE37/AE$11)*100</f>
        <v>40.78319369526664</v>
      </c>
      <c r="DE37">
        <f t="shared" ref="DE37" si="724">(AF37/AF$11)*100</f>
        <v>44.615740274531106</v>
      </c>
      <c r="DF37">
        <f t="shared" ref="DF37" si="725">(AG37/AG$11)*100</f>
        <v>35.553445673831135</v>
      </c>
      <c r="DG37">
        <f t="shared" ref="DG37" si="726">(AH37/AH$11)*100</f>
        <v>32.796794682831916</v>
      </c>
      <c r="DI37" s="7">
        <f t="shared" si="559"/>
        <v>399.79336300279084</v>
      </c>
      <c r="DJ37" s="7">
        <f t="shared" si="560"/>
        <v>582.66266286482698</v>
      </c>
      <c r="DK37" s="7">
        <f t="shared" si="561"/>
        <v>436.7239616186298</v>
      </c>
      <c r="DL37" s="6"/>
      <c r="DM37" s="6">
        <f t="shared" si="562"/>
        <v>19.575825346885868</v>
      </c>
      <c r="DN37" s="6">
        <f t="shared" si="563"/>
        <v>23.791142814490819</v>
      </c>
      <c r="DO37" s="6">
        <f t="shared" si="564"/>
        <v>20.52674909387553</v>
      </c>
    </row>
    <row r="38" spans="1:119" x14ac:dyDescent="0.25">
      <c r="DL38" s="6"/>
      <c r="DM38" s="6"/>
      <c r="DN38" s="6"/>
      <c r="DO38" s="6"/>
    </row>
    <row r="39" spans="1:119" x14ac:dyDescent="0.25">
      <c r="DL39" s="6"/>
      <c r="DM39" s="6"/>
      <c r="DN39" s="6"/>
      <c r="DO39" s="6"/>
    </row>
    <row r="40" spans="1:119" x14ac:dyDescent="0.25">
      <c r="B40" t="s">
        <v>70</v>
      </c>
      <c r="DL40" s="6"/>
      <c r="DM40" s="6"/>
      <c r="DN40" s="6"/>
      <c r="DO40" s="6"/>
    </row>
    <row r="41" spans="1:119" x14ac:dyDescent="0.25">
      <c r="C41" s="7" t="s">
        <v>64</v>
      </c>
      <c r="N41" s="7" t="s">
        <v>63</v>
      </c>
      <c r="Y41" t="s">
        <v>77</v>
      </c>
      <c r="AJ41" t="s">
        <v>78</v>
      </c>
      <c r="AU41" t="s">
        <v>64</v>
      </c>
      <c r="BF41" t="s">
        <v>63</v>
      </c>
      <c r="BQ41" t="s">
        <v>77</v>
      </c>
      <c r="CB41" t="s">
        <v>64</v>
      </c>
      <c r="CM41" t="s">
        <v>63</v>
      </c>
      <c r="CX41" t="s">
        <v>77</v>
      </c>
      <c r="DI41" s="7" t="s">
        <v>79</v>
      </c>
      <c r="DL41" s="6"/>
      <c r="DM41" s="6" t="s">
        <v>80</v>
      </c>
      <c r="DN41" s="6"/>
      <c r="DO41" s="6"/>
    </row>
    <row r="42" spans="1:119" x14ac:dyDescent="0.25">
      <c r="B42" t="s">
        <v>66</v>
      </c>
      <c r="C42" s="7">
        <v>2003</v>
      </c>
      <c r="D42" s="7">
        <v>2004</v>
      </c>
      <c r="E42" s="7">
        <v>2005</v>
      </c>
      <c r="F42" s="7">
        <v>2006</v>
      </c>
      <c r="G42" s="7">
        <v>2007</v>
      </c>
      <c r="H42" s="7">
        <v>2008</v>
      </c>
      <c r="I42" s="7">
        <v>2009</v>
      </c>
      <c r="J42" s="7">
        <v>2010</v>
      </c>
      <c r="K42" s="7">
        <v>2011</v>
      </c>
      <c r="L42" s="7">
        <v>2012</v>
      </c>
      <c r="N42" s="7">
        <v>2003</v>
      </c>
      <c r="O42" s="7">
        <v>2004</v>
      </c>
      <c r="P42" s="7">
        <v>2005</v>
      </c>
      <c r="Q42" s="7">
        <v>2006</v>
      </c>
      <c r="R42" s="7">
        <v>2007</v>
      </c>
      <c r="S42" s="7">
        <v>2008</v>
      </c>
      <c r="T42" s="7">
        <v>2009</v>
      </c>
      <c r="U42" s="7">
        <v>2010</v>
      </c>
      <c r="V42" s="7">
        <v>2011</v>
      </c>
      <c r="W42" s="7">
        <v>2012</v>
      </c>
      <c r="Y42">
        <v>2003</v>
      </c>
      <c r="Z42">
        <v>2004</v>
      </c>
      <c r="AA42">
        <v>2005</v>
      </c>
      <c r="AB42">
        <v>2006</v>
      </c>
      <c r="AC42">
        <v>2007</v>
      </c>
      <c r="AD42">
        <v>2008</v>
      </c>
      <c r="AE42">
        <v>2009</v>
      </c>
      <c r="AF42">
        <v>2010</v>
      </c>
      <c r="AG42">
        <v>2011</v>
      </c>
      <c r="AH42">
        <v>2012</v>
      </c>
      <c r="AJ42">
        <v>2003</v>
      </c>
      <c r="AK42">
        <v>2004</v>
      </c>
      <c r="AL42">
        <v>2005</v>
      </c>
      <c r="AM42">
        <v>2006</v>
      </c>
      <c r="AN42">
        <v>2007</v>
      </c>
      <c r="AO42">
        <v>2008</v>
      </c>
      <c r="AP42">
        <v>2009</v>
      </c>
      <c r="AQ42">
        <v>2010</v>
      </c>
      <c r="AR42">
        <v>2011</v>
      </c>
      <c r="AS42">
        <v>2012</v>
      </c>
      <c r="AU42">
        <v>2003</v>
      </c>
      <c r="AV42">
        <v>2004</v>
      </c>
      <c r="AW42">
        <v>2005</v>
      </c>
      <c r="AX42">
        <v>2006</v>
      </c>
      <c r="AY42">
        <v>2007</v>
      </c>
      <c r="AZ42">
        <v>2008</v>
      </c>
      <c r="BA42">
        <v>2009</v>
      </c>
      <c r="BB42">
        <v>2010</v>
      </c>
      <c r="BC42">
        <v>2011</v>
      </c>
      <c r="BD42">
        <v>2012</v>
      </c>
      <c r="BF42">
        <v>2003</v>
      </c>
      <c r="BG42">
        <v>2004</v>
      </c>
      <c r="BH42">
        <v>2005</v>
      </c>
      <c r="BI42">
        <v>2006</v>
      </c>
      <c r="BJ42">
        <v>2007</v>
      </c>
      <c r="BK42">
        <v>2008</v>
      </c>
      <c r="BL42">
        <v>2009</v>
      </c>
      <c r="BM42">
        <v>2010</v>
      </c>
      <c r="BN42">
        <v>2011</v>
      </c>
      <c r="BO42">
        <v>2012</v>
      </c>
      <c r="BQ42">
        <v>2003</v>
      </c>
      <c r="BR42">
        <v>2004</v>
      </c>
      <c r="BS42">
        <v>2005</v>
      </c>
      <c r="BT42">
        <v>2006</v>
      </c>
      <c r="BU42">
        <v>2007</v>
      </c>
      <c r="BV42">
        <v>2008</v>
      </c>
      <c r="BW42">
        <v>2009</v>
      </c>
      <c r="BX42">
        <v>2010</v>
      </c>
      <c r="BY42">
        <v>2011</v>
      </c>
      <c r="BZ42">
        <v>2012</v>
      </c>
      <c r="CB42">
        <v>2003</v>
      </c>
      <c r="CC42">
        <v>2004</v>
      </c>
      <c r="CD42">
        <v>2005</v>
      </c>
      <c r="CE42">
        <v>2006</v>
      </c>
      <c r="CF42">
        <v>2007</v>
      </c>
      <c r="CG42">
        <v>2008</v>
      </c>
      <c r="CH42">
        <v>2009</v>
      </c>
      <c r="CI42">
        <v>2010</v>
      </c>
      <c r="CJ42">
        <v>2011</v>
      </c>
      <c r="CK42">
        <v>2012</v>
      </c>
      <c r="CM42">
        <v>2003</v>
      </c>
      <c r="CN42">
        <v>2004</v>
      </c>
      <c r="CO42">
        <v>2005</v>
      </c>
      <c r="CP42">
        <v>2006</v>
      </c>
      <c r="CQ42">
        <v>2007</v>
      </c>
      <c r="CR42">
        <v>2008</v>
      </c>
      <c r="CS42">
        <v>2009</v>
      </c>
      <c r="CT42">
        <v>2010</v>
      </c>
      <c r="CU42">
        <v>2011</v>
      </c>
      <c r="CV42">
        <v>2012</v>
      </c>
      <c r="CX42">
        <v>2003</v>
      </c>
      <c r="CY42">
        <v>2004</v>
      </c>
      <c r="CZ42">
        <v>2005</v>
      </c>
      <c r="DA42">
        <v>2006</v>
      </c>
      <c r="DB42">
        <v>2007</v>
      </c>
      <c r="DC42">
        <v>2008</v>
      </c>
      <c r="DD42">
        <v>2009</v>
      </c>
      <c r="DE42">
        <v>2010</v>
      </c>
      <c r="DF42">
        <v>2011</v>
      </c>
      <c r="DG42">
        <v>2012</v>
      </c>
      <c r="DI42" s="7" t="s">
        <v>81</v>
      </c>
      <c r="DJ42" s="7" t="s">
        <v>82</v>
      </c>
      <c r="DK42" s="7" t="s">
        <v>77</v>
      </c>
      <c r="DL42" s="6"/>
      <c r="DM42" s="6" t="s">
        <v>81</v>
      </c>
      <c r="DN42" s="6" t="s">
        <v>82</v>
      </c>
      <c r="DO42" s="6" t="s">
        <v>77</v>
      </c>
    </row>
    <row r="43" spans="1:119" x14ac:dyDescent="0.25">
      <c r="A43" t="s">
        <v>70</v>
      </c>
      <c r="B43" t="s">
        <v>62</v>
      </c>
      <c r="C43" s="7">
        <v>7167.4767025943656</v>
      </c>
      <c r="D43" s="7">
        <v>9386.1449780341063</v>
      </c>
      <c r="E43" s="7">
        <v>11326.983443789715</v>
      </c>
      <c r="F43" s="7">
        <v>13776.981911893017</v>
      </c>
      <c r="G43" s="7">
        <v>17516.611196130307</v>
      </c>
      <c r="H43" s="7">
        <v>22162.221665536847</v>
      </c>
      <c r="I43" s="7">
        <v>19517.233347155816</v>
      </c>
      <c r="J43" s="7">
        <v>23103.473935515423</v>
      </c>
      <c r="K43" s="7">
        <v>29766.723668922365</v>
      </c>
      <c r="L43" s="7">
        <v>32446.758418114398</v>
      </c>
      <c r="N43" s="7">
        <v>4175.5974829327079</v>
      </c>
      <c r="O43" s="7">
        <v>5242.1574200045316</v>
      </c>
      <c r="P43" s="7">
        <v>5855.2435183930002</v>
      </c>
      <c r="Q43" s="7">
        <v>6078.0407685130103</v>
      </c>
      <c r="R43" s="7">
        <v>7355.104481851442</v>
      </c>
      <c r="S43" s="7">
        <v>8798.4994550433748</v>
      </c>
      <c r="T43" s="7">
        <v>8233.20724713653</v>
      </c>
      <c r="U43" s="7">
        <v>9394.819231750751</v>
      </c>
      <c r="V43" s="7">
        <v>11572.244084803086</v>
      </c>
      <c r="W43" s="7">
        <v>11905.242805002023</v>
      </c>
      <c r="Y43">
        <f>C43+N43</f>
        <v>11343.074185527073</v>
      </c>
      <c r="Z43">
        <f t="shared" ref="Z43:Z50" si="727">D43+O43</f>
        <v>14628.302398038639</v>
      </c>
      <c r="AA43">
        <f t="shared" ref="AA43:AA50" si="728">E43+P43</f>
        <v>17182.226962182714</v>
      </c>
      <c r="AB43">
        <f t="shared" ref="AB43:AB50" si="729">F43+Q43</f>
        <v>19855.022680406029</v>
      </c>
      <c r="AC43">
        <f t="shared" ref="AC43:AC50" si="730">G43+R43</f>
        <v>24871.715677981749</v>
      </c>
      <c r="AD43">
        <f t="shared" ref="AD43:AD50" si="731">H43+S43</f>
        <v>30960.721120580223</v>
      </c>
      <c r="AE43">
        <f t="shared" ref="AE43:AE50" si="732">I43+T43</f>
        <v>27750.440594292348</v>
      </c>
      <c r="AF43">
        <f t="shared" ref="AF43:AF50" si="733">J43+U43</f>
        <v>32498.293167266173</v>
      </c>
      <c r="AG43">
        <f t="shared" ref="AG43:AG50" si="734">K43+V43</f>
        <v>41338.967753725447</v>
      </c>
      <c r="AH43">
        <f t="shared" ref="AH43:AH50" si="735">L43+W43</f>
        <v>44352.001223116422</v>
      </c>
      <c r="AJ43">
        <f>N43-C43</f>
        <v>-2991.8792196616578</v>
      </c>
      <c r="AK43">
        <f t="shared" ref="AK43:AK50" si="736">O43-D43</f>
        <v>-4143.9875580295748</v>
      </c>
      <c r="AL43">
        <f t="shared" ref="AL43:AL50" si="737">P43-E43</f>
        <v>-5471.7399253967151</v>
      </c>
      <c r="AM43">
        <f t="shared" ref="AM43:AM50" si="738">Q43-F43</f>
        <v>-7698.9411433800069</v>
      </c>
      <c r="AN43">
        <f t="shared" ref="AN43:AN50" si="739">R43-G43</f>
        <v>-10161.506714278865</v>
      </c>
      <c r="AO43">
        <f t="shared" ref="AO43:AO50" si="740">S43-H43</f>
        <v>-13363.722210493472</v>
      </c>
      <c r="AP43">
        <f t="shared" ref="AP43:AP50" si="741">T43-I43</f>
        <v>-11284.026100019286</v>
      </c>
      <c r="AQ43">
        <f t="shared" ref="AQ43:AQ50" si="742">U43-J43</f>
        <v>-13708.654703764672</v>
      </c>
      <c r="AR43">
        <f t="shared" ref="AR43:AR50" si="743">V43-K43</f>
        <v>-18194.479584119279</v>
      </c>
      <c r="AS43">
        <f t="shared" ref="AS43:AS50" si="744">W43-L43</f>
        <v>-20541.515613112373</v>
      </c>
      <c r="AU43">
        <f>(C43/C$43)*100</f>
        <v>100</v>
      </c>
      <c r="AV43">
        <f t="shared" ref="AV43:AV50" si="745">(D43/D$43)*100</f>
        <v>100</v>
      </c>
      <c r="AW43">
        <f t="shared" ref="AW43:AW50" si="746">(E43/E$43)*100</f>
        <v>100</v>
      </c>
      <c r="AX43">
        <f t="shared" ref="AX43:AX50" si="747">(F43/F$43)*100</f>
        <v>100</v>
      </c>
      <c r="AY43">
        <f t="shared" ref="AY43:AY50" si="748">(G43/G$43)*100</f>
        <v>100</v>
      </c>
      <c r="AZ43">
        <f t="shared" ref="AZ43:AZ50" si="749">(H43/H$43)*100</f>
        <v>100</v>
      </c>
      <c r="BA43">
        <f t="shared" ref="BA43:BA50" si="750">(I43/I$43)*100</f>
        <v>100</v>
      </c>
      <c r="BB43">
        <f t="shared" ref="BB43:BB50" si="751">(J43/J$43)*100</f>
        <v>100</v>
      </c>
      <c r="BC43">
        <f t="shared" ref="BC43:BC50" si="752">(K43/K$43)*100</f>
        <v>100</v>
      </c>
      <c r="BD43">
        <f t="shared" ref="BD43:BD50" si="753">(L43/L$43)*100</f>
        <v>100</v>
      </c>
      <c r="BF43">
        <f t="shared" ref="BF43:BF50" si="754">(N43/N$43)*100</f>
        <v>100</v>
      </c>
      <c r="BG43">
        <f t="shared" ref="BG43:BG50" si="755">(O43/O$43)*100</f>
        <v>100</v>
      </c>
      <c r="BH43">
        <f t="shared" ref="BH43:BH50" si="756">(P43/P$43)*100</f>
        <v>100</v>
      </c>
      <c r="BI43">
        <f t="shared" ref="BI43:BI50" si="757">(Q43/Q$43)*100</f>
        <v>100</v>
      </c>
      <c r="BJ43">
        <f t="shared" ref="BJ43:BJ50" si="758">(R43/R$43)*100</f>
        <v>100</v>
      </c>
      <c r="BK43">
        <f t="shared" ref="BK43:BK50" si="759">(S43/S$43)*100</f>
        <v>100</v>
      </c>
      <c r="BL43">
        <f t="shared" ref="BL43:BL50" si="760">(T43/T$43)*100</f>
        <v>100</v>
      </c>
      <c r="BM43">
        <f t="shared" ref="BM43:BM50" si="761">(U43/U$43)*100</f>
        <v>100</v>
      </c>
      <c r="BN43">
        <f t="shared" ref="BN43:BN50" si="762">(V43/V$43)*100</f>
        <v>100</v>
      </c>
      <c r="BO43">
        <f t="shared" ref="BO43:BO50" si="763">(W43/W$43)*100</f>
        <v>100</v>
      </c>
      <c r="BQ43">
        <f t="shared" ref="BQ43:BQ50" si="764">(Y43/Y$43)*100</f>
        <v>100</v>
      </c>
      <c r="BR43">
        <f t="shared" ref="BR43:BR50" si="765">(Z43/Z$43)*100</f>
        <v>100</v>
      </c>
      <c r="BS43">
        <f t="shared" ref="BS43:BS50" si="766">(AA43/AA$43)*100</f>
        <v>100</v>
      </c>
      <c r="BT43">
        <f t="shared" ref="BT43:BT50" si="767">(AB43/AB$43)*100</f>
        <v>100</v>
      </c>
      <c r="BU43">
        <f t="shared" ref="BU43:BU50" si="768">(AC43/AC$43)*100</f>
        <v>100</v>
      </c>
      <c r="BV43">
        <f t="shared" ref="BV43:BV50" si="769">(AD43/AD$43)*100</f>
        <v>100</v>
      </c>
      <c r="BW43">
        <f t="shared" ref="BW43:BW50" si="770">(AE43/AE$43)*100</f>
        <v>100</v>
      </c>
      <c r="BX43">
        <f t="shared" ref="BX43:BX50" si="771">(AF43/AF$43)*100</f>
        <v>100</v>
      </c>
      <c r="BY43">
        <f t="shared" ref="BY43:BY50" si="772">(AG43/AG$43)*100</f>
        <v>100</v>
      </c>
      <c r="BZ43">
        <f t="shared" ref="BZ43:BZ50" si="773">(AH43/AH$43)*100</f>
        <v>100</v>
      </c>
      <c r="CB43">
        <f>(C43/C$4)*100</f>
        <v>4.3884986139144457</v>
      </c>
      <c r="CC43">
        <f t="shared" ref="CC43" si="774">(D43/D$4)*100</f>
        <v>4.5091158956868673</v>
      </c>
      <c r="CD43">
        <f t="shared" ref="CD43" si="775">(E43/E$4)*100</f>
        <v>4.6715909957823856</v>
      </c>
      <c r="CE43">
        <f t="shared" ref="CE43" si="776">(F43/F$4)*100</f>
        <v>4.6924415788113034</v>
      </c>
      <c r="CF43">
        <f t="shared" ref="CF43" si="777">(G43/G$4)*100</f>
        <v>4.905732600180289</v>
      </c>
      <c r="CG43">
        <f t="shared" ref="CG43" si="778">(H43/H$4)*100</f>
        <v>4.8179895139612103</v>
      </c>
      <c r="CH43">
        <f t="shared" ref="CH43" si="779">(I43/I$4)*100</f>
        <v>5.0654051524012988</v>
      </c>
      <c r="CI43">
        <f t="shared" ref="CI43" si="780">(J43/J$4)*100</f>
        <v>5.2088245938888829</v>
      </c>
      <c r="CJ43">
        <f t="shared" ref="CJ43" si="781">(K43/K$4)*100</f>
        <v>5.7140354716981134</v>
      </c>
      <c r="CK43">
        <f t="shared" ref="CK43" si="782">(L43/L$4)*100</f>
        <v>5.8647215175928595</v>
      </c>
      <c r="CM43">
        <f>(N43/N$4)*100</f>
        <v>2.1963933275301701</v>
      </c>
      <c r="CN43">
        <f t="shared" ref="CN43" si="783">(O43/O$4)*100</f>
        <v>2.0833529867627028</v>
      </c>
      <c r="CO43">
        <f t="shared" ref="CO43" si="784">(P43/P$4)*100</f>
        <v>1.82976500028036</v>
      </c>
      <c r="CP43">
        <f t="shared" ref="CP43" si="785">(Q43/Q$4)*100</f>
        <v>1.541510351736902</v>
      </c>
      <c r="CQ43">
        <f t="shared" ref="CQ43" si="786">(R43/R$4)*100</f>
        <v>1.6167284862893583</v>
      </c>
      <c r="CR43">
        <f t="shared" ref="CR43" si="787">(S43/S$4)*100</f>
        <v>1.4565700505575978</v>
      </c>
      <c r="CS43">
        <f t="shared" ref="CS43" si="788">(T43/T$4)*100</f>
        <v>2.0548399963942368</v>
      </c>
      <c r="CT43">
        <f t="shared" ref="CT43" si="789">(U43/U$4)*100</f>
        <v>1.88881089115873</v>
      </c>
      <c r="CU43">
        <f t="shared" ref="CU43" si="790">(V43/V$4)*100</f>
        <v>1.8926240037144022</v>
      </c>
      <c r="CV43">
        <f t="shared" ref="CV43" si="791">(W43/W$4)*100</f>
        <v>1.8360055421074857</v>
      </c>
      <c r="CX43">
        <f>(Y43/Y$4)*100</f>
        <v>3.2093744505414135</v>
      </c>
      <c r="CY43">
        <f t="shared" ref="CY43" si="792">(Z43/Z$4)*100</f>
        <v>3.1815838918537493</v>
      </c>
      <c r="CZ43">
        <f t="shared" ref="CZ43" si="793">(AA43/AA$4)*100</f>
        <v>3.0548083324326631</v>
      </c>
      <c r="DA43">
        <f t="shared" ref="DA43" si="794">(AB43/AB$4)*100</f>
        <v>2.8863629817782948</v>
      </c>
      <c r="DB43">
        <f t="shared" ref="DB43" si="795">(AC43/AC$4)*100</f>
        <v>3.0630129656872342</v>
      </c>
      <c r="DC43">
        <f t="shared" ref="DC43" si="796">(AD43/AD$4)*100</f>
        <v>2.9097190300818303</v>
      </c>
      <c r="DD43">
        <f t="shared" ref="DD43" si="797">(AE43/AE$4)*100</f>
        <v>3.530687557128521</v>
      </c>
      <c r="DE43">
        <f t="shared" ref="DE43" si="798">(AF43/AF$4)*100</f>
        <v>3.4538180805917542</v>
      </c>
      <c r="DF43">
        <f t="shared" ref="DF43" si="799">(AG43/AG$4)*100</f>
        <v>3.6506280067942853</v>
      </c>
      <c r="DG43">
        <f t="shared" ref="DG43" si="800">(AH43/AH$4)*100</f>
        <v>3.6908177977524206</v>
      </c>
      <c r="DI43" s="7">
        <f>((L43-C43)/C43)*100</f>
        <v>352.69429904627174</v>
      </c>
      <c r="DJ43" s="7">
        <f>((W43-N43)/N43)*100</f>
        <v>185.11471361076786</v>
      </c>
      <c r="DK43" s="7">
        <f>((AH43-Y43)/Y43)*100</f>
        <v>291.00512345856208</v>
      </c>
      <c r="DL43" s="6"/>
      <c r="DM43" s="6">
        <f>((L43/C43)^(1/(L$3-C$3))-1)*100</f>
        <v>18.267992484625207</v>
      </c>
      <c r="DN43" s="6">
        <f>((W43/N43)^(1/(W$3-N$3))-1)*100</f>
        <v>12.346031660934088</v>
      </c>
      <c r="DO43" s="6">
        <f>((AH43/Y43)^(1/(AH$3-Y$3))-1)*100</f>
        <v>16.358482787143114</v>
      </c>
    </row>
    <row r="44" spans="1:119" x14ac:dyDescent="0.25">
      <c r="A44" t="s">
        <v>70</v>
      </c>
      <c r="B44" t="s">
        <v>61</v>
      </c>
      <c r="C44" s="7">
        <v>1750.5209358756424</v>
      </c>
      <c r="D44" s="7">
        <v>2159.6564066675269</v>
      </c>
      <c r="E44" s="7">
        <v>2421.1669039899343</v>
      </c>
      <c r="F44" s="7">
        <v>2899.381155</v>
      </c>
      <c r="G44" s="7">
        <v>3672.8987000000002</v>
      </c>
      <c r="H44" s="7">
        <v>4243.3132999999998</v>
      </c>
      <c r="I44" s="7">
        <v>3815.2168000000001</v>
      </c>
      <c r="J44" s="7">
        <v>3750.1406999999999</v>
      </c>
      <c r="K44" s="7">
        <v>4595.9696999999996</v>
      </c>
      <c r="L44" s="7">
        <v>4399.6248999999998</v>
      </c>
      <c r="N44" s="7">
        <v>1584.2141999809905</v>
      </c>
      <c r="O44" s="7">
        <v>1941.005375332709</v>
      </c>
      <c r="P44" s="7">
        <v>2039.7938538388098</v>
      </c>
      <c r="Q44" s="7">
        <v>2161.095695</v>
      </c>
      <c r="R44" s="7">
        <v>2544.8501000000001</v>
      </c>
      <c r="S44" s="7">
        <v>2828.7937000000002</v>
      </c>
      <c r="T44" s="7">
        <v>2604.8712999999998</v>
      </c>
      <c r="U44" s="7">
        <v>2503.9193</v>
      </c>
      <c r="V44" s="7">
        <v>3136.7020000000002</v>
      </c>
      <c r="W44" s="7">
        <v>2743.4092999999998</v>
      </c>
      <c r="Y44">
        <f t="shared" ref="Y44:Y50" si="801">C44+N44</f>
        <v>3334.735135856633</v>
      </c>
      <c r="Z44">
        <f t="shared" si="727"/>
        <v>4100.6617820002357</v>
      </c>
      <c r="AA44">
        <f t="shared" si="728"/>
        <v>4460.9607578287441</v>
      </c>
      <c r="AB44">
        <f t="shared" si="729"/>
        <v>5060.47685</v>
      </c>
      <c r="AC44">
        <f t="shared" si="730"/>
        <v>6217.7488000000003</v>
      </c>
      <c r="AD44">
        <f t="shared" si="731"/>
        <v>7072.107</v>
      </c>
      <c r="AE44">
        <f t="shared" si="732"/>
        <v>6420.0880999999999</v>
      </c>
      <c r="AF44">
        <f t="shared" si="733"/>
        <v>6254.0599999999995</v>
      </c>
      <c r="AG44">
        <f t="shared" si="734"/>
        <v>7732.6716999999999</v>
      </c>
      <c r="AH44">
        <f t="shared" si="735"/>
        <v>7143.0342000000001</v>
      </c>
      <c r="AJ44">
        <f t="shared" ref="AJ44:AJ50" si="802">N44-C44</f>
        <v>-166.30673589465187</v>
      </c>
      <c r="AK44">
        <f t="shared" si="736"/>
        <v>-218.65103133481784</v>
      </c>
      <c r="AL44">
        <f t="shared" si="737"/>
        <v>-381.37305015112452</v>
      </c>
      <c r="AM44">
        <f t="shared" si="738"/>
        <v>-738.28546000000006</v>
      </c>
      <c r="AN44">
        <f t="shared" si="739"/>
        <v>-1128.0486000000001</v>
      </c>
      <c r="AO44">
        <f t="shared" si="740"/>
        <v>-1414.5195999999996</v>
      </c>
      <c r="AP44">
        <f t="shared" si="741"/>
        <v>-1210.3455000000004</v>
      </c>
      <c r="AQ44">
        <f t="shared" si="742"/>
        <v>-1246.2213999999999</v>
      </c>
      <c r="AR44">
        <f t="shared" si="743"/>
        <v>-1459.2676999999994</v>
      </c>
      <c r="AS44">
        <f t="shared" si="744"/>
        <v>-1656.2156</v>
      </c>
      <c r="AU44">
        <f t="shared" ref="AU44:AU50" si="803">(C44/C$43)*100</f>
        <v>24.423113021658203</v>
      </c>
      <c r="AV44">
        <f t="shared" si="745"/>
        <v>23.008981980585805</v>
      </c>
      <c r="AW44">
        <f t="shared" si="746"/>
        <v>21.37521358625624</v>
      </c>
      <c r="AX44">
        <f t="shared" si="747"/>
        <v>21.045111139306215</v>
      </c>
      <c r="AY44">
        <f t="shared" si="748"/>
        <v>20.968089425946733</v>
      </c>
      <c r="AZ44">
        <f t="shared" si="749"/>
        <v>19.146606166287579</v>
      </c>
      <c r="BA44">
        <f t="shared" si="750"/>
        <v>19.54793864549444</v>
      </c>
      <c r="BB44">
        <f t="shared" si="751"/>
        <v>16.231934255718834</v>
      </c>
      <c r="BC44">
        <f t="shared" si="752"/>
        <v>15.439958226905482</v>
      </c>
      <c r="BD44">
        <f t="shared" si="753"/>
        <v>13.559520625468011</v>
      </c>
      <c r="BF44">
        <f t="shared" si="754"/>
        <v>37.93982074317006</v>
      </c>
      <c r="BG44">
        <f t="shared" si="755"/>
        <v>37.026842572976967</v>
      </c>
      <c r="BH44">
        <f t="shared" si="756"/>
        <v>34.837045588816792</v>
      </c>
      <c r="BI44">
        <f t="shared" si="757"/>
        <v>35.555794659941228</v>
      </c>
      <c r="BJ44">
        <f t="shared" si="758"/>
        <v>34.599781774403908</v>
      </c>
      <c r="BK44">
        <f t="shared" si="759"/>
        <v>32.150865206663298</v>
      </c>
      <c r="BL44">
        <f t="shared" si="760"/>
        <v>31.638597472521557</v>
      </c>
      <c r="BM44">
        <f t="shared" si="761"/>
        <v>26.652128563982892</v>
      </c>
      <c r="BN44">
        <f t="shared" si="762"/>
        <v>27.105390942446363</v>
      </c>
      <c r="BO44">
        <f t="shared" si="763"/>
        <v>23.043707255154413</v>
      </c>
      <c r="BQ44">
        <f t="shared" si="764"/>
        <v>29.398865610096326</v>
      </c>
      <c r="BR44">
        <f t="shared" si="765"/>
        <v>28.032383187197794</v>
      </c>
      <c r="BS44">
        <f t="shared" si="766"/>
        <v>25.962645980914534</v>
      </c>
      <c r="BT44">
        <f t="shared" si="767"/>
        <v>25.487137090978706</v>
      </c>
      <c r="BU44">
        <f t="shared" si="768"/>
        <v>24.999275805908329</v>
      </c>
      <c r="BV44">
        <f t="shared" si="769"/>
        <v>22.842190827716301</v>
      </c>
      <c r="BW44">
        <f t="shared" si="770"/>
        <v>23.135085290575422</v>
      </c>
      <c r="BX44">
        <f t="shared" si="771"/>
        <v>19.244272207807477</v>
      </c>
      <c r="BY44">
        <f t="shared" si="772"/>
        <v>18.705526819312357</v>
      </c>
      <c r="BZ44">
        <f t="shared" si="773"/>
        <v>16.105325583994222</v>
      </c>
      <c r="CB44">
        <f>(C44/C$5)*100</f>
        <v>2.2141592274704842</v>
      </c>
      <c r="CC44">
        <f t="shared" ref="CC44" si="804">(D44/D$5)*100</f>
        <v>2.2889124187087688</v>
      </c>
      <c r="CD44">
        <f t="shared" ref="CD44" si="805">(E44/E$5)*100</f>
        <v>2.2551955661897409</v>
      </c>
      <c r="CE44">
        <f t="shared" ref="CE44" si="806">(F44/F$5)*100</f>
        <v>2.5202225077535809</v>
      </c>
      <c r="CF44">
        <f t="shared" ref="CF44" si="807">(G44/G$5)*100</f>
        <v>2.6083358481956491</v>
      </c>
      <c r="CG44">
        <f t="shared" ref="CG44" si="808">(H44/H$5)*100</f>
        <v>2.4110734199715571</v>
      </c>
      <c r="CH44">
        <f t="shared" ref="CH44" si="809">(I44/I$5)*100</f>
        <v>2.5332455743872804</v>
      </c>
      <c r="CI44">
        <f t="shared" ref="CI44" si="810">(J44/J$5)*100</f>
        <v>2.4006290072648611</v>
      </c>
      <c r="CJ44">
        <f t="shared" ref="CJ44" si="811">(K44/K$5)*100</f>
        <v>2.6100144692694038</v>
      </c>
      <c r="CK44">
        <f t="shared" ref="CK44" si="812">(L44/L$5)*100</f>
        <v>2.4931218452186896</v>
      </c>
      <c r="CM44">
        <f>(N44/N$5)*100</f>
        <v>1.7255154621673183</v>
      </c>
      <c r="CN44">
        <f t="shared" ref="CN44" si="813">(O44/O$5)*100</f>
        <v>1.778788535772186</v>
      </c>
      <c r="CO44">
        <f t="shared" ref="CO44" si="814">(P44/P$5)*100</f>
        <v>1.4710965825438915</v>
      </c>
      <c r="CP44">
        <f t="shared" ref="CP44" si="815">(Q44/Q$5)*100</f>
        <v>1.3451085654985455</v>
      </c>
      <c r="CQ44">
        <f t="shared" ref="CQ44" si="816">(R44/R$5)*100</f>
        <v>1.4156072371399531</v>
      </c>
      <c r="CR44">
        <f t="shared" ref="CR44" si="817">(S44/S$5)*100</f>
        <v>1.1898547520315912</v>
      </c>
      <c r="CS44">
        <f t="shared" ref="CS44" si="818">(T44/T$5)*100</f>
        <v>1.6725046984519136</v>
      </c>
      <c r="CT44">
        <f t="shared" ref="CT44" si="819">(U44/U$5)*100</f>
        <v>1.4981605447913313</v>
      </c>
      <c r="CU44">
        <f t="shared" ref="CU44" si="820">(V44/V$5)*100</f>
        <v>1.5779302468710066</v>
      </c>
      <c r="CV44">
        <f t="shared" ref="CV44" si="821">(W44/W$5)*100</f>
        <v>1.225696988281666</v>
      </c>
      <c r="CX44">
        <f>(Y44/Y$5)*100</f>
        <v>1.9516055490596935</v>
      </c>
      <c r="CY44">
        <f t="shared" ref="CY44" si="822">(Z44/Z$5)*100</f>
        <v>2.0153399239685261</v>
      </c>
      <c r="CZ44">
        <f t="shared" ref="CZ44" si="823">(AA44/AA$5)*100</f>
        <v>1.8132692393688983</v>
      </c>
      <c r="DA44">
        <f t="shared" ref="DA44" si="824">(AB44/AB$5)*100</f>
        <v>1.8354483477254182</v>
      </c>
      <c r="DB44">
        <f t="shared" ref="DB44" si="825">(AC44/AC$5)*100</f>
        <v>1.939502131979044</v>
      </c>
      <c r="DC44">
        <f t="shared" ref="DC44" si="826">(AD44/AD$5)*100</f>
        <v>1.7093305681127349</v>
      </c>
      <c r="DD44">
        <f t="shared" ref="DD44" si="827">(AE44/AE$5)*100</f>
        <v>2.0956531716891309</v>
      </c>
      <c r="DE44">
        <f t="shared" ref="DE44" si="828">(AF44/AF$5)*100</f>
        <v>1.9341586445167966</v>
      </c>
      <c r="DF44">
        <f t="shared" ref="DF44" si="829">(AG44/AG$5)*100</f>
        <v>2.0627297135814202</v>
      </c>
      <c r="DG44">
        <f t="shared" ref="DG44" si="830">(AH44/AH$5)*100</f>
        <v>1.784442778626081</v>
      </c>
      <c r="DI44" s="7">
        <f t="shared" ref="DI44:DI50" si="831">((L44-C44)/C44)*100</f>
        <v>151.33232112983711</v>
      </c>
      <c r="DJ44" s="7">
        <f t="shared" ref="DJ44:DJ50" si="832">((W44-N44)/N44)*100</f>
        <v>73.171614042653999</v>
      </c>
      <c r="DK44" s="7">
        <f t="shared" ref="DK44:DK50" si="833">((AH44-Y44)/Y44)*100</f>
        <v>114.20094577211704</v>
      </c>
      <c r="DL44" s="6"/>
      <c r="DM44" s="6">
        <f t="shared" ref="DM44:DM50" si="834">((L44/C44)^(1/(L$3-C$3))-1)*100</f>
        <v>10.782723577713483</v>
      </c>
      <c r="DN44" s="6">
        <f t="shared" ref="DN44:DN50" si="835">((W44/N44)^(1/(W$3-N$3))-1)*100</f>
        <v>6.2912248396752801</v>
      </c>
      <c r="DO44" s="6">
        <f t="shared" ref="DO44:DO50" si="836">((AH44/Y44)^(1/(AH$3-Y$3))-1)*100</f>
        <v>8.8323311140631855</v>
      </c>
    </row>
    <row r="45" spans="1:119" x14ac:dyDescent="0.25">
      <c r="A45" t="s">
        <v>70</v>
      </c>
      <c r="B45" t="s">
        <v>101</v>
      </c>
      <c r="C45" s="7">
        <v>491.53500000000003</v>
      </c>
      <c r="D45" s="7">
        <v>650.95899999999995</v>
      </c>
      <c r="E45" s="7">
        <v>864.53300000000002</v>
      </c>
      <c r="F45" s="7">
        <v>1165.0730000000001</v>
      </c>
      <c r="G45" s="7">
        <v>1778.4960000000001</v>
      </c>
      <c r="H45" s="7">
        <v>2469.6869999999999</v>
      </c>
      <c r="I45" s="7">
        <v>2515.6060000000002</v>
      </c>
      <c r="J45" s="7">
        <v>3378.600719</v>
      </c>
      <c r="K45" s="7">
        <v>4494.75036</v>
      </c>
      <c r="L45" s="7">
        <v>5510.4501730000002</v>
      </c>
      <c r="N45" s="7">
        <v>48.658000000000001</v>
      </c>
      <c r="O45" s="7">
        <v>115.462</v>
      </c>
      <c r="P45" s="7">
        <v>220.441</v>
      </c>
      <c r="Q45" s="7">
        <v>217.61199999999999</v>
      </c>
      <c r="R45" s="7">
        <v>271.94799999999998</v>
      </c>
      <c r="S45" s="7">
        <v>213.416</v>
      </c>
      <c r="T45" s="7">
        <v>270.47500000000002</v>
      </c>
      <c r="U45" s="7">
        <v>509.39649900000001</v>
      </c>
      <c r="V45" s="7">
        <v>667.08080900000004</v>
      </c>
      <c r="W45" s="7">
        <v>558.67470300000002</v>
      </c>
      <c r="Y45">
        <f t="shared" si="801"/>
        <v>540.19299999999998</v>
      </c>
      <c r="Z45">
        <f t="shared" si="727"/>
        <v>766.42099999999994</v>
      </c>
      <c r="AA45">
        <f t="shared" si="728"/>
        <v>1084.9739999999999</v>
      </c>
      <c r="AB45">
        <f t="shared" si="729"/>
        <v>1382.6850000000002</v>
      </c>
      <c r="AC45">
        <f t="shared" si="730"/>
        <v>2050.444</v>
      </c>
      <c r="AD45">
        <f t="shared" si="731"/>
        <v>2683.1030000000001</v>
      </c>
      <c r="AE45">
        <f t="shared" si="732"/>
        <v>2786.0810000000001</v>
      </c>
      <c r="AF45">
        <f t="shared" si="733"/>
        <v>3887.997218</v>
      </c>
      <c r="AG45">
        <f t="shared" si="734"/>
        <v>5161.831169</v>
      </c>
      <c r="AH45">
        <f t="shared" si="735"/>
        <v>6069.1248759999999</v>
      </c>
      <c r="AJ45">
        <f t="shared" si="802"/>
        <v>-442.87700000000001</v>
      </c>
      <c r="AK45">
        <f t="shared" si="736"/>
        <v>-535.49699999999996</v>
      </c>
      <c r="AL45">
        <f t="shared" si="737"/>
        <v>-644.09199999999998</v>
      </c>
      <c r="AM45">
        <f t="shared" si="738"/>
        <v>-947.46100000000013</v>
      </c>
      <c r="AN45">
        <f t="shared" si="739"/>
        <v>-1506.5480000000002</v>
      </c>
      <c r="AO45">
        <f t="shared" si="740"/>
        <v>-2256.2709999999997</v>
      </c>
      <c r="AP45">
        <f t="shared" si="741"/>
        <v>-2245.1310000000003</v>
      </c>
      <c r="AQ45">
        <f t="shared" si="742"/>
        <v>-2869.2042200000001</v>
      </c>
      <c r="AR45">
        <f t="shared" si="743"/>
        <v>-3827.669551</v>
      </c>
      <c r="AS45">
        <f t="shared" si="744"/>
        <v>-4951.7754700000005</v>
      </c>
      <c r="AU45">
        <f t="shared" si="803"/>
        <v>6.8578527757485723</v>
      </c>
      <c r="AV45">
        <f t="shared" si="745"/>
        <v>6.9353179769053694</v>
      </c>
      <c r="AW45">
        <f t="shared" si="746"/>
        <v>7.632508728296945</v>
      </c>
      <c r="AX45">
        <f t="shared" si="747"/>
        <v>8.4566634945949062</v>
      </c>
      <c r="AY45">
        <f t="shared" si="748"/>
        <v>10.153196757560606</v>
      </c>
      <c r="AZ45">
        <f t="shared" si="749"/>
        <v>11.143679714387405</v>
      </c>
      <c r="BA45">
        <f t="shared" si="750"/>
        <v>12.889152654244365</v>
      </c>
      <c r="BB45">
        <f t="shared" si="751"/>
        <v>14.623777915087926</v>
      </c>
      <c r="BC45">
        <f t="shared" si="752"/>
        <v>15.099916302487454</v>
      </c>
      <c r="BD45">
        <f t="shared" si="753"/>
        <v>16.983052981722892</v>
      </c>
      <c r="BF45">
        <f t="shared" si="754"/>
        <v>1.1652943129428586</v>
      </c>
      <c r="BG45">
        <f t="shared" si="755"/>
        <v>2.2025664387602499</v>
      </c>
      <c r="BH45">
        <f t="shared" si="756"/>
        <v>3.7648476840891685</v>
      </c>
      <c r="BI45">
        <f t="shared" si="757"/>
        <v>3.580298459453056</v>
      </c>
      <c r="BJ45">
        <f t="shared" si="758"/>
        <v>3.6974049882095579</v>
      </c>
      <c r="BK45">
        <f t="shared" si="759"/>
        <v>2.4255954221565372</v>
      </c>
      <c r="BL45">
        <f t="shared" si="760"/>
        <v>3.2851717669814513</v>
      </c>
      <c r="BM45">
        <f t="shared" si="761"/>
        <v>5.4221000578536147</v>
      </c>
      <c r="BN45">
        <f t="shared" si="762"/>
        <v>5.7644896193990984</v>
      </c>
      <c r="BO45">
        <f t="shared" si="763"/>
        <v>4.692677941564293</v>
      </c>
      <c r="BQ45">
        <f t="shared" si="764"/>
        <v>4.7623156753153078</v>
      </c>
      <c r="BR45">
        <f t="shared" si="765"/>
        <v>5.2393024094358456</v>
      </c>
      <c r="BS45">
        <f t="shared" si="766"/>
        <v>6.3145132606383187</v>
      </c>
      <c r="BT45">
        <f t="shared" si="767"/>
        <v>6.9639054170635912</v>
      </c>
      <c r="BU45">
        <f t="shared" si="768"/>
        <v>8.2440794456942186</v>
      </c>
      <c r="BV45">
        <f t="shared" si="769"/>
        <v>8.6661515070993822</v>
      </c>
      <c r="BW45">
        <f t="shared" si="770"/>
        <v>10.039772127340694</v>
      </c>
      <c r="BX45">
        <f t="shared" si="771"/>
        <v>11.963696671664517</v>
      </c>
      <c r="BY45">
        <f t="shared" si="772"/>
        <v>12.486599084310271</v>
      </c>
      <c r="BZ45">
        <f t="shared" si="773"/>
        <v>13.683993300479866</v>
      </c>
      <c r="CB45">
        <f>(C45/C$6)*100</f>
        <v>4.8536024693844908</v>
      </c>
      <c r="CC45">
        <f t="shared" ref="CC45" si="837">(D45/D$6)*100</f>
        <v>4.7401650671667621</v>
      </c>
      <c r="CD45">
        <f t="shared" ref="CD45" si="838">(E45/E$6)*100</f>
        <v>4.6456213989412261</v>
      </c>
      <c r="CE45">
        <f t="shared" ref="CE45" si="839">(F45/F$6)*100</f>
        <v>4.3793630429501391</v>
      </c>
      <c r="CF45">
        <f t="shared" ref="CF45" si="840">(G45/G$6)*100</f>
        <v>4.7861048984151324</v>
      </c>
      <c r="CG45">
        <f t="shared" ref="CG45" si="841">(H45/H$6)*100</f>
        <v>4.8684192240195276</v>
      </c>
      <c r="CH45">
        <f t="shared" ref="CH45" si="842">(I45/I$6)*100</f>
        <v>5.2796727668470922</v>
      </c>
      <c r="CI45">
        <f t="shared" ref="CI45" si="843">(J45/J$6)*100</f>
        <v>5.6469350879666367</v>
      </c>
      <c r="CJ45">
        <f t="shared" ref="CJ45" si="844">(K45/K$6)*100</f>
        <v>6.163233496890931</v>
      </c>
      <c r="CK45">
        <f t="shared" ref="CK45" si="845">(L45/L$6)*100</f>
        <v>6.469127122012404</v>
      </c>
      <c r="CM45">
        <f>(N45/N$6)*100</f>
        <v>0.58194369529103751</v>
      </c>
      <c r="CN45">
        <f t="shared" ref="CN45" si="846">(O45/O$6)*100</f>
        <v>0.73823075890738366</v>
      </c>
      <c r="CO45">
        <f t="shared" ref="CO45" si="847">(P45/P$6)*100</f>
        <v>1.0440964391376573</v>
      </c>
      <c r="CP45">
        <f t="shared" ref="CP45" si="848">(Q45/Q$6)*100</f>
        <v>0.75647160358373955</v>
      </c>
      <c r="CQ45">
        <f t="shared" ref="CQ45" si="849">(R45/R$6)*100</f>
        <v>0.75063169523646556</v>
      </c>
      <c r="CR45">
        <f t="shared" ref="CR45" si="850">(S45/S$6)*100</f>
        <v>0.38189682773106082</v>
      </c>
      <c r="CS45">
        <f t="shared" ref="CS45" si="851">(T45/T$6)*100</f>
        <v>0.62633136663315891</v>
      </c>
      <c r="CT45">
        <f t="shared" ref="CT45" si="852">(U45/U$6)*100</f>
        <v>0.80225509006153928</v>
      </c>
      <c r="CU45">
        <f t="shared" ref="CU45" si="853">(V45/V$6)*100</f>
        <v>0.71620986860939462</v>
      </c>
      <c r="CV45">
        <f t="shared" ref="CV45" si="854">(W45/W$6)*100</f>
        <v>0.49402314033790801</v>
      </c>
      <c r="CX45">
        <f>(Y45/Y$6)*100</f>
        <v>2.9217768224697389</v>
      </c>
      <c r="CY45">
        <f t="shared" ref="CY45" si="855">(Z45/Z$6)*100</f>
        <v>2.6092525632463408</v>
      </c>
      <c r="CZ45">
        <f t="shared" ref="CZ45" si="856">(AA45/AA$6)*100</f>
        <v>2.7313689176211726</v>
      </c>
      <c r="DA45">
        <f t="shared" ref="DA45" si="857">(AB45/AB$6)*100</f>
        <v>2.4971546179349917</v>
      </c>
      <c r="DB45">
        <f t="shared" ref="DB45" si="858">(AC45/AC$6)*100</f>
        <v>2.7939471828509763</v>
      </c>
      <c r="DC45">
        <f t="shared" ref="DC45" si="859">(AD45/AD$6)*100</f>
        <v>2.5167016798062125</v>
      </c>
      <c r="DD45">
        <f t="shared" ref="DD45" si="860">(AE45/AE$6)*100</f>
        <v>3.0673233909439039</v>
      </c>
      <c r="DE45">
        <f t="shared" ref="DE45" si="861">(AF45/AF$6)*100</f>
        <v>3.1526105798189277</v>
      </c>
      <c r="DF45">
        <f t="shared" ref="DF45" si="862">(AG45/AG$6)*100</f>
        <v>3.1082475762739508</v>
      </c>
      <c r="DG45">
        <f t="shared" ref="DG45" si="863">(AH45/AH$6)*100</f>
        <v>3.0610792660496626</v>
      </c>
      <c r="DI45" s="7">
        <f t="shared" si="831"/>
        <v>1021.0697453894433</v>
      </c>
      <c r="DJ45" s="7">
        <f t="shared" si="832"/>
        <v>1048.1661864441612</v>
      </c>
      <c r="DK45" s="7">
        <f t="shared" si="833"/>
        <v>1023.510463112258</v>
      </c>
      <c r="DL45" s="6"/>
      <c r="DM45" s="6">
        <f t="shared" si="834"/>
        <v>30.805452656281297</v>
      </c>
      <c r="DN45" s="6">
        <f t="shared" si="835"/>
        <v>31.15302317644111</v>
      </c>
      <c r="DO45" s="6">
        <f t="shared" si="836"/>
        <v>30.837064396447357</v>
      </c>
    </row>
    <row r="46" spans="1:119" x14ac:dyDescent="0.25">
      <c r="A46" t="s">
        <v>70</v>
      </c>
      <c r="B46" t="s">
        <v>103</v>
      </c>
      <c r="C46" s="7">
        <v>316.60000000000002</v>
      </c>
      <c r="D46" s="7">
        <v>614</v>
      </c>
      <c r="E46" s="7">
        <v>809.4</v>
      </c>
      <c r="F46" s="7">
        <v>758.4</v>
      </c>
      <c r="G46" s="7">
        <v>861.5</v>
      </c>
      <c r="H46" s="7">
        <v>759.7</v>
      </c>
      <c r="I46" s="7">
        <v>974.1</v>
      </c>
      <c r="J46" s="7">
        <v>666</v>
      </c>
      <c r="K46" s="7">
        <v>968.3</v>
      </c>
      <c r="L46" s="7">
        <v>969.9</v>
      </c>
      <c r="N46" s="7">
        <v>340.2</v>
      </c>
      <c r="O46" s="7">
        <v>438.6</v>
      </c>
      <c r="P46" s="7">
        <v>443.9</v>
      </c>
      <c r="Q46" s="7">
        <v>445.8</v>
      </c>
      <c r="R46" s="7">
        <v>432.6</v>
      </c>
      <c r="S46" s="7">
        <v>489.6</v>
      </c>
      <c r="T46" s="7">
        <v>400.8</v>
      </c>
      <c r="U46" s="7">
        <v>455.3</v>
      </c>
      <c r="V46" s="7">
        <v>547.1</v>
      </c>
      <c r="W46" s="7">
        <v>598.79999999999995</v>
      </c>
      <c r="Y46">
        <f t="shared" si="801"/>
        <v>656.8</v>
      </c>
      <c r="Z46">
        <f t="shared" si="727"/>
        <v>1052.5999999999999</v>
      </c>
      <c r="AA46">
        <f t="shared" si="728"/>
        <v>1253.3</v>
      </c>
      <c r="AB46">
        <f t="shared" si="729"/>
        <v>1204.2</v>
      </c>
      <c r="AC46">
        <f t="shared" si="730"/>
        <v>1294.0999999999999</v>
      </c>
      <c r="AD46">
        <f t="shared" si="731"/>
        <v>1249.3000000000002</v>
      </c>
      <c r="AE46">
        <f t="shared" si="732"/>
        <v>1374.9</v>
      </c>
      <c r="AF46">
        <f t="shared" si="733"/>
        <v>1121.3</v>
      </c>
      <c r="AG46">
        <f t="shared" si="734"/>
        <v>1515.4</v>
      </c>
      <c r="AH46">
        <f t="shared" si="735"/>
        <v>1568.6999999999998</v>
      </c>
      <c r="AJ46">
        <f t="shared" si="802"/>
        <v>23.599999999999966</v>
      </c>
      <c r="AK46">
        <f t="shared" si="736"/>
        <v>-175.39999999999998</v>
      </c>
      <c r="AL46">
        <f t="shared" si="737"/>
        <v>-365.5</v>
      </c>
      <c r="AM46">
        <f t="shared" si="738"/>
        <v>-312.59999999999997</v>
      </c>
      <c r="AN46">
        <f t="shared" si="739"/>
        <v>-428.9</v>
      </c>
      <c r="AO46">
        <f t="shared" si="740"/>
        <v>-270.10000000000002</v>
      </c>
      <c r="AP46">
        <f t="shared" si="741"/>
        <v>-573.29999999999995</v>
      </c>
      <c r="AQ46">
        <f t="shared" si="742"/>
        <v>-210.7</v>
      </c>
      <c r="AR46">
        <f t="shared" si="743"/>
        <v>-421.19999999999993</v>
      </c>
      <c r="AS46">
        <f t="shared" si="744"/>
        <v>-371.1</v>
      </c>
      <c r="AU46">
        <f t="shared" si="803"/>
        <v>4.4171751529433267</v>
      </c>
      <c r="AV46">
        <f t="shared" si="745"/>
        <v>6.5415567460007429</v>
      </c>
      <c r="AW46">
        <f t="shared" si="746"/>
        <v>7.1457683682213959</v>
      </c>
      <c r="AX46">
        <f t="shared" si="747"/>
        <v>5.5048341127987479</v>
      </c>
      <c r="AY46">
        <f t="shared" si="748"/>
        <v>4.9181887429819691</v>
      </c>
      <c r="AZ46">
        <f t="shared" si="749"/>
        <v>3.4279054305343601</v>
      </c>
      <c r="BA46">
        <f t="shared" si="750"/>
        <v>4.9909737854415344</v>
      </c>
      <c r="BB46">
        <f t="shared" si="751"/>
        <v>2.8826833655357897</v>
      </c>
      <c r="BC46">
        <f t="shared" si="752"/>
        <v>3.2529612958746394</v>
      </c>
      <c r="BD46">
        <f t="shared" si="753"/>
        <v>2.9892046148391933</v>
      </c>
      <c r="BF46">
        <f t="shared" si="754"/>
        <v>8.1473370311800846</v>
      </c>
      <c r="BG46">
        <f t="shared" si="755"/>
        <v>8.3667842237294128</v>
      </c>
      <c r="BH46">
        <f t="shared" si="756"/>
        <v>7.5812389118502539</v>
      </c>
      <c r="BI46">
        <f t="shared" si="757"/>
        <v>7.3346003585471955</v>
      </c>
      <c r="BJ46">
        <f t="shared" si="758"/>
        <v>5.8816295685184485</v>
      </c>
      <c r="BK46">
        <f t="shared" si="759"/>
        <v>5.564585217077636</v>
      </c>
      <c r="BL46">
        <f t="shared" si="760"/>
        <v>4.8680907448236086</v>
      </c>
      <c r="BM46">
        <f t="shared" si="761"/>
        <v>4.8462880313999781</v>
      </c>
      <c r="BN46">
        <f t="shared" si="762"/>
        <v>4.7276915003760012</v>
      </c>
      <c r="BO46">
        <f t="shared" si="763"/>
        <v>5.0297168214697177</v>
      </c>
      <c r="BQ46">
        <f t="shared" si="764"/>
        <v>5.7903174153443198</v>
      </c>
      <c r="BR46">
        <f t="shared" si="765"/>
        <v>7.1956401457843278</v>
      </c>
      <c r="BS46">
        <f t="shared" si="766"/>
        <v>7.2941650855762488</v>
      </c>
      <c r="BT46">
        <f t="shared" si="767"/>
        <v>6.0649641120197124</v>
      </c>
      <c r="BU46">
        <f t="shared" si="768"/>
        <v>5.2030990413163627</v>
      </c>
      <c r="BV46">
        <f t="shared" si="769"/>
        <v>4.0351127324665734</v>
      </c>
      <c r="BW46">
        <f t="shared" si="770"/>
        <v>4.9545159303985491</v>
      </c>
      <c r="BX46">
        <f t="shared" si="771"/>
        <v>3.4503350506094472</v>
      </c>
      <c r="BY46">
        <f t="shared" si="772"/>
        <v>3.665790614385704</v>
      </c>
      <c r="BZ46">
        <f t="shared" si="773"/>
        <v>3.5369317206421518</v>
      </c>
      <c r="CB46">
        <f>(C46/C$7)*100</f>
        <v>2.9653635052357497</v>
      </c>
      <c r="CC46">
        <f t="shared" ref="CC46" si="864">(D46/D$7)*100</f>
        <v>4.5606138259390478</v>
      </c>
      <c r="CD46">
        <f t="shared" ref="CD46" si="865">(E46/E$7)*100</f>
        <v>5.216113628015183</v>
      </c>
      <c r="CE46">
        <f t="shared" ref="CE46" si="866">(F46/F$7)*100</f>
        <v>3.9924614914875924</v>
      </c>
      <c r="CF46">
        <f t="shared" ref="CF46" si="867">(G46/G$7)*100</f>
        <v>3.6419669580803902</v>
      </c>
      <c r="CG46">
        <f t="shared" ref="CG46" si="868">(H46/H$7)*100</f>
        <v>2.6540850620812053</v>
      </c>
      <c r="CH46">
        <f t="shared" ref="CH46" si="869">(I46/I$7)*100</f>
        <v>4.0138616472449771</v>
      </c>
      <c r="CI46">
        <f t="shared" ref="CI46" si="870">(J46/J$7)*100</f>
        <v>2.3547714174592511</v>
      </c>
      <c r="CJ46">
        <f t="shared" ref="CJ46" si="871">(K46/K$7)*100</f>
        <v>2.970245398773006</v>
      </c>
      <c r="CK46">
        <f t="shared" ref="CK46" si="872">(L46/L$7)*100</f>
        <v>2.9529788581449723</v>
      </c>
      <c r="CM46">
        <f>(N46/N$7)*100</f>
        <v>1.0038803723977161</v>
      </c>
      <c r="CN46">
        <f t="shared" ref="CN46" si="873">(O46/O$7)*100</f>
        <v>0.90740759896970147</v>
      </c>
      <c r="CO46">
        <f t="shared" ref="CO46" si="874">(P46/P$7)*100</f>
        <v>0.65406280712146048</v>
      </c>
      <c r="CP46">
        <f t="shared" ref="CP46" si="875">(Q46/Q$7)*100</f>
        <v>0.53172900189289807</v>
      </c>
      <c r="CQ46">
        <f t="shared" ref="CQ46" si="876">(R46/R$7)*100</f>
        <v>0.45431059469949975</v>
      </c>
      <c r="CR46">
        <f t="shared" ref="CR46" si="877">(S46/S$7)*100</f>
        <v>0.41746960214191925</v>
      </c>
      <c r="CS46">
        <f t="shared" ref="CS46" si="878">(T46/T$7)*100</f>
        <v>0.61953961158205195</v>
      </c>
      <c r="CT46">
        <f t="shared" ref="CT46" si="879">(U46/U$7)*100</f>
        <v>0.52026080458167745</v>
      </c>
      <c r="CU46">
        <f t="shared" ref="CU46" si="880">(V46/V$7)*100</f>
        <v>0.57654836061513948</v>
      </c>
      <c r="CV46">
        <f t="shared" ref="CV46" si="881">(W46/W$7)*100</f>
        <v>0.87421929063849546</v>
      </c>
      <c r="CX46">
        <f>(Y46/Y$7)*100</f>
        <v>1.4737990041534743</v>
      </c>
      <c r="CY46">
        <f t="shared" ref="CY46" si="882">(Z46/Z$7)*100</f>
        <v>1.7032748314686739</v>
      </c>
      <c r="CZ46">
        <f t="shared" ref="CZ46" si="883">(AA46/AA$7)*100</f>
        <v>1.5030209125338487</v>
      </c>
      <c r="DA46">
        <f t="shared" ref="DA46" si="884">(AB46/AB$7)*100</f>
        <v>1.1709963971585688</v>
      </c>
      <c r="DB46">
        <f t="shared" ref="DB46" si="885">(AC46/AC$7)*100</f>
        <v>1.0886133449981492</v>
      </c>
      <c r="DC46">
        <f t="shared" ref="DC46" si="886">(AD46/AD$7)*100</f>
        <v>0.85626085490377801</v>
      </c>
      <c r="DD46">
        <f t="shared" ref="DD46" si="887">(AE46/AE$7)*100</f>
        <v>1.5454982824049925</v>
      </c>
      <c r="DE46">
        <f t="shared" ref="DE46" si="888">(AF46/AF$7)*100</f>
        <v>0.96833418540063276</v>
      </c>
      <c r="DF46">
        <f t="shared" ref="DF46" si="889">(AG46/AG$7)*100</f>
        <v>1.1886208029818273</v>
      </c>
      <c r="DG46">
        <f t="shared" ref="DG46" si="890">(AH46/AH$7)*100</f>
        <v>1.5479543162535696</v>
      </c>
      <c r="DI46" s="7">
        <f t="shared" si="831"/>
        <v>206.34870499052428</v>
      </c>
      <c r="DJ46" s="7">
        <f t="shared" si="832"/>
        <v>76.01410934744267</v>
      </c>
      <c r="DK46" s="7">
        <f t="shared" si="833"/>
        <v>138.83982947624847</v>
      </c>
      <c r="DL46" s="6"/>
      <c r="DM46" s="6">
        <f t="shared" si="834"/>
        <v>13.246295786175954</v>
      </c>
      <c r="DN46" s="6">
        <f t="shared" si="835"/>
        <v>6.4836804820403993</v>
      </c>
      <c r="DO46" s="6">
        <f t="shared" si="836"/>
        <v>10.156939501913032</v>
      </c>
    </row>
    <row r="47" spans="1:119" x14ac:dyDescent="0.25">
      <c r="A47" t="s">
        <v>70</v>
      </c>
      <c r="B47" t="s">
        <v>102</v>
      </c>
      <c r="C47" s="7">
        <v>37.121104000000003</v>
      </c>
      <c r="D47" s="7">
        <v>22.691265999999999</v>
      </c>
      <c r="E47" s="7">
        <v>83.309188000000006</v>
      </c>
      <c r="F47" s="7">
        <v>96.378698999999997</v>
      </c>
      <c r="G47" s="7">
        <v>148.35179099999999</v>
      </c>
      <c r="H47" s="7">
        <v>205.36239399999999</v>
      </c>
      <c r="I47" s="7">
        <v>118.498636</v>
      </c>
      <c r="J47" s="7">
        <v>166.63032577999999</v>
      </c>
      <c r="K47" s="7">
        <v>454.83614533000002</v>
      </c>
      <c r="L47" s="7">
        <v>331.64099299999998</v>
      </c>
      <c r="N47" s="7">
        <v>31.096094000000001</v>
      </c>
      <c r="O47" s="7">
        <v>40.099614000000003</v>
      </c>
      <c r="P47" s="7">
        <v>53.438383000000002</v>
      </c>
      <c r="Q47" s="7">
        <v>60.058041000000003</v>
      </c>
      <c r="R47" s="7">
        <v>90.810271</v>
      </c>
      <c r="S47" s="7">
        <v>112.368562</v>
      </c>
      <c r="T47" s="7">
        <v>127.114392</v>
      </c>
      <c r="U47" s="7">
        <v>148.61864686999999</v>
      </c>
      <c r="V47" s="7">
        <v>202.49596610000003</v>
      </c>
      <c r="W47" s="7">
        <v>201.939515</v>
      </c>
      <c r="Y47">
        <f t="shared" si="801"/>
        <v>68.217197999999996</v>
      </c>
      <c r="Z47">
        <f t="shared" si="727"/>
        <v>62.790880000000001</v>
      </c>
      <c r="AA47">
        <f t="shared" si="728"/>
        <v>136.74757099999999</v>
      </c>
      <c r="AB47">
        <f t="shared" si="729"/>
        <v>156.43673999999999</v>
      </c>
      <c r="AC47">
        <f t="shared" si="730"/>
        <v>239.16206199999999</v>
      </c>
      <c r="AD47">
        <f t="shared" si="731"/>
        <v>317.73095599999999</v>
      </c>
      <c r="AE47">
        <f t="shared" si="732"/>
        <v>245.61302799999999</v>
      </c>
      <c r="AF47">
        <f t="shared" si="733"/>
        <v>315.24897264999998</v>
      </c>
      <c r="AG47">
        <f t="shared" si="734"/>
        <v>657.33211143000005</v>
      </c>
      <c r="AH47">
        <f t="shared" si="735"/>
        <v>533.58050800000001</v>
      </c>
      <c r="AJ47">
        <f t="shared" si="802"/>
        <v>-6.0250100000000018</v>
      </c>
      <c r="AK47">
        <f t="shared" si="736"/>
        <v>17.408348000000004</v>
      </c>
      <c r="AL47">
        <f t="shared" si="737"/>
        <v>-29.870805000000004</v>
      </c>
      <c r="AM47">
        <f t="shared" si="738"/>
        <v>-36.320657999999995</v>
      </c>
      <c r="AN47">
        <f t="shared" si="739"/>
        <v>-57.541519999999991</v>
      </c>
      <c r="AO47">
        <f t="shared" si="740"/>
        <v>-92.993831999999998</v>
      </c>
      <c r="AP47">
        <f t="shared" si="741"/>
        <v>8.6157559999999904</v>
      </c>
      <c r="AQ47">
        <f t="shared" si="742"/>
        <v>-18.011678910000001</v>
      </c>
      <c r="AR47">
        <f t="shared" si="743"/>
        <v>-252.34017922999999</v>
      </c>
      <c r="AS47">
        <f t="shared" si="744"/>
        <v>-129.70147799999998</v>
      </c>
      <c r="AU47">
        <f t="shared" si="803"/>
        <v>0.51791035451239775</v>
      </c>
      <c r="AV47">
        <f t="shared" si="745"/>
        <v>0.24175277553354604</v>
      </c>
      <c r="AW47">
        <f t="shared" si="746"/>
        <v>0.73549315590883313</v>
      </c>
      <c r="AX47">
        <f t="shared" si="747"/>
        <v>0.69956322521408565</v>
      </c>
      <c r="AY47">
        <f t="shared" si="748"/>
        <v>0.84692061346188474</v>
      </c>
      <c r="AZ47">
        <f t="shared" si="749"/>
        <v>0.92663270451512014</v>
      </c>
      <c r="BA47">
        <f t="shared" si="750"/>
        <v>0.60714873820611692</v>
      </c>
      <c r="BB47">
        <f t="shared" si="751"/>
        <v>0.72123493741714029</v>
      </c>
      <c r="BC47">
        <f t="shared" si="752"/>
        <v>1.5280020414368509</v>
      </c>
      <c r="BD47">
        <f t="shared" si="753"/>
        <v>1.0221082449174683</v>
      </c>
      <c r="BF47">
        <f t="shared" si="754"/>
        <v>0.74471004753455861</v>
      </c>
      <c r="BG47">
        <f t="shared" si="755"/>
        <v>0.76494486500875325</v>
      </c>
      <c r="BH47">
        <f t="shared" si="756"/>
        <v>0.91265859109249181</v>
      </c>
      <c r="BI47">
        <f t="shared" si="757"/>
        <v>0.98811513919300631</v>
      </c>
      <c r="BJ47">
        <f t="shared" si="758"/>
        <v>1.234656437907474</v>
      </c>
      <c r="BK47">
        <f t="shared" si="759"/>
        <v>1.2771332495291499</v>
      </c>
      <c r="BL47">
        <f t="shared" si="760"/>
        <v>1.5439231417891219</v>
      </c>
      <c r="BM47">
        <f t="shared" si="761"/>
        <v>1.5819213036875484</v>
      </c>
      <c r="BN47">
        <f t="shared" si="762"/>
        <v>1.7498418164712062</v>
      </c>
      <c r="BO47">
        <f t="shared" si="763"/>
        <v>1.6962234060035677</v>
      </c>
      <c r="BQ47">
        <f t="shared" si="764"/>
        <v>0.60139955786448185</v>
      </c>
      <c r="BR47">
        <f t="shared" si="765"/>
        <v>0.42924242534403029</v>
      </c>
      <c r="BS47">
        <f t="shared" si="766"/>
        <v>0.79586639904696332</v>
      </c>
      <c r="BT47">
        <f t="shared" si="767"/>
        <v>0.78789504559156165</v>
      </c>
      <c r="BU47">
        <f t="shared" si="768"/>
        <v>0.96158248629274767</v>
      </c>
      <c r="BV47">
        <f t="shared" si="769"/>
        <v>1.0262388746132844</v>
      </c>
      <c r="BW47">
        <f t="shared" si="770"/>
        <v>0.88507794016977581</v>
      </c>
      <c r="BX47">
        <f t="shared" si="771"/>
        <v>0.97004778382494794</v>
      </c>
      <c r="BY47">
        <f t="shared" si="772"/>
        <v>1.590102866975341</v>
      </c>
      <c r="BZ47">
        <f t="shared" si="773"/>
        <v>1.2030584715124331</v>
      </c>
      <c r="CB47">
        <f>(C47/C$8)*100</f>
        <v>2.8295004766777598</v>
      </c>
      <c r="CC47">
        <f t="shared" ref="CC47" si="891">(D47/D$8)*100</f>
        <v>1.0531568802272291</v>
      </c>
      <c r="CD47">
        <f t="shared" ref="CD47" si="892">(E47/E$8)*100</f>
        <v>3.2521962365386821</v>
      </c>
      <c r="CE47">
        <f t="shared" ref="CE47" si="893">(F47/F$8)*100</f>
        <v>3.0536270933609173</v>
      </c>
      <c r="CF47">
        <f t="shared" ref="CF47" si="894">(G47/G$8)*100</f>
        <v>2.801286179133625</v>
      </c>
      <c r="CG47">
        <f t="shared" ref="CG47" si="895">(H47/H$8)*100</f>
        <v>3.2680858991017421</v>
      </c>
      <c r="CH47">
        <f t="shared" ref="CH47" si="896">(I47/I$8)*100</f>
        <v>2.9846186108382762</v>
      </c>
      <c r="CI47">
        <f t="shared" ref="CI47" si="897">(J47/J$8)*100</f>
        <v>3.4059066715859703</v>
      </c>
      <c r="CJ47">
        <f t="shared" ref="CJ47" si="898">(K47/K$8)*100</f>
        <v>6.6372418984867831</v>
      </c>
      <c r="CK47">
        <f t="shared" ref="CK47" si="899">(L47/L$8)*100</f>
        <v>3.4339166978750417</v>
      </c>
      <c r="CM47">
        <f>(N47/N$8)*100</f>
        <v>5.2145416882130311</v>
      </c>
      <c r="CN47">
        <f t="shared" ref="CN47" si="900">(O47/O$8)*100</f>
        <v>5.3780291551681989</v>
      </c>
      <c r="CO47">
        <f t="shared" ref="CO47" si="901">(P47/P$8)*100</f>
        <v>5.5373997414969498</v>
      </c>
      <c r="CP47">
        <f t="shared" ref="CP47" si="902">(Q47/Q$8)*100</f>
        <v>5.2598713013592775</v>
      </c>
      <c r="CQ47">
        <f t="shared" ref="CQ47" si="903">(R47/R$8)*100</f>
        <v>5.7809301262824224</v>
      </c>
      <c r="CR47">
        <f t="shared" ref="CR47" si="904">(S47/S$8)*100</f>
        <v>5.0763565122707774</v>
      </c>
      <c r="CS47">
        <f t="shared" ref="CS47" si="905">(T47/T$8)*100</f>
        <v>7.5220913945275161</v>
      </c>
      <c r="CT47">
        <f t="shared" ref="CT47" si="906">(U47/U$8)*100</f>
        <v>7.0492506566504787</v>
      </c>
      <c r="CU47">
        <f t="shared" ref="CU47" si="907">(V47/V$8)*100</f>
        <v>7.7908642433287865</v>
      </c>
      <c r="CV47">
        <f t="shared" ref="CV47" si="908">(W47/W$8)*100</f>
        <v>8.0183247948862011</v>
      </c>
      <c r="CX47">
        <f>(Y47/Y$8)*100</f>
        <v>3.5748273478349879</v>
      </c>
      <c r="CY47">
        <f t="shared" ref="CY47" si="909">(Z47/Z$8)*100</f>
        <v>2.1650428624708673</v>
      </c>
      <c r="CZ47">
        <f t="shared" ref="CZ47" si="910">(AA47/AA$8)*100</f>
        <v>3.8775231010752447</v>
      </c>
      <c r="DA47">
        <f t="shared" ref="DA47" si="911">(AB47/AB$8)*100</f>
        <v>3.6397399134235382</v>
      </c>
      <c r="DB47">
        <f t="shared" ref="DB47" si="912">(AC47/AC$8)*100</f>
        <v>3.482923321126663</v>
      </c>
      <c r="DC47">
        <f t="shared" ref="DC47" si="913">(AD47/AD$8)*100</f>
        <v>3.7391369476692029</v>
      </c>
      <c r="DD47">
        <f t="shared" ref="DD47" si="914">(AE47/AE$8)*100</f>
        <v>4.3393057342880876</v>
      </c>
      <c r="DE47">
        <f t="shared" ref="DE47" si="915">(AF47/AF$8)*100</f>
        <v>4.5031176354771336</v>
      </c>
      <c r="DF47">
        <f t="shared" ref="DF47" si="916">(AG47/AG$8)*100</f>
        <v>6.95447148176833</v>
      </c>
      <c r="DG47">
        <f t="shared" ref="DG47" si="917">(AH47/AH$8)*100</f>
        <v>4.3821305381666145</v>
      </c>
      <c r="DI47" s="7">
        <f t="shared" si="831"/>
        <v>793.40282821329868</v>
      </c>
      <c r="DJ47" s="7">
        <f t="shared" si="832"/>
        <v>549.40476125393752</v>
      </c>
      <c r="DK47" s="7">
        <f t="shared" si="833"/>
        <v>682.17886932265969</v>
      </c>
      <c r="DL47" s="6"/>
      <c r="DM47" s="6">
        <f t="shared" si="834"/>
        <v>27.547492408677734</v>
      </c>
      <c r="DN47" s="6">
        <f t="shared" si="835"/>
        <v>23.106078289246689</v>
      </c>
      <c r="DO47" s="6">
        <f t="shared" si="836"/>
        <v>25.67712321657276</v>
      </c>
    </row>
    <row r="48" spans="1:119" x14ac:dyDescent="0.25">
      <c r="A48" t="s">
        <v>70</v>
      </c>
      <c r="B48" t="s">
        <v>56</v>
      </c>
      <c r="C48" s="7">
        <v>476.55314302566541</v>
      </c>
      <c r="D48" s="7">
        <v>628.91805236785444</v>
      </c>
      <c r="E48" s="7">
        <v>873.52786315035166</v>
      </c>
      <c r="F48" s="7">
        <v>1533.5660467450641</v>
      </c>
      <c r="G48" s="7">
        <v>2188.8385510743815</v>
      </c>
      <c r="H48" s="7">
        <v>2553.4998005797061</v>
      </c>
      <c r="I48" s="7">
        <v>2480.4909969999999</v>
      </c>
      <c r="J48" s="7">
        <v>3422.7927279999999</v>
      </c>
      <c r="K48" s="7">
        <v>4419.5782250000002</v>
      </c>
      <c r="L48" s="7">
        <v>5939.9027830000005</v>
      </c>
      <c r="N48" s="7">
        <v>146.86725249428648</v>
      </c>
      <c r="O48" s="7">
        <v>173.71250465401616</v>
      </c>
      <c r="P48" s="7">
        <v>174.92135559156648</v>
      </c>
      <c r="Q48" s="7">
        <v>163.50995733216996</v>
      </c>
      <c r="R48" s="7">
        <v>241.70246909156248</v>
      </c>
      <c r="S48" s="7">
        <v>294.39180733638761</v>
      </c>
      <c r="T48" s="7">
        <v>340.49061999999998</v>
      </c>
      <c r="U48" s="7">
        <v>407.05996199999998</v>
      </c>
      <c r="V48" s="7">
        <v>403.69537300000002</v>
      </c>
      <c r="W48" s="7">
        <v>654.12057600000003</v>
      </c>
      <c r="Y48">
        <f t="shared" si="801"/>
        <v>623.42039551995185</v>
      </c>
      <c r="Z48">
        <f t="shared" si="727"/>
        <v>802.63055702187057</v>
      </c>
      <c r="AA48">
        <f t="shared" si="728"/>
        <v>1048.4492187419182</v>
      </c>
      <c r="AB48">
        <f t="shared" si="729"/>
        <v>1697.0760040772341</v>
      </c>
      <c r="AC48">
        <f t="shared" si="730"/>
        <v>2430.5410201659438</v>
      </c>
      <c r="AD48">
        <f t="shared" si="731"/>
        <v>2847.8916079160936</v>
      </c>
      <c r="AE48">
        <f t="shared" si="732"/>
        <v>2820.9816169999999</v>
      </c>
      <c r="AF48">
        <f t="shared" si="733"/>
        <v>3829.8526899999997</v>
      </c>
      <c r="AG48">
        <f t="shared" si="734"/>
        <v>4823.2735979999998</v>
      </c>
      <c r="AH48">
        <f t="shared" si="735"/>
        <v>6594.0233590000007</v>
      </c>
      <c r="AJ48">
        <f t="shared" si="802"/>
        <v>-329.68589053137896</v>
      </c>
      <c r="AK48">
        <f t="shared" si="736"/>
        <v>-455.20554771383831</v>
      </c>
      <c r="AL48">
        <f t="shared" si="737"/>
        <v>-698.60650755878521</v>
      </c>
      <c r="AM48">
        <f t="shared" si="738"/>
        <v>-1370.0560894128942</v>
      </c>
      <c r="AN48">
        <f t="shared" si="739"/>
        <v>-1947.136081982819</v>
      </c>
      <c r="AO48">
        <f t="shared" si="740"/>
        <v>-2259.1079932433186</v>
      </c>
      <c r="AP48">
        <f t="shared" si="741"/>
        <v>-2140.0003769999998</v>
      </c>
      <c r="AQ48">
        <f t="shared" si="742"/>
        <v>-3015.7327660000001</v>
      </c>
      <c r="AR48">
        <f t="shared" si="743"/>
        <v>-4015.8828520000002</v>
      </c>
      <c r="AS48">
        <f t="shared" si="744"/>
        <v>-5285.7822070000002</v>
      </c>
      <c r="AU48">
        <f t="shared" si="803"/>
        <v>6.6488272344599393</v>
      </c>
      <c r="AV48">
        <f t="shared" si="745"/>
        <v>6.7004936940530726</v>
      </c>
      <c r="AW48">
        <f t="shared" si="746"/>
        <v>7.7119196605631473</v>
      </c>
      <c r="AX48">
        <f t="shared" si="747"/>
        <v>11.131364304261799</v>
      </c>
      <c r="AY48">
        <f t="shared" si="748"/>
        <v>12.495787721531034</v>
      </c>
      <c r="AZ48">
        <f t="shared" si="749"/>
        <v>11.521858408945082</v>
      </c>
      <c r="BA48">
        <f t="shared" si="750"/>
        <v>12.709234720306679</v>
      </c>
      <c r="BB48">
        <f t="shared" si="751"/>
        <v>14.81505654757127</v>
      </c>
      <c r="BC48">
        <f t="shared" si="752"/>
        <v>14.847378818563813</v>
      </c>
      <c r="BD48">
        <f t="shared" si="753"/>
        <v>18.306613888689316</v>
      </c>
      <c r="BF48">
        <f t="shared" si="754"/>
        <v>3.5172751467206811</v>
      </c>
      <c r="BG48">
        <f t="shared" si="755"/>
        <v>3.3137597888822272</v>
      </c>
      <c r="BH48">
        <f t="shared" si="756"/>
        <v>2.987430924812748</v>
      </c>
      <c r="BI48">
        <f t="shared" si="757"/>
        <v>2.6901753963090411</v>
      </c>
      <c r="BJ48">
        <f t="shared" si="758"/>
        <v>3.2861867521794963</v>
      </c>
      <c r="BK48">
        <f t="shared" si="759"/>
        <v>3.3459319835229371</v>
      </c>
      <c r="BL48">
        <f t="shared" si="760"/>
        <v>4.135576935931268</v>
      </c>
      <c r="BM48">
        <f t="shared" si="761"/>
        <v>4.3328131383763004</v>
      </c>
      <c r="BN48">
        <f t="shared" si="762"/>
        <v>3.4884795899711558</v>
      </c>
      <c r="BO48">
        <f t="shared" si="763"/>
        <v>5.4943908890725801</v>
      </c>
      <c r="BQ48">
        <f t="shared" si="764"/>
        <v>5.496044417265562</v>
      </c>
      <c r="BR48">
        <f t="shared" si="765"/>
        <v>5.486833230419732</v>
      </c>
      <c r="BS48">
        <f t="shared" si="766"/>
        <v>6.1019402260807425</v>
      </c>
      <c r="BT48">
        <f t="shared" si="767"/>
        <v>8.5473385318869326</v>
      </c>
      <c r="BU48">
        <f t="shared" si="768"/>
        <v>9.7723094443285046</v>
      </c>
      <c r="BV48">
        <f t="shared" si="769"/>
        <v>9.1984020553805568</v>
      </c>
      <c r="BW48">
        <f t="shared" si="770"/>
        <v>10.165538119709037</v>
      </c>
      <c r="BX48">
        <f t="shared" si="771"/>
        <v>11.784781035385606</v>
      </c>
      <c r="BY48">
        <f t="shared" si="772"/>
        <v>11.667619827215759</v>
      </c>
      <c r="BZ48">
        <f t="shared" si="773"/>
        <v>14.86747649971468</v>
      </c>
      <c r="CB48">
        <f>(C48/C$9)*100</f>
        <v>13.015473907575251</v>
      </c>
      <c r="CC48">
        <f t="shared" ref="CC48" si="918">(D48/D$9)*100</f>
        <v>12.640256200076703</v>
      </c>
      <c r="CD48">
        <f t="shared" ref="CD48" si="919">(E48/E$9)*100</f>
        <v>13.232683586810065</v>
      </c>
      <c r="CE48">
        <f t="shared" ref="CE48" si="920">(F48/F$9)*100</f>
        <v>16.266915722098418</v>
      </c>
      <c r="CF48">
        <f t="shared" ref="CF48" si="921">(G48/G$9)*100</f>
        <v>16.504162210088836</v>
      </c>
      <c r="CG48">
        <f t="shared" ref="CG48" si="922">(H48/H$9)*100</f>
        <v>17.634222408768085</v>
      </c>
      <c r="CH48">
        <f t="shared" ref="CH48" si="923">(I48/I$9)*100</f>
        <v>19.508863505924168</v>
      </c>
      <c r="CI48">
        <f t="shared" ref="CI48" si="924">(J48/J$9)*100</f>
        <v>19.099296493501654</v>
      </c>
      <c r="CJ48">
        <f t="shared" ref="CJ48" si="925">(K48/K$9)*100</f>
        <v>18.259338013599834</v>
      </c>
      <c r="CK48">
        <f t="shared" ref="CK48" si="926">(L48/L$9)*100</f>
        <v>21.207044464865486</v>
      </c>
      <c r="CM48">
        <f>(N48/N$9)*100</f>
        <v>4.5077538870777634</v>
      </c>
      <c r="CN48">
        <f t="shared" ref="CN48" si="927">(O48/O$9)*100</f>
        <v>4.8130495844960199</v>
      </c>
      <c r="CO48">
        <f t="shared" ref="CO48" si="928">(P48/P$9)*100</f>
        <v>3.7553463169754804</v>
      </c>
      <c r="CP48">
        <f t="shared" ref="CP48" si="929">(Q48/Q$9)*100</f>
        <v>1.3327252868711814</v>
      </c>
      <c r="CQ48">
        <f t="shared" ref="CQ48" si="930">(R48/R$9)*100</f>
        <v>1.2693930591997586</v>
      </c>
      <c r="CR48">
        <f t="shared" ref="CR48" si="931">(S48/S$9)*100</f>
        <v>1.2621516242023398</v>
      </c>
      <c r="CS48">
        <f t="shared" ref="CS48" si="932">(T48/T$9)*100</f>
        <v>1.6118980222958108</v>
      </c>
      <c r="CT48">
        <f t="shared" ref="CT48" si="933">(U48/U$9)*100</f>
        <v>1.2916526054328299</v>
      </c>
      <c r="CU48">
        <f t="shared" ref="CU48" si="934">(V48/V$9)*100</f>
        <v>1.0111764769720148</v>
      </c>
      <c r="CV48">
        <f t="shared" ref="CV48" si="935">(W48/W$9)*100</f>
        <v>1.5578427370953905</v>
      </c>
      <c r="CX48">
        <f>(Y48/Y$9)*100</f>
        <v>9.0095668497211392</v>
      </c>
      <c r="CY48">
        <f t="shared" ref="CY48" si="936">(Z48/Z$9)*100</f>
        <v>9.3495306438244672</v>
      </c>
      <c r="CZ48">
        <f t="shared" ref="CZ48" si="937">(AA48/AA$9)*100</f>
        <v>9.3119177352590672</v>
      </c>
      <c r="DA48">
        <f t="shared" ref="DA48" si="938">(AB48/AB$9)*100</f>
        <v>7.8219396792719467</v>
      </c>
      <c r="DB48">
        <f t="shared" ref="DB48" si="939">(AC48/AC$9)*100</f>
        <v>7.5241650055345115</v>
      </c>
      <c r="DC48">
        <f t="shared" ref="DC48" si="940">(AD48/AD$9)*100</f>
        <v>7.5331154434640348</v>
      </c>
      <c r="DD48">
        <f t="shared" ref="DD48" si="941">(AE48/AE$9)*100</f>
        <v>8.3366601535242051</v>
      </c>
      <c r="DE48">
        <f t="shared" ref="DE48" si="942">(AF48/AF$9)*100</f>
        <v>7.7471390383509879</v>
      </c>
      <c r="DF48">
        <f t="shared" ref="DF48" si="943">(AG48/AG$9)*100</f>
        <v>7.5213437808694188</v>
      </c>
      <c r="DG48">
        <f t="shared" ref="DG48" si="944">(AH48/AH$9)*100</f>
        <v>9.4203061231211258</v>
      </c>
      <c r="DI48" s="7">
        <f t="shared" si="831"/>
        <v>1146.4303026703781</v>
      </c>
      <c r="DJ48" s="7">
        <f t="shared" si="832"/>
        <v>345.38218349624742</v>
      </c>
      <c r="DK48" s="7">
        <f t="shared" si="833"/>
        <v>957.7169765997761</v>
      </c>
      <c r="DL48" s="6"/>
      <c r="DM48" s="6">
        <f t="shared" si="834"/>
        <v>32.355163468667556</v>
      </c>
      <c r="DN48" s="6">
        <f t="shared" si="835"/>
        <v>18.054195689782503</v>
      </c>
      <c r="DO48" s="6">
        <f t="shared" si="836"/>
        <v>29.962731490275086</v>
      </c>
    </row>
    <row r="49" spans="1:119" x14ac:dyDescent="0.25">
      <c r="A49" t="s">
        <v>70</v>
      </c>
      <c r="B49" t="s">
        <v>57</v>
      </c>
      <c r="C49" s="7">
        <v>309.61373460177811</v>
      </c>
      <c r="D49" s="7">
        <v>411.65515479637929</v>
      </c>
      <c r="E49" s="7">
        <v>428.21883807871114</v>
      </c>
      <c r="F49" s="7">
        <v>558.8020367411757</v>
      </c>
      <c r="G49" s="7">
        <v>860.18135066933598</v>
      </c>
      <c r="H49" s="7">
        <v>1091.4978578124872</v>
      </c>
      <c r="I49" s="7">
        <v>929.83841851770148</v>
      </c>
      <c r="J49" s="7">
        <v>1118.46620216832</v>
      </c>
      <c r="K49" s="7">
        <v>1098.0486200388309</v>
      </c>
      <c r="L49" s="7">
        <v>1142.3590636444508</v>
      </c>
      <c r="N49" s="7">
        <v>133.98786628435357</v>
      </c>
      <c r="O49" s="7">
        <v>124.45509876266787</v>
      </c>
      <c r="P49" s="7">
        <v>114.69300644412007</v>
      </c>
      <c r="Q49" s="7">
        <v>128.35553492520074</v>
      </c>
      <c r="R49" s="7">
        <v>117.03144621508571</v>
      </c>
      <c r="S49" s="7">
        <v>195.09341346938109</v>
      </c>
      <c r="T49" s="7">
        <v>189.42617366790304</v>
      </c>
      <c r="U49" s="7">
        <v>201.81028110965943</v>
      </c>
      <c r="V49" s="7">
        <v>306.65524656363493</v>
      </c>
      <c r="W49" s="7">
        <v>269.75188685040797</v>
      </c>
      <c r="Y49">
        <f t="shared" si="801"/>
        <v>443.60160088613168</v>
      </c>
      <c r="Z49">
        <f t="shared" si="727"/>
        <v>536.11025355904712</v>
      </c>
      <c r="AA49">
        <f t="shared" si="728"/>
        <v>542.91184452283119</v>
      </c>
      <c r="AB49">
        <f t="shared" si="729"/>
        <v>687.1575716663765</v>
      </c>
      <c r="AC49">
        <f t="shared" si="730"/>
        <v>977.21279688442166</v>
      </c>
      <c r="AD49">
        <f t="shared" si="731"/>
        <v>1286.5912712818683</v>
      </c>
      <c r="AE49">
        <f t="shared" si="732"/>
        <v>1119.2645921856044</v>
      </c>
      <c r="AF49">
        <f t="shared" si="733"/>
        <v>1320.2764832779794</v>
      </c>
      <c r="AG49">
        <f t="shared" si="734"/>
        <v>1404.703866602466</v>
      </c>
      <c r="AH49">
        <f t="shared" si="735"/>
        <v>1412.1109504948588</v>
      </c>
      <c r="AJ49">
        <f t="shared" si="802"/>
        <v>-175.62586831742453</v>
      </c>
      <c r="AK49">
        <f t="shared" si="736"/>
        <v>-287.20005603371141</v>
      </c>
      <c r="AL49">
        <f t="shared" si="737"/>
        <v>-313.5258316345911</v>
      </c>
      <c r="AM49">
        <f t="shared" si="738"/>
        <v>-430.44650181597495</v>
      </c>
      <c r="AN49">
        <f t="shared" si="739"/>
        <v>-743.1499044542503</v>
      </c>
      <c r="AO49">
        <f t="shared" si="740"/>
        <v>-896.40444434310609</v>
      </c>
      <c r="AP49">
        <f t="shared" si="741"/>
        <v>-740.41224484979841</v>
      </c>
      <c r="AQ49">
        <f t="shared" si="742"/>
        <v>-916.65592105866062</v>
      </c>
      <c r="AR49">
        <f t="shared" si="743"/>
        <v>-791.39337347519597</v>
      </c>
      <c r="AS49">
        <f t="shared" si="744"/>
        <v>-872.60717679404274</v>
      </c>
      <c r="AU49">
        <f t="shared" si="803"/>
        <v>4.3197033970087295</v>
      </c>
      <c r="AV49">
        <f t="shared" si="745"/>
        <v>4.3857745193554312</v>
      </c>
      <c r="AW49">
        <f t="shared" si="746"/>
        <v>3.7805196785512405</v>
      </c>
      <c r="AX49">
        <f t="shared" si="747"/>
        <v>4.0560555302666712</v>
      </c>
      <c r="AY49">
        <f t="shared" si="748"/>
        <v>4.9106607496052863</v>
      </c>
      <c r="AZ49">
        <f t="shared" si="749"/>
        <v>4.9250380863657304</v>
      </c>
      <c r="BA49">
        <f t="shared" si="750"/>
        <v>4.7641917375200311</v>
      </c>
      <c r="BB49">
        <f t="shared" si="751"/>
        <v>4.8411169908477572</v>
      </c>
      <c r="BC49">
        <f t="shared" si="752"/>
        <v>3.688846082799623</v>
      </c>
      <c r="BD49">
        <f t="shared" si="753"/>
        <v>3.5207186151658645</v>
      </c>
      <c r="BF49">
        <f t="shared" si="754"/>
        <v>3.208830995612344</v>
      </c>
      <c r="BG49">
        <f t="shared" si="755"/>
        <v>2.3741198287509704</v>
      </c>
      <c r="BH49">
        <f t="shared" si="756"/>
        <v>1.9588084779708379</v>
      </c>
      <c r="BI49">
        <f t="shared" si="757"/>
        <v>2.111791279685721</v>
      </c>
      <c r="BJ49">
        <f t="shared" si="758"/>
        <v>1.5911595342235889</v>
      </c>
      <c r="BK49">
        <f t="shared" si="759"/>
        <v>2.2173487020852387</v>
      </c>
      <c r="BL49">
        <f t="shared" si="760"/>
        <v>2.3007579911678353</v>
      </c>
      <c r="BM49">
        <f t="shared" si="761"/>
        <v>2.148101800911943</v>
      </c>
      <c r="BN49">
        <f t="shared" si="762"/>
        <v>2.6499203120537449</v>
      </c>
      <c r="BO49">
        <f t="shared" si="763"/>
        <v>2.2658243201648181</v>
      </c>
      <c r="BQ49">
        <f t="shared" si="764"/>
        <v>3.9107705162691664</v>
      </c>
      <c r="BR49">
        <f t="shared" si="765"/>
        <v>3.6648835864298839</v>
      </c>
      <c r="BS49">
        <f t="shared" si="766"/>
        <v>3.1597292115728361</v>
      </c>
      <c r="BT49">
        <f t="shared" si="767"/>
        <v>3.460875279404739</v>
      </c>
      <c r="BU49">
        <f t="shared" si="768"/>
        <v>3.9290124152935757</v>
      </c>
      <c r="BV49">
        <f t="shared" si="769"/>
        <v>4.1555597696548636</v>
      </c>
      <c r="BW49">
        <f t="shared" si="770"/>
        <v>4.0333218796382369</v>
      </c>
      <c r="BX49">
        <f t="shared" si="771"/>
        <v>4.0626025387937137</v>
      </c>
      <c r="BY49">
        <f t="shared" si="772"/>
        <v>3.3980138908424355</v>
      </c>
      <c r="BZ49">
        <f t="shared" si="773"/>
        <v>3.1838720047628009</v>
      </c>
      <c r="CB49">
        <f>(C49/C$10)*100</f>
        <v>5.6525491650863628</v>
      </c>
      <c r="CC49">
        <f t="shared" ref="CC49" si="945">(D49/D$10)*100</f>
        <v>5.4801178865639155</v>
      </c>
      <c r="CD49">
        <f t="shared" ref="CD49" si="946">(E49/E$10)*100</f>
        <v>5.1807526627654648</v>
      </c>
      <c r="CE49">
        <f t="shared" ref="CE49" si="947">(F49/F$10)*100</f>
        <v>6.0337392065733662</v>
      </c>
      <c r="CF49">
        <f t="shared" ref="CF49" si="948">(G49/G$10)*100</f>
        <v>7.503060708484889</v>
      </c>
      <c r="CG49">
        <f t="shared" ref="CG49" si="949">(H49/H$10)*100</f>
        <v>8.1692271459439425</v>
      </c>
      <c r="CH49">
        <f t="shared" ref="CH49" si="950">(I49/I$10)*100</f>
        <v>9.8498487862409068</v>
      </c>
      <c r="CI49">
        <f t="shared" ref="CI49" si="951">(J49/J$10)*100</f>
        <v>9.3400860111252442</v>
      </c>
      <c r="CJ49">
        <f t="shared" ref="CJ49" si="952">(K49/K$10)*100</f>
        <v>8.3570363848006828</v>
      </c>
      <c r="CK49">
        <f t="shared" ref="CK49" si="953">(L49/L$10)*100</f>
        <v>8.872842152360727</v>
      </c>
      <c r="CM49">
        <f>(N49/N$10)*100</f>
        <v>2.0926760087073188</v>
      </c>
      <c r="CN49">
        <f t="shared" ref="CN49" si="954">(O49/O$10)*100</f>
        <v>1.4374101479338106</v>
      </c>
      <c r="CO49">
        <f t="shared" ref="CO49" si="955">(P49/P$10)*100</f>
        <v>1.1662627800201488</v>
      </c>
      <c r="CP49">
        <f t="shared" ref="CP49" si="956">(Q49/Q$10)*100</f>
        <v>0.96320812707531567</v>
      </c>
      <c r="CQ49">
        <f t="shared" ref="CQ49" si="957">(R49/R$10)*100</f>
        <v>0.78134060142465245</v>
      </c>
      <c r="CR49">
        <f t="shared" ref="CR49" si="958">(S49/S$10)*100</f>
        <v>0.93317514341440033</v>
      </c>
      <c r="CS49">
        <f t="shared" ref="CS49" si="959">(T49/T$10)*100</f>
        <v>2.0837170559574294</v>
      </c>
      <c r="CT49">
        <f t="shared" ref="CT49" si="960">(U49/U$10)*100</f>
        <v>1.7119938622619586</v>
      </c>
      <c r="CU49">
        <f t="shared" ref="CU49" si="961">(V49/V$10)*100</f>
        <v>1.8128381758785395</v>
      </c>
      <c r="CV49">
        <f t="shared" ref="CV49" si="962">(W49/W$10)*100</f>
        <v>1.2779563624897559</v>
      </c>
      <c r="CX49">
        <f>(Y49/Y$10)*100</f>
        <v>3.7339816872472822</v>
      </c>
      <c r="CY49">
        <f t="shared" ref="CY49" si="963">(Z49/Z$10)*100</f>
        <v>3.3154456942320292</v>
      </c>
      <c r="CZ49">
        <f t="shared" ref="CZ49" si="964">(AA49/AA$10)*100</f>
        <v>2.9995451763680916</v>
      </c>
      <c r="DA49">
        <f t="shared" ref="DA49" si="965">(AB49/AB$10)*100</f>
        <v>3.0422533514648351</v>
      </c>
      <c r="DB49">
        <f t="shared" ref="DB49" si="966">(AC49/AC$10)*100</f>
        <v>3.6955871041565116</v>
      </c>
      <c r="DC49">
        <f t="shared" ref="DC49" si="967">(AD49/AD$10)*100</f>
        <v>3.7545524856284289</v>
      </c>
      <c r="DD49">
        <f t="shared" ref="DD49" si="968">(AE49/AE$10)*100</f>
        <v>6.0399869402136579</v>
      </c>
      <c r="DE49">
        <f t="shared" ref="DE49" si="969">(AF49/AF$10)*100</f>
        <v>5.5560343901602538</v>
      </c>
      <c r="DF49">
        <f t="shared" ref="DF49" si="970">(AG49/AG$10)*100</f>
        <v>4.6737831142486659</v>
      </c>
      <c r="DG49">
        <f t="shared" ref="DG49" si="971">(AH49/AH$10)*100</f>
        <v>4.1553636509204104</v>
      </c>
      <c r="DI49" s="7">
        <f t="shared" si="831"/>
        <v>268.96265765268487</v>
      </c>
      <c r="DJ49" s="7">
        <f t="shared" si="832"/>
        <v>101.32560830391269</v>
      </c>
      <c r="DK49" s="7">
        <f t="shared" si="833"/>
        <v>218.32864166270994</v>
      </c>
      <c r="DL49" s="6"/>
      <c r="DM49" s="6">
        <f t="shared" si="834"/>
        <v>15.610704052477352</v>
      </c>
      <c r="DN49" s="6">
        <f t="shared" si="835"/>
        <v>8.085281448827498</v>
      </c>
      <c r="DO49" s="6">
        <f t="shared" si="836"/>
        <v>13.730010584589248</v>
      </c>
    </row>
    <row r="50" spans="1:119" x14ac:dyDescent="0.25">
      <c r="A50" t="s">
        <v>70</v>
      </c>
      <c r="B50" t="s">
        <v>54</v>
      </c>
      <c r="C50" s="7">
        <v>0.78214920113237507</v>
      </c>
      <c r="D50" s="7">
        <v>0.71143468728719683</v>
      </c>
      <c r="E50" s="7">
        <v>16.291433793923513</v>
      </c>
      <c r="F50" s="7">
        <v>7.9333999999999998</v>
      </c>
      <c r="G50" s="7">
        <v>2.5265</v>
      </c>
      <c r="H50" s="7">
        <v>17.7379</v>
      </c>
      <c r="I50" s="7">
        <v>41.579799999999999</v>
      </c>
      <c r="J50" s="7">
        <v>16.907399999999999</v>
      </c>
      <c r="K50" s="7">
        <v>17.080500000000001</v>
      </c>
      <c r="L50" s="7">
        <v>6.4619999999999997</v>
      </c>
      <c r="N50" s="7">
        <v>0.38634967034629197</v>
      </c>
      <c r="O50" s="7">
        <v>0.44563452971237932</v>
      </c>
      <c r="P50" s="7">
        <v>0.87165894221515494</v>
      </c>
      <c r="Q50" s="7">
        <v>0.86650000000000005</v>
      </c>
      <c r="R50" s="7">
        <v>1.347</v>
      </c>
      <c r="S50" s="7">
        <v>2.1839</v>
      </c>
      <c r="T50" s="7">
        <v>4.9782000000000002</v>
      </c>
      <c r="U50" s="7">
        <v>4.8930999999999996</v>
      </c>
      <c r="V50" s="7">
        <v>4.25</v>
      </c>
      <c r="W50" s="7">
        <v>2.6042000000000001</v>
      </c>
      <c r="Y50">
        <f t="shared" si="801"/>
        <v>1.168498871478667</v>
      </c>
      <c r="Z50">
        <f t="shared" si="727"/>
        <v>1.1570692169995762</v>
      </c>
      <c r="AA50">
        <f t="shared" si="728"/>
        <v>17.163092736138669</v>
      </c>
      <c r="AB50">
        <f t="shared" si="729"/>
        <v>8.7998999999999992</v>
      </c>
      <c r="AC50">
        <f t="shared" si="730"/>
        <v>3.8734999999999999</v>
      </c>
      <c r="AD50">
        <f t="shared" si="731"/>
        <v>19.921800000000001</v>
      </c>
      <c r="AE50">
        <f t="shared" si="732"/>
        <v>46.558</v>
      </c>
      <c r="AF50">
        <f t="shared" si="733"/>
        <v>21.8005</v>
      </c>
      <c r="AG50">
        <f t="shared" si="734"/>
        <v>21.330500000000001</v>
      </c>
      <c r="AH50">
        <f t="shared" si="735"/>
        <v>9.0662000000000003</v>
      </c>
      <c r="AJ50">
        <f t="shared" si="802"/>
        <v>-0.3957995307860831</v>
      </c>
      <c r="AK50">
        <f t="shared" si="736"/>
        <v>-0.26580015757481751</v>
      </c>
      <c r="AL50">
        <f t="shared" si="737"/>
        <v>-15.419774851708357</v>
      </c>
      <c r="AM50">
        <f t="shared" si="738"/>
        <v>-7.0668999999999995</v>
      </c>
      <c r="AN50">
        <f t="shared" si="739"/>
        <v>-1.1795</v>
      </c>
      <c r="AO50">
        <f t="shared" si="740"/>
        <v>-15.554</v>
      </c>
      <c r="AP50">
        <f t="shared" si="741"/>
        <v>-36.601599999999998</v>
      </c>
      <c r="AQ50">
        <f t="shared" si="742"/>
        <v>-12.014299999999999</v>
      </c>
      <c r="AR50">
        <f t="shared" si="743"/>
        <v>-12.830500000000001</v>
      </c>
      <c r="AS50">
        <f t="shared" si="744"/>
        <v>-3.8577999999999997</v>
      </c>
      <c r="AU50">
        <f t="shared" si="803"/>
        <v>1.0912476364928616E-2</v>
      </c>
      <c r="AV50">
        <f t="shared" si="745"/>
        <v>7.5796260227402133E-3</v>
      </c>
      <c r="AW50">
        <f t="shared" si="746"/>
        <v>0.14382853011810195</v>
      </c>
      <c r="AX50">
        <f t="shared" si="747"/>
        <v>5.7584455367190916E-2</v>
      </c>
      <c r="AY50">
        <f t="shared" si="748"/>
        <v>1.4423451954897207E-2</v>
      </c>
      <c r="AZ50">
        <f t="shared" si="749"/>
        <v>8.0036650962584457E-2</v>
      </c>
      <c r="BA50">
        <f t="shared" si="750"/>
        <v>0.21304146576727429</v>
      </c>
      <c r="BB50">
        <f t="shared" si="751"/>
        <v>7.3181202303993706E-2</v>
      </c>
      <c r="BC50">
        <f t="shared" si="752"/>
        <v>5.7381189108940182E-2</v>
      </c>
      <c r="BD50">
        <f t="shared" si="753"/>
        <v>1.9915702877709933E-2</v>
      </c>
      <c r="BF50">
        <f t="shared" si="754"/>
        <v>9.2525601887024182E-3</v>
      </c>
      <c r="BG50">
        <f t="shared" si="755"/>
        <v>8.5009757244564801E-3</v>
      </c>
      <c r="BH50">
        <f t="shared" si="756"/>
        <v>1.4886809395322741E-2</v>
      </c>
      <c r="BI50">
        <f t="shared" si="757"/>
        <v>1.4256238696009747E-2</v>
      </c>
      <c r="BJ50">
        <f t="shared" si="758"/>
        <v>1.8313811901974918E-2</v>
      </c>
      <c r="BK50">
        <f t="shared" si="759"/>
        <v>2.4821277891290541E-2</v>
      </c>
      <c r="BL50">
        <f t="shared" si="760"/>
        <v>6.0464893577547127E-2</v>
      </c>
      <c r="BM50">
        <f t="shared" si="761"/>
        <v>5.2082960611559911E-2</v>
      </c>
      <c r="BN50">
        <f t="shared" si="762"/>
        <v>3.6725806756713587E-2</v>
      </c>
      <c r="BO50">
        <f t="shared" si="763"/>
        <v>2.1874396370192783E-2</v>
      </c>
      <c r="BQ50">
        <f t="shared" si="764"/>
        <v>1.0301430215184393E-2</v>
      </c>
      <c r="BR50">
        <f t="shared" si="765"/>
        <v>7.9097983177782525E-3</v>
      </c>
      <c r="BS50">
        <f t="shared" si="766"/>
        <v>9.9888639429067269E-2</v>
      </c>
      <c r="BT50">
        <f t="shared" si="767"/>
        <v>4.4320775360706083E-2</v>
      </c>
      <c r="BU50">
        <f t="shared" si="768"/>
        <v>1.5573915567992376E-2</v>
      </c>
      <c r="BV50">
        <f t="shared" si="769"/>
        <v>6.4345400491197136E-2</v>
      </c>
      <c r="BW50">
        <f t="shared" si="770"/>
        <v>0.16777391278456297</v>
      </c>
      <c r="BX50">
        <f t="shared" si="771"/>
        <v>6.7081984545448378E-2</v>
      </c>
      <c r="BY50">
        <f t="shared" si="772"/>
        <v>5.1599014583710079E-2</v>
      </c>
      <c r="BZ50">
        <f t="shared" si="773"/>
        <v>2.0441467690244075E-2</v>
      </c>
      <c r="CB50">
        <f>(C50/C$11)*100</f>
        <v>0.6580770346474768</v>
      </c>
      <c r="CC50">
        <f t="shared" ref="CC50" si="972">(D50/D$11)*100</f>
        <v>0.45387384765149713</v>
      </c>
      <c r="CD50">
        <f t="shared" ref="CD50" si="973">(E50/E$11)*100</f>
        <v>6.6811196428263706</v>
      </c>
      <c r="CE50">
        <f t="shared" ref="CE50" si="974">(F50/F$11)*100</f>
        <v>4.9783943683537428</v>
      </c>
      <c r="CF50">
        <f t="shared" ref="CF50" si="975">(G50/G$11)*100</f>
        <v>0.75327921688776578</v>
      </c>
      <c r="CG50">
        <f t="shared" ref="CG50" si="976">(H50/H$11)*100</f>
        <v>2.7993297857280721</v>
      </c>
      <c r="CH50">
        <f t="shared" ref="CH50" si="977">(I50/I$11)*100</f>
        <v>7.4441142696730189</v>
      </c>
      <c r="CI50">
        <f t="shared" ref="CI50" si="978">(J50/J$11)*100</f>
        <v>2.8608276728401911</v>
      </c>
      <c r="CJ50">
        <f t="shared" ref="CJ50" si="979">(K50/K$11)*100</f>
        <v>1.9375892195147186</v>
      </c>
      <c r="CK50">
        <f t="shared" ref="CK50" si="980">(L50/L$11)*100</f>
        <v>0.68589435231490925</v>
      </c>
      <c r="CM50">
        <f>(N50/N$11)*100</f>
        <v>1.1039612521271491</v>
      </c>
      <c r="CN50">
        <f t="shared" ref="CN50" si="981">(O50/O$11)*100</f>
        <v>0.87617705050144956</v>
      </c>
      <c r="CO50">
        <f t="shared" ref="CO50" si="982">(P50/P$11)*100</f>
        <v>1.0742169133134958</v>
      </c>
      <c r="CP50">
        <f t="shared" ref="CP50" si="983">(Q50/Q$11)*100</f>
        <v>0.67435685112317589</v>
      </c>
      <c r="CQ50">
        <f t="shared" ref="CQ50" si="984">(R50/R$11)*100</f>
        <v>0.87157387995962421</v>
      </c>
      <c r="CR50">
        <f t="shared" ref="CR50" si="985">(S50/S$11)*100</f>
        <v>0.82217380812280161</v>
      </c>
      <c r="CS50">
        <f t="shared" ref="CS50" si="986">(T50/T$11)*100</f>
        <v>3.2159600301556819</v>
      </c>
      <c r="CT50">
        <f t="shared" ref="CT50" si="987">(U50/U$11)*100</f>
        <v>2.5549354726194626</v>
      </c>
      <c r="CU50">
        <f t="shared" ref="CU50" si="988">(V50/V$11)*100</f>
        <v>1.7742317263525178</v>
      </c>
      <c r="CV50">
        <f t="shared" ref="CV50" si="989">(W50/W$11)*100</f>
        <v>1.6101329185065743</v>
      </c>
      <c r="CX50">
        <f>(Y50/Y$11)*100</f>
        <v>0.75950323244657758</v>
      </c>
      <c r="CY50">
        <f t="shared" ref="CY50" si="990">(Z50/Z$11)*100</f>
        <v>0.55733236792534324</v>
      </c>
      <c r="CZ50">
        <f t="shared" ref="CZ50" si="991">(AA50/AA$11)*100</f>
        <v>5.2811704836193574</v>
      </c>
      <c r="DA50">
        <f t="shared" ref="DA50" si="992">(AB50/AB$11)*100</f>
        <v>3.0571194520467997</v>
      </c>
      <c r="DB50">
        <f t="shared" ref="DB50" si="993">(AC50/AC$11)*100</f>
        <v>0.79059378113849588</v>
      </c>
      <c r="DC50">
        <f t="shared" ref="DC50" si="994">(AD50/AD$11)*100</f>
        <v>2.215322329187615</v>
      </c>
      <c r="DD50">
        <f t="shared" ref="DD50" si="995">(AE50/AE$11)*100</f>
        <v>6.5266141272220146</v>
      </c>
      <c r="DE50">
        <f t="shared" ref="DE50" si="996">(AF50/AF$11)*100</f>
        <v>2.7859622416207075</v>
      </c>
      <c r="DF50">
        <f t="shared" ref="DF50" si="997">(AG50/AG$11)*100</f>
        <v>1.9026845598671061</v>
      </c>
      <c r="DG50">
        <f t="shared" ref="DG50" si="998">(AH50/AH$11)*100</f>
        <v>0.82131360533137276</v>
      </c>
      <c r="DI50" s="7">
        <f t="shared" si="831"/>
        <v>726.18507960431145</v>
      </c>
      <c r="DJ50" s="7">
        <f t="shared" si="832"/>
        <v>574.05260050197796</v>
      </c>
      <c r="DK50" s="7">
        <f t="shared" si="833"/>
        <v>675.88436080620727</v>
      </c>
      <c r="DL50" s="6"/>
      <c r="DM50" s="6">
        <f t="shared" si="834"/>
        <v>26.443783668486141</v>
      </c>
      <c r="DN50" s="6">
        <f t="shared" si="835"/>
        <v>23.616683456964481</v>
      </c>
      <c r="DO50" s="6">
        <f t="shared" si="836"/>
        <v>25.564344306620377</v>
      </c>
    </row>
    <row r="51" spans="1:119" x14ac:dyDescent="0.25">
      <c r="DL51" s="6"/>
      <c r="DM51" s="6"/>
      <c r="DN51" s="6"/>
      <c r="DO51" s="6"/>
    </row>
    <row r="52" spans="1:119" x14ac:dyDescent="0.25">
      <c r="DL52" s="6"/>
      <c r="DM52" s="6"/>
      <c r="DN52" s="6"/>
      <c r="DO52" s="6"/>
    </row>
    <row r="53" spans="1:119" x14ac:dyDescent="0.25">
      <c r="B53" t="s">
        <v>71</v>
      </c>
      <c r="DL53" s="6"/>
      <c r="DM53" s="6"/>
      <c r="DN53" s="6"/>
      <c r="DO53" s="6"/>
    </row>
    <row r="54" spans="1:119" x14ac:dyDescent="0.25">
      <c r="C54" s="7" t="s">
        <v>64</v>
      </c>
      <c r="N54" s="7" t="s">
        <v>63</v>
      </c>
      <c r="Y54" t="s">
        <v>77</v>
      </c>
      <c r="AJ54" t="s">
        <v>78</v>
      </c>
      <c r="AU54" t="s">
        <v>64</v>
      </c>
      <c r="BF54" t="s">
        <v>63</v>
      </c>
      <c r="BQ54" t="s">
        <v>77</v>
      </c>
      <c r="CB54" t="s">
        <v>64</v>
      </c>
      <c r="CM54" t="s">
        <v>63</v>
      </c>
      <c r="CX54" t="s">
        <v>77</v>
      </c>
      <c r="DI54" s="7" t="s">
        <v>79</v>
      </c>
      <c r="DL54" s="6"/>
      <c r="DM54" s="6" t="s">
        <v>80</v>
      </c>
      <c r="DN54" s="6"/>
      <c r="DO54" s="6"/>
    </row>
    <row r="55" spans="1:119" x14ac:dyDescent="0.25">
      <c r="B55" t="s">
        <v>66</v>
      </c>
      <c r="C55" s="7">
        <v>2003</v>
      </c>
      <c r="D55" s="7">
        <v>2004</v>
      </c>
      <c r="E55" s="7">
        <v>2005</v>
      </c>
      <c r="F55" s="7">
        <v>2006</v>
      </c>
      <c r="G55" s="7">
        <v>2007</v>
      </c>
      <c r="H55" s="7">
        <v>2008</v>
      </c>
      <c r="I55" s="7">
        <v>2009</v>
      </c>
      <c r="J55" s="7">
        <v>2010</v>
      </c>
      <c r="K55" s="7">
        <v>2011</v>
      </c>
      <c r="L55" s="7">
        <v>2012</v>
      </c>
      <c r="N55" s="7">
        <v>2003</v>
      </c>
      <c r="O55" s="7">
        <v>2004</v>
      </c>
      <c r="P55" s="7">
        <v>2005</v>
      </c>
      <c r="Q55" s="7">
        <v>2006</v>
      </c>
      <c r="R55" s="7">
        <v>2007</v>
      </c>
      <c r="S55" s="7">
        <v>2008</v>
      </c>
      <c r="T55" s="7">
        <v>2009</v>
      </c>
      <c r="U55" s="7">
        <v>2010</v>
      </c>
      <c r="V55" s="7">
        <v>2011</v>
      </c>
      <c r="W55" s="7">
        <v>2012</v>
      </c>
      <c r="Y55">
        <v>2003</v>
      </c>
      <c r="Z55">
        <v>2004</v>
      </c>
      <c r="AA55">
        <v>2005</v>
      </c>
      <c r="AB55">
        <v>2006</v>
      </c>
      <c r="AC55">
        <v>2007</v>
      </c>
      <c r="AD55">
        <v>2008</v>
      </c>
      <c r="AE55">
        <v>2009</v>
      </c>
      <c r="AF55">
        <v>2010</v>
      </c>
      <c r="AG55">
        <v>2011</v>
      </c>
      <c r="AH55">
        <v>2012</v>
      </c>
      <c r="AJ55">
        <v>2003</v>
      </c>
      <c r="AK55">
        <v>2004</v>
      </c>
      <c r="AL55">
        <v>2005</v>
      </c>
      <c r="AM55">
        <v>2006</v>
      </c>
      <c r="AN55">
        <v>2007</v>
      </c>
      <c r="AO55">
        <v>2008</v>
      </c>
      <c r="AP55">
        <v>2009</v>
      </c>
      <c r="AQ55">
        <v>2010</v>
      </c>
      <c r="AR55">
        <v>2011</v>
      </c>
      <c r="AS55">
        <v>2012</v>
      </c>
      <c r="AU55">
        <v>2003</v>
      </c>
      <c r="AV55">
        <v>2004</v>
      </c>
      <c r="AW55">
        <v>2005</v>
      </c>
      <c r="AX55">
        <v>2006</v>
      </c>
      <c r="AY55">
        <v>2007</v>
      </c>
      <c r="AZ55">
        <v>2008</v>
      </c>
      <c r="BA55">
        <v>2009</v>
      </c>
      <c r="BB55">
        <v>2010</v>
      </c>
      <c r="BC55">
        <v>2011</v>
      </c>
      <c r="BD55">
        <v>2012</v>
      </c>
      <c r="BF55">
        <v>2003</v>
      </c>
      <c r="BG55">
        <v>2004</v>
      </c>
      <c r="BH55">
        <v>2005</v>
      </c>
      <c r="BI55">
        <v>2006</v>
      </c>
      <c r="BJ55">
        <v>2007</v>
      </c>
      <c r="BK55">
        <v>2008</v>
      </c>
      <c r="BL55">
        <v>2009</v>
      </c>
      <c r="BM55">
        <v>2010</v>
      </c>
      <c r="BN55">
        <v>2011</v>
      </c>
      <c r="BO55">
        <v>2012</v>
      </c>
      <c r="BQ55">
        <v>2003</v>
      </c>
      <c r="BR55">
        <v>2004</v>
      </c>
      <c r="BS55">
        <v>2005</v>
      </c>
      <c r="BT55">
        <v>2006</v>
      </c>
      <c r="BU55">
        <v>2007</v>
      </c>
      <c r="BV55">
        <v>2008</v>
      </c>
      <c r="BW55">
        <v>2009</v>
      </c>
      <c r="BX55">
        <v>2010</v>
      </c>
      <c r="BY55">
        <v>2011</v>
      </c>
      <c r="BZ55">
        <v>2012</v>
      </c>
      <c r="CB55">
        <v>2003</v>
      </c>
      <c r="CC55">
        <v>2004</v>
      </c>
      <c r="CD55">
        <v>2005</v>
      </c>
      <c r="CE55">
        <v>2006</v>
      </c>
      <c r="CF55">
        <v>2007</v>
      </c>
      <c r="CG55">
        <v>2008</v>
      </c>
      <c r="CH55">
        <v>2009</v>
      </c>
      <c r="CI55">
        <v>2010</v>
      </c>
      <c r="CJ55">
        <v>2011</v>
      </c>
      <c r="CK55">
        <v>2012</v>
      </c>
      <c r="CM55">
        <v>2003</v>
      </c>
      <c r="CN55">
        <v>2004</v>
      </c>
      <c r="CO55">
        <v>2005</v>
      </c>
      <c r="CP55">
        <v>2006</v>
      </c>
      <c r="CQ55">
        <v>2007</v>
      </c>
      <c r="CR55">
        <v>2008</v>
      </c>
      <c r="CS55">
        <v>2009</v>
      </c>
      <c r="CT55">
        <v>2010</v>
      </c>
      <c r="CU55">
        <v>2011</v>
      </c>
      <c r="CV55">
        <v>2012</v>
      </c>
      <c r="CX55">
        <v>2003</v>
      </c>
      <c r="CY55">
        <v>2004</v>
      </c>
      <c r="CZ55">
        <v>2005</v>
      </c>
      <c r="DA55">
        <v>2006</v>
      </c>
      <c r="DB55">
        <v>2007</v>
      </c>
      <c r="DC55">
        <v>2008</v>
      </c>
      <c r="DD55">
        <v>2009</v>
      </c>
      <c r="DE55">
        <v>2010</v>
      </c>
      <c r="DF55">
        <v>2011</v>
      </c>
      <c r="DG55">
        <v>2012</v>
      </c>
      <c r="DI55" s="7" t="s">
        <v>81</v>
      </c>
      <c r="DJ55" s="7" t="s">
        <v>82</v>
      </c>
      <c r="DK55" s="7" t="s">
        <v>77</v>
      </c>
      <c r="DL55" s="6"/>
      <c r="DM55" s="6" t="s">
        <v>81</v>
      </c>
      <c r="DN55" s="6" t="s">
        <v>82</v>
      </c>
      <c r="DO55" s="6" t="s">
        <v>77</v>
      </c>
    </row>
    <row r="56" spans="1:119" x14ac:dyDescent="0.25">
      <c r="A56" t="s">
        <v>71</v>
      </c>
      <c r="B56" t="s">
        <v>62</v>
      </c>
      <c r="C56" s="7">
        <v>11059.529490510238</v>
      </c>
      <c r="D56" s="7">
        <v>13738.034870578647</v>
      </c>
      <c r="E56" s="7">
        <v>16192.892056859597</v>
      </c>
      <c r="F56" s="7">
        <v>21102.673238689775</v>
      </c>
      <c r="G56" s="7">
        <v>26329.320861728509</v>
      </c>
      <c r="H56" s="7">
        <v>36538.309721220765</v>
      </c>
      <c r="I56" s="7">
        <v>31422.395462914963</v>
      </c>
      <c r="J56" s="7">
        <v>31375.497359408364</v>
      </c>
      <c r="K56" s="7">
        <v>37422.155243334499</v>
      </c>
      <c r="L56" s="7">
        <v>42299.337118080322</v>
      </c>
      <c r="N56" s="7">
        <v>22775.497850233009</v>
      </c>
      <c r="O56" s="7">
        <v>31963.591795322052</v>
      </c>
      <c r="P56" s="7">
        <v>47469.407635504933</v>
      </c>
      <c r="Q56" s="7">
        <v>62993.109526814616</v>
      </c>
      <c r="R56" s="7">
        <v>74298.226247407656</v>
      </c>
      <c r="S56" s="7">
        <v>117752.31737347257</v>
      </c>
      <c r="T56" s="7">
        <v>69371.824706462648</v>
      </c>
      <c r="U56" s="7">
        <v>92760.873076707678</v>
      </c>
      <c r="V56" s="7">
        <v>116295.51247569024</v>
      </c>
      <c r="W56" s="7">
        <v>124818.32769013212</v>
      </c>
      <c r="Y56">
        <f>C56+N56</f>
        <v>33835.027340743247</v>
      </c>
      <c r="Z56">
        <f t="shared" ref="Z56:Z63" si="999">D56+O56</f>
        <v>45701.626665900701</v>
      </c>
      <c r="AA56">
        <f t="shared" ref="AA56:AA63" si="1000">E56+P56</f>
        <v>63662.299692364526</v>
      </c>
      <c r="AB56">
        <f t="shared" ref="AB56:AB63" si="1001">F56+Q56</f>
        <v>84095.782765504395</v>
      </c>
      <c r="AC56">
        <f t="shared" ref="AC56:AC63" si="1002">G56+R56</f>
        <v>100627.54710913617</v>
      </c>
      <c r="AD56">
        <f t="shared" ref="AD56:AD63" si="1003">H56+S56</f>
        <v>154290.62709469334</v>
      </c>
      <c r="AE56">
        <f t="shared" ref="AE56:AE63" si="1004">I56+T56</f>
        <v>100794.22016937762</v>
      </c>
      <c r="AF56">
        <f t="shared" ref="AF56:AF63" si="1005">J56+U56</f>
        <v>124136.37043611603</v>
      </c>
      <c r="AG56">
        <f t="shared" ref="AG56:AG63" si="1006">K56+V56</f>
        <v>153717.66771902473</v>
      </c>
      <c r="AH56">
        <f t="shared" ref="AH56:AH63" si="1007">L56+W56</f>
        <v>167117.66480821243</v>
      </c>
      <c r="AJ56">
        <f>N56-C56</f>
        <v>11715.96835972277</v>
      </c>
      <c r="AK56">
        <f t="shared" ref="AK56:AK63" si="1008">O56-D56</f>
        <v>18225.556924743403</v>
      </c>
      <c r="AL56">
        <f t="shared" ref="AL56:AL63" si="1009">P56-E56</f>
        <v>31276.515578645336</v>
      </c>
      <c r="AM56">
        <f t="shared" ref="AM56:AM63" si="1010">Q56-F56</f>
        <v>41890.436288124838</v>
      </c>
      <c r="AN56">
        <f t="shared" ref="AN56:AN63" si="1011">R56-G56</f>
        <v>47968.905385679143</v>
      </c>
      <c r="AO56">
        <f t="shared" ref="AO56:AO63" si="1012">S56-H56</f>
        <v>81214.007652251807</v>
      </c>
      <c r="AP56">
        <f t="shared" ref="AP56:AP63" si="1013">T56-I56</f>
        <v>37949.429243547682</v>
      </c>
      <c r="AQ56">
        <f t="shared" ref="AQ56:AQ63" si="1014">U56-J56</f>
        <v>61385.375717299314</v>
      </c>
      <c r="AR56">
        <f t="shared" ref="AR56:AR63" si="1015">V56-K56</f>
        <v>78873.357232355746</v>
      </c>
      <c r="AS56">
        <f t="shared" ref="AS56:AS63" si="1016">W56-L56</f>
        <v>82518.9905720518</v>
      </c>
      <c r="AU56">
        <f>(C56/C$56)*100</f>
        <v>100</v>
      </c>
      <c r="AV56">
        <f t="shared" ref="AV56:AV63" si="1017">(D56/D$56)*100</f>
        <v>100</v>
      </c>
      <c r="AW56">
        <f t="shared" ref="AW56:AW63" si="1018">(E56/E$56)*100</f>
        <v>100</v>
      </c>
      <c r="AX56">
        <f t="shared" ref="AX56:AX63" si="1019">(F56/F$56)*100</f>
        <v>100</v>
      </c>
      <c r="AY56">
        <f t="shared" ref="AY56:AY63" si="1020">(G56/G$56)*100</f>
        <v>100</v>
      </c>
      <c r="AZ56">
        <f t="shared" ref="AZ56:AZ63" si="1021">(H56/H$56)*100</f>
        <v>100</v>
      </c>
      <c r="BA56">
        <f t="shared" ref="BA56:BA63" si="1022">(I56/I$56)*100</f>
        <v>100</v>
      </c>
      <c r="BB56">
        <f t="shared" ref="BB56:BB63" si="1023">(J56/J$56)*100</f>
        <v>100</v>
      </c>
      <c r="BC56">
        <f t="shared" ref="BC56:BC63" si="1024">(K56/K$56)*100</f>
        <v>100</v>
      </c>
      <c r="BD56">
        <f t="shared" ref="BD56:BD63" si="1025">(L56/L$56)*100</f>
        <v>100</v>
      </c>
      <c r="BF56">
        <f t="shared" ref="BF56:BF63" si="1026">(N56/N$56)*100</f>
        <v>100</v>
      </c>
      <c r="BG56">
        <f t="shared" ref="BG56:BG63" si="1027">(O56/O$56)*100</f>
        <v>100</v>
      </c>
      <c r="BH56">
        <f t="shared" ref="BH56:BH63" si="1028">(P56/P$56)*100</f>
        <v>100</v>
      </c>
      <c r="BI56">
        <f t="shared" ref="BI56:BI63" si="1029">(Q56/Q$56)*100</f>
        <v>100</v>
      </c>
      <c r="BJ56">
        <f t="shared" ref="BJ56:BJ63" si="1030">(R56/R$56)*100</f>
        <v>100</v>
      </c>
      <c r="BK56">
        <f t="shared" ref="BK56:BK63" si="1031">(S56/S$56)*100</f>
        <v>100</v>
      </c>
      <c r="BL56">
        <f t="shared" ref="BL56:BL63" si="1032">(T56/T$56)*100</f>
        <v>100</v>
      </c>
      <c r="BM56">
        <f t="shared" ref="BM56:BM63" si="1033">(U56/U$56)*100</f>
        <v>100</v>
      </c>
      <c r="BN56">
        <f t="shared" ref="BN56:BN63" si="1034">(V56/V$56)*100</f>
        <v>100</v>
      </c>
      <c r="BO56">
        <f t="shared" ref="BO56:BO63" si="1035">(W56/W$56)*100</f>
        <v>100</v>
      </c>
      <c r="BQ56">
        <f t="shared" ref="BQ56:BQ63" si="1036">(Y56/Y$56)*100</f>
        <v>100</v>
      </c>
      <c r="BR56">
        <f t="shared" ref="BR56:BR63" si="1037">(Z56/Z$56)*100</f>
        <v>100</v>
      </c>
      <c r="BS56">
        <f t="shared" ref="BS56:BS63" si="1038">(AA56/AA$56)*100</f>
        <v>100</v>
      </c>
      <c r="BT56">
        <f t="shared" ref="BT56:BT63" si="1039">(AB56/AB$56)*100</f>
        <v>100</v>
      </c>
      <c r="BU56">
        <f t="shared" ref="BU56:BU63" si="1040">(AC56/AC$56)*100</f>
        <v>100</v>
      </c>
      <c r="BV56">
        <f t="shared" ref="BV56:BV63" si="1041">(AD56/AD$56)*100</f>
        <v>100</v>
      </c>
      <c r="BW56">
        <f t="shared" ref="BW56:BW63" si="1042">(AE56/AE$56)*100</f>
        <v>100</v>
      </c>
      <c r="BX56">
        <f t="shared" ref="BX56:BX63" si="1043">(AF56/AF$56)*100</f>
        <v>100</v>
      </c>
      <c r="BY56">
        <f t="shared" ref="BY56:BY63" si="1044">(AG56/AG$56)*100</f>
        <v>100</v>
      </c>
      <c r="BZ56">
        <f t="shared" ref="BZ56:BZ63" si="1045">(AH56/AH$56)*100</f>
        <v>100</v>
      </c>
      <c r="CB56" s="6">
        <f>(C56/C$4)*100</f>
        <v>6.7715225111345392</v>
      </c>
      <c r="CC56" s="6">
        <f t="shared" ref="CC56" si="1046">(D56/D$4)*100</f>
        <v>6.5997692935061716</v>
      </c>
      <c r="CD56" s="6">
        <f t="shared" ref="CD56" si="1047">(E56/E$4)*100</f>
        <v>6.6784390657846693</v>
      </c>
      <c r="CE56" s="6">
        <f t="shared" ref="CE56" si="1048">(F56/F$4)*100</f>
        <v>7.187572863387051</v>
      </c>
      <c r="CF56" s="6">
        <f t="shared" ref="CF56" si="1049">(G56/G$4)*100</f>
        <v>7.3738353980547915</v>
      </c>
      <c r="CG56" s="6">
        <f t="shared" ref="CG56" si="1050">(H56/H$4)*100</f>
        <v>7.9433008004093644</v>
      </c>
      <c r="CH56" s="6">
        <f t="shared" ref="CH56" si="1051">(I56/I$4)*100</f>
        <v>8.1552113994597271</v>
      </c>
      <c r="CI56" s="6">
        <f t="shared" ref="CI56" si="1052">(J56/J$4)*100</f>
        <v>7.0738046904692027</v>
      </c>
      <c r="CJ56" s="6">
        <f t="shared" ref="CJ56" si="1053">(K56/K$4)*100</f>
        <v>7.1835760248970715</v>
      </c>
      <c r="CK56" s="6">
        <f t="shared" ref="CK56" si="1054">(L56/L$4)*100</f>
        <v>7.6455659878129811</v>
      </c>
      <c r="CL56" s="6"/>
      <c r="CM56" s="6">
        <f>(N56/N$4)*100</f>
        <v>11.980070328592944</v>
      </c>
      <c r="CN56" s="6">
        <f t="shared" ref="CN56" si="1055">(O56/O$4)*100</f>
        <v>12.703060800946044</v>
      </c>
      <c r="CO56" s="6">
        <f t="shared" ref="CO56" si="1056">(P56/P$4)*100</f>
        <v>14.834201242466301</v>
      </c>
      <c r="CP56" s="6">
        <f t="shared" ref="CP56" si="1057">(Q56/Q$4)*100</f>
        <v>15.97628810368078</v>
      </c>
      <c r="CQ56" s="6">
        <f t="shared" ref="CQ56" si="1058">(R56/R$4)*100</f>
        <v>16.331523114504932</v>
      </c>
      <c r="CR56" s="6">
        <f t="shared" ref="CR56" si="1059">(S56/S$4)*100</f>
        <v>19.493607943754508</v>
      </c>
      <c r="CS56" s="6">
        <f t="shared" ref="CS56" si="1060">(T56/T$4)*100</f>
        <v>17.31378741610893</v>
      </c>
      <c r="CT56" s="6">
        <f t="shared" ref="CT56" si="1061">(U56/U$4)*100</f>
        <v>18.649400591822523</v>
      </c>
      <c r="CU56" s="6">
        <f t="shared" ref="CU56" si="1062">(V56/V$4)*100</f>
        <v>19.019965083937681</v>
      </c>
      <c r="CV56" s="6">
        <f t="shared" ref="CV56" si="1063">(W56/W$4)*100</f>
        <v>19.249262291348277</v>
      </c>
      <c r="CW56" s="6"/>
      <c r="CX56" s="6">
        <f>(Y56/Y$4)*100</f>
        <v>9.5731783557673875</v>
      </c>
      <c r="CY56" s="6">
        <f t="shared" ref="CY56" si="1064">(Z56/Z$4)*100</f>
        <v>9.9398792337817099</v>
      </c>
      <c r="CZ56" s="6">
        <f t="shared" ref="CZ56" si="1065">(AA56/AA$4)*100</f>
        <v>11.318446903890484</v>
      </c>
      <c r="DA56" s="6">
        <f t="shared" ref="DA56" si="1066">(AB56/AB$4)*100</f>
        <v>12.225166307040311</v>
      </c>
      <c r="DB56" s="6">
        <f t="shared" ref="DB56" si="1067">(AC56/AC$4)*100</f>
        <v>12.392529952143546</v>
      </c>
      <c r="DC56" s="6">
        <f t="shared" ref="DC56" si="1068">(AD56/AD$4)*100</f>
        <v>14.500384925539326</v>
      </c>
      <c r="DD56" s="6">
        <f t="shared" ref="DD56" si="1069">(AE56/AE$4)*100</f>
        <v>12.82404500113376</v>
      </c>
      <c r="DE56" s="6">
        <f t="shared" ref="DE56" si="1070">(AF56/AF$4)*100</f>
        <v>13.192829496139355</v>
      </c>
      <c r="DF56" s="6">
        <f t="shared" ref="DF56" si="1071">(AG56/AG$4)*100</f>
        <v>13.574746864926194</v>
      </c>
      <c r="DG56" s="6">
        <f t="shared" ref="DG56" si="1072">(AH56/AH$4)*100</f>
        <v>13.906945224187425</v>
      </c>
      <c r="DI56" s="7">
        <f>((L56-C56)/C56)*100</f>
        <v>282.46959017900156</v>
      </c>
      <c r="DJ56" s="7">
        <f>((W56-N56)/N56)*100</f>
        <v>448.03775755380536</v>
      </c>
      <c r="DK56" s="7">
        <f>((AH56-Y56)/Y56)*100</f>
        <v>393.91910674466561</v>
      </c>
      <c r="DL56" s="6"/>
      <c r="DM56" s="6">
        <f>((L56/C56)^(1/(L$3-C$3))-1)*100</f>
        <v>16.073475945989824</v>
      </c>
      <c r="DN56" s="6">
        <f>((W56/N56)^(1/(W$3-N$3))-1)*100</f>
        <v>20.806430806400101</v>
      </c>
      <c r="DO56" s="6">
        <f>((AH56/Y56)^(1/(AH$3-Y$3))-1)*100</f>
        <v>19.418845878752911</v>
      </c>
    </row>
    <row r="57" spans="1:119" x14ac:dyDescent="0.25">
      <c r="A57" t="s">
        <v>71</v>
      </c>
      <c r="B57" t="s">
        <v>61</v>
      </c>
      <c r="C57" s="7">
        <v>6097.7098164592808</v>
      </c>
      <c r="D57" s="7">
        <v>5905.7337844232579</v>
      </c>
      <c r="E57" s="7">
        <v>6779.3230629767877</v>
      </c>
      <c r="F57" s="7">
        <v>8534.6394010000004</v>
      </c>
      <c r="G57" s="7">
        <v>11628.3542</v>
      </c>
      <c r="H57" s="7">
        <v>14627.8089</v>
      </c>
      <c r="I57" s="7">
        <v>13817.527599999999</v>
      </c>
      <c r="J57" s="7">
        <v>12458.1867</v>
      </c>
      <c r="K57" s="7">
        <v>14730.023300000001</v>
      </c>
      <c r="L57" s="7">
        <v>15243.205400000001</v>
      </c>
      <c r="N57" s="7">
        <v>6156.747925051096</v>
      </c>
      <c r="O57" s="7">
        <v>6567.7486466072251</v>
      </c>
      <c r="P57" s="7">
        <v>10115.062993415564</v>
      </c>
      <c r="Q57" s="7">
        <v>10451.900466999999</v>
      </c>
      <c r="R57" s="7">
        <v>14952.9267</v>
      </c>
      <c r="S57" s="7">
        <v>25074.367099999999</v>
      </c>
      <c r="T57" s="7">
        <v>14154.7912</v>
      </c>
      <c r="U57" s="7">
        <v>14951.1896</v>
      </c>
      <c r="V57" s="7">
        <v>23037.7029</v>
      </c>
      <c r="W57" s="7">
        <v>24055.858499999998</v>
      </c>
      <c r="Y57">
        <f t="shared" ref="Y57:Y63" si="1073">C57+N57</f>
        <v>12254.457741510378</v>
      </c>
      <c r="Z57">
        <f t="shared" si="999"/>
        <v>12473.482431030483</v>
      </c>
      <c r="AA57">
        <f t="shared" si="1000"/>
        <v>16894.386056392352</v>
      </c>
      <c r="AB57">
        <f t="shared" si="1001"/>
        <v>18986.539868</v>
      </c>
      <c r="AC57">
        <f t="shared" si="1002"/>
        <v>26581.280899999998</v>
      </c>
      <c r="AD57">
        <f t="shared" si="1003"/>
        <v>39702.175999999999</v>
      </c>
      <c r="AE57">
        <f t="shared" si="1004"/>
        <v>27972.318800000001</v>
      </c>
      <c r="AF57">
        <f t="shared" si="1005"/>
        <v>27409.3763</v>
      </c>
      <c r="AG57">
        <f t="shared" si="1006"/>
        <v>37767.726200000005</v>
      </c>
      <c r="AH57">
        <f t="shared" si="1007"/>
        <v>39299.063900000001</v>
      </c>
      <c r="AJ57">
        <f t="shared" ref="AJ57:AJ63" si="1074">N57-C57</f>
        <v>59.038108591815217</v>
      </c>
      <c r="AK57">
        <f t="shared" si="1008"/>
        <v>662.01486218396713</v>
      </c>
      <c r="AL57">
        <f t="shared" si="1009"/>
        <v>3335.7399304387764</v>
      </c>
      <c r="AM57">
        <f t="shared" si="1010"/>
        <v>1917.2610659999991</v>
      </c>
      <c r="AN57">
        <f t="shared" si="1011"/>
        <v>3324.5725000000002</v>
      </c>
      <c r="AO57">
        <f t="shared" si="1012"/>
        <v>10446.558199999999</v>
      </c>
      <c r="AP57">
        <f t="shared" si="1013"/>
        <v>337.26360000000022</v>
      </c>
      <c r="AQ57">
        <f t="shared" si="1014"/>
        <v>2493.0028999999995</v>
      </c>
      <c r="AR57">
        <f t="shared" si="1015"/>
        <v>8307.6795999999995</v>
      </c>
      <c r="AS57">
        <f t="shared" si="1016"/>
        <v>8812.6530999999977</v>
      </c>
      <c r="AU57" s="6">
        <f t="shared" ref="AU57:AU63" si="1075">(C57/C$56)*100</f>
        <v>55.135345691618198</v>
      </c>
      <c r="AV57" s="6">
        <f t="shared" si="1017"/>
        <v>42.988199113331468</v>
      </c>
      <c r="AW57" s="6">
        <f t="shared" si="1018"/>
        <v>41.866042453515561</v>
      </c>
      <c r="AX57" s="6">
        <f t="shared" si="1019"/>
        <v>40.443404039221619</v>
      </c>
      <c r="AY57" s="6">
        <f t="shared" si="1020"/>
        <v>44.165036618557899</v>
      </c>
      <c r="AZ57" s="6">
        <f t="shared" si="1021"/>
        <v>40.034169647164717</v>
      </c>
      <c r="BA57" s="6">
        <f t="shared" si="1022"/>
        <v>43.973501690243786</v>
      </c>
      <c r="BB57" s="6">
        <f t="shared" si="1023"/>
        <v>39.706738533227572</v>
      </c>
      <c r="BC57" s="6">
        <f t="shared" si="1024"/>
        <v>39.361771667663795</v>
      </c>
      <c r="BD57" s="6">
        <f t="shared" si="1025"/>
        <v>36.036511299096659</v>
      </c>
      <c r="BE57" s="6"/>
      <c r="BF57" s="6">
        <f t="shared" si="1026"/>
        <v>27.032330821203576</v>
      </c>
      <c r="BG57" s="6">
        <f t="shared" si="1027"/>
        <v>20.547592675640512</v>
      </c>
      <c r="BH57" s="6">
        <f t="shared" si="1028"/>
        <v>21.30859325459533</v>
      </c>
      <c r="BI57" s="6">
        <f t="shared" si="1029"/>
        <v>16.592132926143108</v>
      </c>
      <c r="BJ57" s="6">
        <f t="shared" si="1030"/>
        <v>20.125550036965688</v>
      </c>
      <c r="BK57" s="6">
        <f t="shared" si="1031"/>
        <v>21.294160199388816</v>
      </c>
      <c r="BL57" s="6">
        <f t="shared" si="1032"/>
        <v>20.404236532474179</v>
      </c>
      <c r="BM57" s="6">
        <f t="shared" si="1033"/>
        <v>16.117991459218224</v>
      </c>
      <c r="BN57" s="6">
        <f t="shared" si="1034"/>
        <v>19.80962326883909</v>
      </c>
      <c r="BO57" s="6">
        <f t="shared" si="1035"/>
        <v>19.272697323521186</v>
      </c>
      <c r="BP57" s="6"/>
      <c r="BQ57" s="6">
        <f t="shared" si="1036"/>
        <v>36.218258723715827</v>
      </c>
      <c r="BR57" s="6">
        <f t="shared" si="1037"/>
        <v>27.293300788213099</v>
      </c>
      <c r="BS57" s="6">
        <f t="shared" si="1038"/>
        <v>26.537505145166186</v>
      </c>
      <c r="BT57" s="6">
        <f t="shared" si="1039"/>
        <v>22.577279434978003</v>
      </c>
      <c r="BU57" s="6">
        <f t="shared" si="1040"/>
        <v>26.415511123580426</v>
      </c>
      <c r="BV57" s="6">
        <f t="shared" si="1041"/>
        <v>25.732072483984037</v>
      </c>
      <c r="BW57" s="6">
        <f t="shared" si="1042"/>
        <v>27.75190755282841</v>
      </c>
      <c r="BX57" s="6">
        <f t="shared" si="1043"/>
        <v>22.080052931872704</v>
      </c>
      <c r="BY57" s="6">
        <f t="shared" si="1044"/>
        <v>24.569541524032449</v>
      </c>
      <c r="BZ57" s="6">
        <f t="shared" si="1045"/>
        <v>23.515804834336567</v>
      </c>
      <c r="CB57" s="6">
        <f>(C57/C$5)*100</f>
        <v>7.7127329241549889</v>
      </c>
      <c r="CC57" s="6">
        <f t="shared" ref="CC57" si="1076">(D57/D$5)*100</f>
        <v>6.259193526813335</v>
      </c>
      <c r="CD57" s="6">
        <f t="shared" ref="CD57" si="1077">(E57/E$5)*100</f>
        <v>6.3145994967130399</v>
      </c>
      <c r="CE57" s="6">
        <f t="shared" ref="CE57" si="1078">(F57/F$5)*100</f>
        <v>7.4185452564137737</v>
      </c>
      <c r="CF57" s="6">
        <f t="shared" ref="CF57" si="1079">(G57/G$5)*100</f>
        <v>8.257960698827997</v>
      </c>
      <c r="CG57" s="6">
        <f t="shared" ref="CG57" si="1080">(H57/H$5)*100</f>
        <v>8.3115996245701176</v>
      </c>
      <c r="CH57" s="6">
        <f t="shared" ref="CH57" si="1081">(I57/I$5)*100</f>
        <v>9.1746268892698559</v>
      </c>
      <c r="CI57" s="6">
        <f t="shared" ref="CI57" si="1082">(J57/J$5)*100</f>
        <v>7.975029942194249</v>
      </c>
      <c r="CJ57" s="6">
        <f t="shared" ref="CJ57" si="1083">(K57/K$5)*100</f>
        <v>8.3650625341754221</v>
      </c>
      <c r="CK57" s="6">
        <f t="shared" ref="CK57" si="1084">(L57/L$5)*100</f>
        <v>8.6378200955030273</v>
      </c>
      <c r="CL57" s="6"/>
      <c r="CM57" s="6">
        <f>(N57/N$5)*100</f>
        <v>6.7058884723225525</v>
      </c>
      <c r="CN57" s="6">
        <f t="shared" ref="CN57" si="1085">(O57/O$5)*100</f>
        <v>6.0188581375853696</v>
      </c>
      <c r="CO57" s="6">
        <f t="shared" ref="CO57" si="1086">(P57/P$5)*100</f>
        <v>7.2949698195363313</v>
      </c>
      <c r="CP57" s="6">
        <f t="shared" ref="CP57" si="1087">(Q57/Q$5)*100</f>
        <v>6.5054689046983389</v>
      </c>
      <c r="CQ57" s="6">
        <f t="shared" ref="CQ57" si="1088">(R57/R$5)*100</f>
        <v>8.3177674209350219</v>
      </c>
      <c r="CR57" s="6">
        <f t="shared" ref="CR57" si="1089">(S57/S$5)*100</f>
        <v>10.54684717663207</v>
      </c>
      <c r="CS57" s="6">
        <f t="shared" ref="CS57" si="1090">(T57/T$5)*100</f>
        <v>9.0883395228032189</v>
      </c>
      <c r="CT57" s="6">
        <f t="shared" ref="CT57" si="1091">(U57/U$5)*100</f>
        <v>8.9456886076218538</v>
      </c>
      <c r="CU57" s="6">
        <f t="shared" ref="CU57" si="1092">(V57/V$5)*100</f>
        <v>11.589206824345412</v>
      </c>
      <c r="CV57" s="6">
        <f t="shared" ref="CV57" si="1093">(W57/W$5)*100</f>
        <v>10.747646482783271</v>
      </c>
      <c r="CW57" s="6"/>
      <c r="CX57" s="6">
        <f>(Y57/Y$5)*100</f>
        <v>7.1717443079345546</v>
      </c>
      <c r="CY57" s="6">
        <f t="shared" ref="CY57" si="1094">(Z57/Z$5)*100</f>
        <v>6.1303049289555558</v>
      </c>
      <c r="CZ57" s="6">
        <f t="shared" ref="CZ57" si="1095">(AA57/AA$5)*100</f>
        <v>6.8671463877636549</v>
      </c>
      <c r="DA57" s="6">
        <f t="shared" ref="DA57" si="1096">(AB57/AB$5)*100</f>
        <v>6.8864682642987258</v>
      </c>
      <c r="DB57" s="6">
        <f t="shared" ref="DB57" si="1097">(AC57/AC$5)*100</f>
        <v>8.2914978772194594</v>
      </c>
      <c r="DC57" s="6">
        <f t="shared" ref="DC57" si="1098">(AD57/AD$5)*100</f>
        <v>9.59602888607197</v>
      </c>
      <c r="DD57" s="6">
        <f t="shared" ref="DD57" si="1099">(AE57/AE$5)*100</f>
        <v>9.130759220067322</v>
      </c>
      <c r="DE57" s="6">
        <f t="shared" ref="DE57" si="1100">(AF57/AF$5)*100</f>
        <v>8.4767466432139784</v>
      </c>
      <c r="DF57" s="6">
        <f t="shared" ref="DF57" si="1101">(AG57/AG$5)*100</f>
        <v>10.074734072461336</v>
      </c>
      <c r="DG57" s="6">
        <f t="shared" ref="DG57" si="1102">(AH57/AH$5)*100</f>
        <v>9.8175269527786817</v>
      </c>
      <c r="DI57" s="7">
        <f t="shared" ref="DI57:DI63" si="1103">((L57-C57)/C57)*100</f>
        <v>149.98246651316015</v>
      </c>
      <c r="DJ57" s="7">
        <f t="shared" ref="DJ57:DJ63" si="1104">((W57-N57)/N57)*100</f>
        <v>290.72345973625931</v>
      </c>
      <c r="DK57" s="7">
        <f t="shared" ref="DK57:DK63" si="1105">((AH57-Y57)/Y57)*100</f>
        <v>220.69198596099073</v>
      </c>
      <c r="DL57" s="6"/>
      <c r="DM57" s="6">
        <f t="shared" ref="DM57:DM63" si="1106">((L57/C57)^(1/(L$3-C$3))-1)*100</f>
        <v>10.716455079591469</v>
      </c>
      <c r="DN57" s="6">
        <f t="shared" ref="DN57:DN63" si="1107">((W57/N57)^(1/(W$3-N$3))-1)*100</f>
        <v>16.34916649517233</v>
      </c>
      <c r="DO57" s="6">
        <f t="shared" ref="DO57:DO63" si="1108">((AH57/Y57)^(1/(AH$3-Y$3))-1)*100</f>
        <v>13.823519957008546</v>
      </c>
    </row>
    <row r="58" spans="1:119" x14ac:dyDescent="0.25">
      <c r="A58" t="s">
        <v>71</v>
      </c>
      <c r="B58" t="s">
        <v>101</v>
      </c>
      <c r="C58" s="7">
        <v>315.29700000000003</v>
      </c>
      <c r="D58" s="7">
        <v>458.35700000000003</v>
      </c>
      <c r="E58" s="7">
        <v>784.63499999999999</v>
      </c>
      <c r="F58" s="7">
        <v>1526.4590000000001</v>
      </c>
      <c r="G58" s="7">
        <v>2326.3249999999998</v>
      </c>
      <c r="H58" s="7">
        <v>4669.5510000000004</v>
      </c>
      <c r="I58" s="7">
        <v>4194.4690000000001</v>
      </c>
      <c r="J58" s="7">
        <v>4410.5303809999996</v>
      </c>
      <c r="K58" s="7">
        <v>5646.921362</v>
      </c>
      <c r="L58" s="7">
        <v>7478.4630800000004</v>
      </c>
      <c r="N58" s="7">
        <v>3879.4140000000002</v>
      </c>
      <c r="O58" s="7">
        <v>8155.8339999999998</v>
      </c>
      <c r="P58" s="7">
        <v>11135.257</v>
      </c>
      <c r="Q58" s="7">
        <v>17900.27</v>
      </c>
      <c r="R58" s="7">
        <v>19207.524000000001</v>
      </c>
      <c r="S58" s="7">
        <v>32245.781999999999</v>
      </c>
      <c r="T58" s="7">
        <v>19746.332999999999</v>
      </c>
      <c r="U58" s="7">
        <v>30943.022530999999</v>
      </c>
      <c r="V58" s="7">
        <v>35921.688169000001</v>
      </c>
      <c r="W58" s="7">
        <v>45082.871153</v>
      </c>
      <c r="Y58">
        <f t="shared" si="1073"/>
        <v>4194.7110000000002</v>
      </c>
      <c r="Z58">
        <f t="shared" si="999"/>
        <v>8614.1910000000007</v>
      </c>
      <c r="AA58">
        <f t="shared" si="1000"/>
        <v>11919.892</v>
      </c>
      <c r="AB58">
        <f t="shared" si="1001"/>
        <v>19426.728999999999</v>
      </c>
      <c r="AC58">
        <f t="shared" si="1002"/>
        <v>21533.849000000002</v>
      </c>
      <c r="AD58">
        <f t="shared" si="1003"/>
        <v>36915.332999999999</v>
      </c>
      <c r="AE58">
        <f t="shared" si="1004"/>
        <v>23940.802</v>
      </c>
      <c r="AF58">
        <f t="shared" si="1005"/>
        <v>35353.552911999999</v>
      </c>
      <c r="AG58">
        <f t="shared" si="1006"/>
        <v>41568.609531000002</v>
      </c>
      <c r="AH58">
        <f t="shared" si="1007"/>
        <v>52561.334233000001</v>
      </c>
      <c r="AJ58">
        <f t="shared" si="1074"/>
        <v>3564.1170000000002</v>
      </c>
      <c r="AK58">
        <f t="shared" si="1008"/>
        <v>7697.4769999999999</v>
      </c>
      <c r="AL58">
        <f t="shared" si="1009"/>
        <v>10350.621999999999</v>
      </c>
      <c r="AM58">
        <f t="shared" si="1010"/>
        <v>16373.811</v>
      </c>
      <c r="AN58">
        <f t="shared" si="1011"/>
        <v>16881.199000000001</v>
      </c>
      <c r="AO58">
        <f t="shared" si="1012"/>
        <v>27576.231</v>
      </c>
      <c r="AP58">
        <f t="shared" si="1013"/>
        <v>15551.863999999998</v>
      </c>
      <c r="AQ58">
        <f t="shared" si="1014"/>
        <v>26532.492149999998</v>
      </c>
      <c r="AR58">
        <f t="shared" si="1015"/>
        <v>30274.766807</v>
      </c>
      <c r="AS58">
        <f t="shared" si="1016"/>
        <v>37604.408072999999</v>
      </c>
      <c r="AU58" s="6">
        <f t="shared" si="1075"/>
        <v>2.8509079004721167</v>
      </c>
      <c r="AV58" s="6">
        <f t="shared" si="1017"/>
        <v>3.3364087681973831</v>
      </c>
      <c r="AW58" s="6">
        <f t="shared" si="1018"/>
        <v>4.8455519696224654</v>
      </c>
      <c r="AX58" s="6">
        <f t="shared" si="1019"/>
        <v>7.233486405889944</v>
      </c>
      <c r="AY58" s="6">
        <f t="shared" si="1020"/>
        <v>8.8354918541840348</v>
      </c>
      <c r="AZ58" s="6">
        <f t="shared" si="1021"/>
        <v>12.779876889838757</v>
      </c>
      <c r="BA58" s="6">
        <f t="shared" si="1022"/>
        <v>13.348660845893676</v>
      </c>
      <c r="BB58" s="6">
        <f t="shared" si="1023"/>
        <v>14.057244513057713</v>
      </c>
      <c r="BC58" s="6">
        <f t="shared" si="1024"/>
        <v>15.089781241303063</v>
      </c>
      <c r="BD58" s="6">
        <f t="shared" si="1025"/>
        <v>17.679858809899471</v>
      </c>
      <c r="BE58" s="6"/>
      <c r="BF58" s="6">
        <f t="shared" si="1026"/>
        <v>17.033278593997061</v>
      </c>
      <c r="BG58" s="6">
        <f t="shared" si="1027"/>
        <v>25.51601225614959</v>
      </c>
      <c r="BH58" s="6">
        <f t="shared" si="1028"/>
        <v>23.457754277243897</v>
      </c>
      <c r="BI58" s="6">
        <f t="shared" si="1029"/>
        <v>28.416234941347508</v>
      </c>
      <c r="BJ58" s="6">
        <f t="shared" si="1030"/>
        <v>25.851928060893879</v>
      </c>
      <c r="BK58" s="6">
        <f t="shared" si="1031"/>
        <v>27.38441392854013</v>
      </c>
      <c r="BL58" s="6">
        <f t="shared" si="1032"/>
        <v>28.464485522117798</v>
      </c>
      <c r="BM58" s="6">
        <f t="shared" si="1033"/>
        <v>33.35783882220683</v>
      </c>
      <c r="BN58" s="6">
        <f t="shared" si="1034"/>
        <v>30.888283996778355</v>
      </c>
      <c r="BO58" s="6">
        <f t="shared" si="1035"/>
        <v>36.118791196210012</v>
      </c>
      <c r="BP58" s="6"/>
      <c r="BQ58" s="6">
        <f t="shared" si="1036"/>
        <v>12.397539856422222</v>
      </c>
      <c r="BR58" s="6">
        <f t="shared" si="1037"/>
        <v>18.848762349256372</v>
      </c>
      <c r="BS58" s="6">
        <f t="shared" si="1038"/>
        <v>18.723627731955208</v>
      </c>
      <c r="BT58" s="6">
        <f t="shared" si="1039"/>
        <v>23.100717254954585</v>
      </c>
      <c r="BU58" s="6">
        <f t="shared" si="1040"/>
        <v>21.399556700557699</v>
      </c>
      <c r="BV58" s="6">
        <f t="shared" si="1041"/>
        <v>23.925842868824311</v>
      </c>
      <c r="BW58" s="6">
        <f t="shared" si="1042"/>
        <v>23.752157573885846</v>
      </c>
      <c r="BX58" s="6">
        <f t="shared" si="1043"/>
        <v>28.479608987918574</v>
      </c>
      <c r="BY58" s="6">
        <f t="shared" si="1044"/>
        <v>27.042180738119082</v>
      </c>
      <c r="BZ58" s="6">
        <f t="shared" si="1045"/>
        <v>31.451692610305702</v>
      </c>
      <c r="CB58" s="6">
        <f>(C58/C$6)*100</f>
        <v>3.1133618110399506</v>
      </c>
      <c r="CC58" s="6">
        <f t="shared" ref="CC58" si="1109">(D58/D$6)*100</f>
        <v>3.3376723260471945</v>
      </c>
      <c r="CD58" s="6">
        <f t="shared" ref="CD58" si="1110">(E58/E$6)*100</f>
        <v>4.2162845679207717</v>
      </c>
      <c r="CE58" s="6">
        <f t="shared" ref="CE58" si="1111">(F58/F$6)*100</f>
        <v>5.7377676172897552</v>
      </c>
      <c r="CF58" s="6">
        <f t="shared" ref="CF58" si="1112">(G58/G$6)*100</f>
        <v>6.2603657684951672</v>
      </c>
      <c r="CG58" s="6">
        <f t="shared" ref="CG58" si="1113">(H58/H$6)*100</f>
        <v>9.2049445358620794</v>
      </c>
      <c r="CH58" s="6">
        <f t="shared" ref="CH58" si="1114">(I58/I$6)*100</f>
        <v>8.8032163028249872</v>
      </c>
      <c r="CI58" s="6">
        <f t="shared" ref="CI58" si="1115">(J58/J$6)*100</f>
        <v>7.3716845630647478</v>
      </c>
      <c r="CJ58" s="6">
        <f t="shared" ref="CJ58" si="1116">(K58/K$6)*100</f>
        <v>7.7430985271865813</v>
      </c>
      <c r="CK58" s="6">
        <f t="shared" ref="CK58" si="1117">(L58/L$6)*100</f>
        <v>8.7795237817127099</v>
      </c>
      <c r="CL58" s="6"/>
      <c r="CM58" s="6">
        <f>(N58/N$6)*100</f>
        <v>46.397314290019835</v>
      </c>
      <c r="CN58" s="6">
        <f t="shared" ref="CN58" si="1118">(O58/O$6)*100</f>
        <v>52.146052583037218</v>
      </c>
      <c r="CO58" s="6">
        <f t="shared" ref="CO58" si="1119">(P58/P$6)*100</f>
        <v>52.741015430807657</v>
      </c>
      <c r="CP58" s="6">
        <f t="shared" ref="CP58" si="1120">(Q58/Q$6)*100</f>
        <v>62.225639907182995</v>
      </c>
      <c r="CQ58" s="6">
        <f t="shared" ref="CQ58" si="1121">(R58/R$6)*100</f>
        <v>53.016666059007974</v>
      </c>
      <c r="CR58" s="6">
        <f t="shared" ref="CR58" si="1122">(S58/S$6)*100</f>
        <v>57.702149105537273</v>
      </c>
      <c r="CS58" s="6">
        <f t="shared" ref="CS58" si="1123">(T58/T$6)*100</f>
        <v>45.726029148288909</v>
      </c>
      <c r="CT58" s="6">
        <f t="shared" ref="CT58" si="1124">(U58/U$6)*100</f>
        <v>48.732563682938938</v>
      </c>
      <c r="CU58" s="6">
        <f t="shared" ref="CU58" si="1125">(V58/V$6)*100</f>
        <v>38.567242853702197</v>
      </c>
      <c r="CV58" s="6">
        <f t="shared" ref="CV58" si="1126">(W58/W$6)*100</f>
        <v>39.865742019205655</v>
      </c>
      <c r="CW58" s="6"/>
      <c r="CX58" s="6">
        <f>(Y58/Y$6)*100</f>
        <v>22.688204728233913</v>
      </c>
      <c r="CY58" s="6">
        <f t="shared" ref="CY58" si="1127">(Z58/Z$6)*100</f>
        <v>29.326701573995972</v>
      </c>
      <c r="CZ58" s="6">
        <f t="shared" ref="CZ58" si="1128">(AA58/AA$6)*100</f>
        <v>30.007744434614359</v>
      </c>
      <c r="DA58" s="6">
        <f t="shared" ref="DA58" si="1129">(AB58/AB$6)*100</f>
        <v>35.085030960574251</v>
      </c>
      <c r="DB58" s="6">
        <f t="shared" ref="DB58" si="1130">(AC58/AC$6)*100</f>
        <v>29.342150651024028</v>
      </c>
      <c r="DC58" s="6">
        <f t="shared" ref="DC58" si="1131">(AD58/AD$6)*100</f>
        <v>34.625909095441251</v>
      </c>
      <c r="DD58" s="6">
        <f t="shared" ref="DD58" si="1132">(AE58/AE$6)*100</f>
        <v>26.35751866961391</v>
      </c>
      <c r="DE58" s="6">
        <f t="shared" ref="DE58" si="1133">(AF58/AF$6)*100</f>
        <v>28.666683306397228</v>
      </c>
      <c r="DF58" s="6">
        <f t="shared" ref="DF58" si="1134">(AG58/AG$6)*100</f>
        <v>25.030948435463834</v>
      </c>
      <c r="DG58" s="6">
        <f t="shared" ref="DG58" si="1135">(AH58/AH$6)*100</f>
        <v>26.510314700030346</v>
      </c>
      <c r="DI58" s="7">
        <f t="shared" si="1103"/>
        <v>2271.8789205098683</v>
      </c>
      <c r="DJ58" s="7">
        <f t="shared" si="1104"/>
        <v>1062.1051827157401</v>
      </c>
      <c r="DK58" s="7">
        <f t="shared" si="1105"/>
        <v>1153.0382720764314</v>
      </c>
      <c r="DL58" s="6"/>
      <c r="DM58" s="6">
        <f t="shared" si="1106"/>
        <v>42.163483701690076</v>
      </c>
      <c r="DN58" s="6">
        <f t="shared" si="1107"/>
        <v>31.328989981839996</v>
      </c>
      <c r="DO58" s="6">
        <f t="shared" si="1108"/>
        <v>32.432945147037692</v>
      </c>
    </row>
    <row r="59" spans="1:119" x14ac:dyDescent="0.25">
      <c r="A59" t="s">
        <v>71</v>
      </c>
      <c r="B59" t="s">
        <v>103</v>
      </c>
      <c r="C59" s="7">
        <v>1160.2</v>
      </c>
      <c r="D59" s="7">
        <v>1195</v>
      </c>
      <c r="E59" s="7">
        <v>1632.1</v>
      </c>
      <c r="F59" s="7">
        <v>2636.4</v>
      </c>
      <c r="G59" s="7">
        <v>2466.8000000000002</v>
      </c>
      <c r="H59" s="7">
        <v>3098.5</v>
      </c>
      <c r="I59" s="7">
        <v>2485.6999999999998</v>
      </c>
      <c r="J59" s="7">
        <v>2391</v>
      </c>
      <c r="K59" s="7">
        <v>2679.3</v>
      </c>
      <c r="L59" s="7">
        <v>2779.6</v>
      </c>
      <c r="N59" s="7">
        <v>8440.7999999999993</v>
      </c>
      <c r="O59" s="7">
        <v>10872.6</v>
      </c>
      <c r="P59" s="7">
        <v>17198.599999999999</v>
      </c>
      <c r="Q59" s="7">
        <v>21001.9</v>
      </c>
      <c r="R59" s="7">
        <v>22978.2</v>
      </c>
      <c r="S59" s="7">
        <v>34950.5</v>
      </c>
      <c r="T59" s="7">
        <v>19433.400000000001</v>
      </c>
      <c r="U59" s="7">
        <v>23212.6</v>
      </c>
      <c r="V59" s="7">
        <v>26398.9</v>
      </c>
      <c r="W59" s="7">
        <v>18308.599999999999</v>
      </c>
      <c r="Y59">
        <f t="shared" si="1073"/>
        <v>9601</v>
      </c>
      <c r="Z59">
        <f t="shared" si="999"/>
        <v>12067.6</v>
      </c>
      <c r="AA59">
        <f t="shared" si="1000"/>
        <v>18830.699999999997</v>
      </c>
      <c r="AB59">
        <f t="shared" si="1001"/>
        <v>23638.300000000003</v>
      </c>
      <c r="AC59">
        <f t="shared" si="1002"/>
        <v>25445</v>
      </c>
      <c r="AD59">
        <f t="shared" si="1003"/>
        <v>38049</v>
      </c>
      <c r="AE59">
        <f t="shared" si="1004"/>
        <v>21919.100000000002</v>
      </c>
      <c r="AF59">
        <f t="shared" si="1005"/>
        <v>25603.599999999999</v>
      </c>
      <c r="AG59">
        <f t="shared" si="1006"/>
        <v>29078.2</v>
      </c>
      <c r="AH59">
        <f t="shared" si="1007"/>
        <v>21088.199999999997</v>
      </c>
      <c r="AJ59">
        <f t="shared" si="1074"/>
        <v>7280.5999999999995</v>
      </c>
      <c r="AK59">
        <f t="shared" si="1008"/>
        <v>9677.6</v>
      </c>
      <c r="AL59">
        <f t="shared" si="1009"/>
        <v>15566.499999999998</v>
      </c>
      <c r="AM59">
        <f t="shared" si="1010"/>
        <v>18365.5</v>
      </c>
      <c r="AN59">
        <f t="shared" si="1011"/>
        <v>20511.400000000001</v>
      </c>
      <c r="AO59">
        <f t="shared" si="1012"/>
        <v>31852</v>
      </c>
      <c r="AP59">
        <f t="shared" si="1013"/>
        <v>16947.7</v>
      </c>
      <c r="AQ59">
        <f t="shared" si="1014"/>
        <v>20821.599999999999</v>
      </c>
      <c r="AR59">
        <f t="shared" si="1015"/>
        <v>23719.600000000002</v>
      </c>
      <c r="AS59">
        <f t="shared" si="1016"/>
        <v>15528.999999999998</v>
      </c>
      <c r="AU59" s="6">
        <f t="shared" si="1075"/>
        <v>10.490500531650317</v>
      </c>
      <c r="AV59" s="6">
        <f t="shared" si="1017"/>
        <v>8.6984784305593088</v>
      </c>
      <c r="AW59" s="6">
        <f t="shared" si="1018"/>
        <v>10.079113689321565</v>
      </c>
      <c r="AX59" s="6">
        <f t="shared" si="1019"/>
        <v>12.493203918669449</v>
      </c>
      <c r="AY59" s="6">
        <f t="shared" si="1020"/>
        <v>9.3690225165878278</v>
      </c>
      <c r="AZ59" s="6">
        <f t="shared" si="1021"/>
        <v>8.4801404981261328</v>
      </c>
      <c r="BA59" s="6">
        <f t="shared" si="1022"/>
        <v>7.9105999507060138</v>
      </c>
      <c r="BB59" s="6">
        <f t="shared" si="1023"/>
        <v>7.6205963290746901</v>
      </c>
      <c r="BC59" s="6">
        <f t="shared" si="1024"/>
        <v>7.1596624581830515</v>
      </c>
      <c r="BD59" s="6">
        <f t="shared" si="1025"/>
        <v>6.5712613704574929</v>
      </c>
      <c r="BE59" s="6"/>
      <c r="BF59" s="6">
        <f t="shared" si="1026"/>
        <v>37.060880317545482</v>
      </c>
      <c r="BG59" s="6">
        <f t="shared" si="1027"/>
        <v>34.01557643966418</v>
      </c>
      <c r="BH59" s="6">
        <f t="shared" si="1028"/>
        <v>36.230913459169095</v>
      </c>
      <c r="BI59" s="6">
        <f t="shared" si="1029"/>
        <v>33.339995688036339</v>
      </c>
      <c r="BJ59" s="6">
        <f t="shared" si="1030"/>
        <v>30.926983268058482</v>
      </c>
      <c r="BK59" s="6">
        <f t="shared" si="1031"/>
        <v>29.681369148046766</v>
      </c>
      <c r="BL59" s="6">
        <f t="shared" si="1032"/>
        <v>28.013390280895401</v>
      </c>
      <c r="BM59" s="6">
        <f t="shared" si="1033"/>
        <v>25.024128417597545</v>
      </c>
      <c r="BN59" s="6">
        <f t="shared" si="1034"/>
        <v>22.699844076544469</v>
      </c>
      <c r="BO59" s="6">
        <f t="shared" si="1035"/>
        <v>14.668198443943293</v>
      </c>
      <c r="BP59" s="6"/>
      <c r="BQ59" s="6">
        <f t="shared" si="1036"/>
        <v>28.375919142346103</v>
      </c>
      <c r="BR59" s="6">
        <f t="shared" si="1037"/>
        <v>26.405187036819378</v>
      </c>
      <c r="BS59" s="6">
        <f t="shared" si="1038"/>
        <v>29.579044569542145</v>
      </c>
      <c r="BT59" s="6">
        <f t="shared" si="1039"/>
        <v>28.108781704207285</v>
      </c>
      <c r="BU59" s="6">
        <f t="shared" si="1040"/>
        <v>25.286316452097836</v>
      </c>
      <c r="BV59" s="6">
        <f t="shared" si="1041"/>
        <v>24.660603639032495</v>
      </c>
      <c r="BW59" s="6">
        <f t="shared" si="1042"/>
        <v>21.74638581772496</v>
      </c>
      <c r="BX59" s="6">
        <f t="shared" si="1043"/>
        <v>20.625381513934556</v>
      </c>
      <c r="BY59" s="6">
        <f t="shared" si="1044"/>
        <v>18.91662840809623</v>
      </c>
      <c r="BZ59" s="6">
        <f t="shared" si="1045"/>
        <v>12.618773738970823</v>
      </c>
      <c r="CB59" s="6">
        <f>(C59/C$7)*100</f>
        <v>10.866755334095124</v>
      </c>
      <c r="CC59" s="6">
        <f t="shared" ref="CC59" si="1136">(D59/D$7)*100</f>
        <v>8.876113228008407</v>
      </c>
      <c r="CD59" s="6">
        <f t="shared" ref="CD59" si="1137">(E59/E$7)*100</f>
        <v>10.51793804334517</v>
      </c>
      <c r="CE59" s="6">
        <f t="shared" ref="CE59" si="1138">(F59/F$7)*100</f>
        <v>13.878857431642786</v>
      </c>
      <c r="CF59" s="6">
        <f t="shared" ref="CF59" si="1139">(G59/G$7)*100</f>
        <v>10.428327443055956</v>
      </c>
      <c r="CG59" s="6">
        <f t="shared" ref="CG59" si="1140">(H59/H$7)*100</f>
        <v>10.824907943739126</v>
      </c>
      <c r="CH59" s="6">
        <f t="shared" ref="CH59" si="1141">(I59/I$7)*100</f>
        <v>10.242537620939164</v>
      </c>
      <c r="CI59" s="6">
        <f t="shared" ref="CI59" si="1142">(J59/J$7)*100</f>
        <v>8.4538415302478516</v>
      </c>
      <c r="CJ59" s="6">
        <f t="shared" ref="CJ59" si="1143">(K59/K$7)*100</f>
        <v>8.2187116564417177</v>
      </c>
      <c r="CK59" s="6">
        <f t="shared" ref="CK59" si="1144">(L59/L$7)*100</f>
        <v>8.4628312548713946</v>
      </c>
      <c r="CL59" s="6"/>
      <c r="CM59" s="6">
        <f>(N59/N$7)*100</f>
        <v>24.907564513035393</v>
      </c>
      <c r="CN59" s="6">
        <f t="shared" ref="CN59" si="1145">(O59/O$7)*100</f>
        <v>22.494026129863144</v>
      </c>
      <c r="CO59" s="6">
        <f t="shared" ref="CO59" si="1146">(P59/P$7)*100</f>
        <v>25.341213324080087</v>
      </c>
      <c r="CP59" s="6">
        <f t="shared" ref="CP59" si="1147">(Q59/Q$7)*100</f>
        <v>25.050065780292634</v>
      </c>
      <c r="CQ59" s="6">
        <f t="shared" ref="CQ59" si="1148">(R59/R$7)*100</f>
        <v>24.131390908747214</v>
      </c>
      <c r="CR59" s="6">
        <f t="shared" ref="CR59" si="1149">(S59/S$7)*100</f>
        <v>29.801412029536657</v>
      </c>
      <c r="CS59" s="6">
        <f t="shared" ref="CS59" si="1150">(T59/T$7)*100</f>
        <v>30.039324071154311</v>
      </c>
      <c r="CT59" s="6">
        <f t="shared" ref="CT59" si="1151">(U59/U$7)*100</f>
        <v>26.524502421332404</v>
      </c>
      <c r="CU59" s="6">
        <f t="shared" ref="CU59" si="1152">(V59/V$7)*100</f>
        <v>27.819854719508331</v>
      </c>
      <c r="CV59" s="6">
        <f t="shared" ref="CV59" si="1153">(W59/W$7)*100</f>
        <v>26.729678197368003</v>
      </c>
      <c r="CW59" s="6"/>
      <c r="CX59" s="6">
        <f>(Y59/Y$7)*100</f>
        <v>21.543764066500469</v>
      </c>
      <c r="CY59" s="6">
        <f t="shared" ref="CY59" si="1154">(Z59/Z$7)*100</f>
        <v>19.527303207516027</v>
      </c>
      <c r="CZ59" s="6">
        <f t="shared" ref="CZ59" si="1155">(AA59/AA$7)*100</f>
        <v>22.582730310102242</v>
      </c>
      <c r="DA59" s="6">
        <f t="shared" ref="DA59" si="1156">(AB59/AB$7)*100</f>
        <v>22.986517301904502</v>
      </c>
      <c r="DB59" s="6">
        <f t="shared" ref="DB59" si="1157">(AC59/AC$7)*100</f>
        <v>21.404656953464112</v>
      </c>
      <c r="DC59" s="6">
        <f t="shared" ref="DC59" si="1158">(AD59/AD$7)*100</f>
        <v>26.078499374236646</v>
      </c>
      <c r="DD59" s="6">
        <f t="shared" ref="DD59" si="1159">(AE59/AE$7)*100</f>
        <v>24.638832934659447</v>
      </c>
      <c r="DE59" s="6">
        <f t="shared" ref="DE59" si="1160">(AF59/AF$7)*100</f>
        <v>22.11080098931922</v>
      </c>
      <c r="DF59" s="6">
        <f t="shared" ref="DF59" si="1161">(AG59/AG$7)*100</f>
        <v>22.807808785314879</v>
      </c>
      <c r="DG59" s="6">
        <f t="shared" ref="DG59" si="1162">(AH59/AH$7)*100</f>
        <v>20.809313579408762</v>
      </c>
      <c r="DI59" s="7">
        <f t="shared" si="1103"/>
        <v>139.57938286502326</v>
      </c>
      <c r="DJ59" s="7">
        <f t="shared" si="1104"/>
        <v>116.90598047578429</v>
      </c>
      <c r="DK59" s="7">
        <f t="shared" si="1105"/>
        <v>119.64587022185187</v>
      </c>
      <c r="DL59" s="6"/>
      <c r="DM59" s="6">
        <f t="shared" si="1106"/>
        <v>10.19478682862931</v>
      </c>
      <c r="DN59" s="6">
        <f t="shared" si="1107"/>
        <v>8.9841905488344374</v>
      </c>
      <c r="DO59" s="6">
        <f t="shared" si="1108"/>
        <v>9.1363002251570578</v>
      </c>
    </row>
    <row r="60" spans="1:119" x14ac:dyDescent="0.25">
      <c r="A60" t="s">
        <v>71</v>
      </c>
      <c r="B60" t="s">
        <v>102</v>
      </c>
      <c r="C60" s="7">
        <v>30.044440000000002</v>
      </c>
      <c r="D60" s="7">
        <v>42.162339000000003</v>
      </c>
      <c r="E60" s="7">
        <v>33.554977999999998</v>
      </c>
      <c r="F60" s="7">
        <v>103.75130900000001</v>
      </c>
      <c r="G60" s="7">
        <v>53.070650000000001</v>
      </c>
      <c r="H60" s="7">
        <v>98.893957999999998</v>
      </c>
      <c r="I60" s="7">
        <v>36.473474000000003</v>
      </c>
      <c r="J60" s="7">
        <v>18.413751900000001</v>
      </c>
      <c r="K60" s="7">
        <v>41.157294740000012</v>
      </c>
      <c r="L60" s="7">
        <v>72.221520999999996</v>
      </c>
      <c r="N60" s="7">
        <v>2.4232330000000002</v>
      </c>
      <c r="O60" s="7">
        <v>4.6650580000000001</v>
      </c>
      <c r="P60" s="7">
        <v>4.8518030000000003</v>
      </c>
      <c r="Q60" s="7">
        <v>6.8358379999999999</v>
      </c>
      <c r="R60" s="7">
        <v>15.774248</v>
      </c>
      <c r="S60" s="7">
        <v>14.547414</v>
      </c>
      <c r="T60" s="7">
        <v>11.186529999999999</v>
      </c>
      <c r="U60" s="7">
        <v>12.283459990000001</v>
      </c>
      <c r="V60" s="7">
        <v>13.123730149999998</v>
      </c>
      <c r="W60" s="7">
        <v>14.522042000000001</v>
      </c>
      <c r="Y60">
        <f t="shared" si="1073"/>
        <v>32.467673000000005</v>
      </c>
      <c r="Z60">
        <f t="shared" si="999"/>
        <v>46.827397000000005</v>
      </c>
      <c r="AA60">
        <f t="shared" si="1000"/>
        <v>38.406780999999995</v>
      </c>
      <c r="AB60">
        <f t="shared" si="1001"/>
        <v>110.587147</v>
      </c>
      <c r="AC60">
        <f t="shared" si="1002"/>
        <v>68.844898000000001</v>
      </c>
      <c r="AD60">
        <f t="shared" si="1003"/>
        <v>113.441372</v>
      </c>
      <c r="AE60">
        <f t="shared" si="1004"/>
        <v>47.660004000000001</v>
      </c>
      <c r="AF60">
        <f t="shared" si="1005"/>
        <v>30.697211890000002</v>
      </c>
      <c r="AG60">
        <f t="shared" si="1006"/>
        <v>54.281024890000012</v>
      </c>
      <c r="AH60">
        <f t="shared" si="1007"/>
        <v>86.743562999999995</v>
      </c>
      <c r="AJ60">
        <f t="shared" si="1074"/>
        <v>-27.621207000000002</v>
      </c>
      <c r="AK60">
        <f t="shared" si="1008"/>
        <v>-37.497281000000001</v>
      </c>
      <c r="AL60">
        <f t="shared" si="1009"/>
        <v>-28.703174999999998</v>
      </c>
      <c r="AM60">
        <f t="shared" si="1010"/>
        <v>-96.915471000000011</v>
      </c>
      <c r="AN60">
        <f t="shared" si="1011"/>
        <v>-37.296402</v>
      </c>
      <c r="AO60">
        <f t="shared" si="1012"/>
        <v>-84.346543999999994</v>
      </c>
      <c r="AP60">
        <f t="shared" si="1013"/>
        <v>-25.286944000000005</v>
      </c>
      <c r="AQ60">
        <f t="shared" si="1014"/>
        <v>-6.1302919100000004</v>
      </c>
      <c r="AR60">
        <f t="shared" si="1015"/>
        <v>-28.033564590000012</v>
      </c>
      <c r="AS60">
        <f t="shared" si="1016"/>
        <v>-57.699478999999997</v>
      </c>
      <c r="AU60" s="6">
        <f t="shared" si="1075"/>
        <v>0.2716611048035994</v>
      </c>
      <c r="AV60" s="6">
        <f t="shared" si="1017"/>
        <v>0.30690225637943896</v>
      </c>
      <c r="AW60" s="6">
        <f t="shared" si="1018"/>
        <v>0.20722041425444759</v>
      </c>
      <c r="AX60" s="6">
        <f t="shared" si="1019"/>
        <v>0.49165007592394361</v>
      </c>
      <c r="AY60" s="6">
        <f t="shared" si="1020"/>
        <v>0.20156482682825999</v>
      </c>
      <c r="AZ60" s="6">
        <f t="shared" si="1021"/>
        <v>0.27065827279515403</v>
      </c>
      <c r="BA60" s="6">
        <f t="shared" si="1022"/>
        <v>0.11607477234842384</v>
      </c>
      <c r="BB60" s="6">
        <f t="shared" si="1023"/>
        <v>5.8688318750996282E-2</v>
      </c>
      <c r="BC60" s="6">
        <f t="shared" si="1024"/>
        <v>0.10998109134115359</v>
      </c>
      <c r="BD60" s="6">
        <f t="shared" si="1025"/>
        <v>0.1707391319121401</v>
      </c>
      <c r="BE60" s="6"/>
      <c r="BF60" s="6">
        <f t="shared" si="1026"/>
        <v>1.0639648871496387E-2</v>
      </c>
      <c r="BG60" s="6">
        <f t="shared" si="1027"/>
        <v>1.4594911704143157E-2</v>
      </c>
      <c r="BH60" s="6">
        <f t="shared" si="1028"/>
        <v>1.0220904876788634E-2</v>
      </c>
      <c r="BI60" s="6">
        <f t="shared" si="1029"/>
        <v>1.085172338903218E-2</v>
      </c>
      <c r="BJ60" s="6">
        <f t="shared" si="1030"/>
        <v>2.1230988674578729E-2</v>
      </c>
      <c r="BK60" s="6">
        <f t="shared" si="1031"/>
        <v>1.2354248582522815E-2</v>
      </c>
      <c r="BL60" s="6">
        <f t="shared" si="1032"/>
        <v>1.6125465990456882E-2</v>
      </c>
      <c r="BM60" s="6">
        <f t="shared" si="1033"/>
        <v>1.3242070263657734E-2</v>
      </c>
      <c r="BN60" s="6">
        <f t="shared" si="1034"/>
        <v>1.1284812174281711E-2</v>
      </c>
      <c r="BO60" s="6">
        <f t="shared" si="1035"/>
        <v>1.16345429944004E-2</v>
      </c>
      <c r="BP60" s="6"/>
      <c r="BQ60" s="6">
        <f t="shared" si="1036"/>
        <v>9.5958760940332649E-2</v>
      </c>
      <c r="BR60" s="6">
        <f t="shared" si="1037"/>
        <v>0.10246330473601999</v>
      </c>
      <c r="BS60" s="6">
        <f t="shared" si="1038"/>
        <v>6.032892494552218E-2</v>
      </c>
      <c r="BT60" s="6">
        <f t="shared" si="1039"/>
        <v>0.13150141822017999</v>
      </c>
      <c r="BU60" s="6">
        <f t="shared" si="1040"/>
        <v>6.8415558142676261E-2</v>
      </c>
      <c r="BV60" s="6">
        <f t="shared" si="1041"/>
        <v>7.3524473998266421E-2</v>
      </c>
      <c r="BW60" s="6">
        <f t="shared" si="1042"/>
        <v>4.7284461271599409E-2</v>
      </c>
      <c r="BX60" s="6">
        <f t="shared" si="1043"/>
        <v>2.4728620453582234E-2</v>
      </c>
      <c r="BY60" s="6">
        <f t="shared" si="1044"/>
        <v>3.5312157473803493E-2</v>
      </c>
      <c r="BZ60" s="6">
        <f t="shared" si="1045"/>
        <v>5.1905681604364588E-2</v>
      </c>
      <c r="CB60" s="6">
        <f>(C60/C$8)*100</f>
        <v>2.2900923771425648</v>
      </c>
      <c r="CC60" s="6">
        <f t="shared" ref="CC60" si="1163">(D60/D$8)*100</f>
        <v>1.956856766137369</v>
      </c>
      <c r="CD60" s="6">
        <f t="shared" ref="CD60" si="1164">(E60/E$8)*100</f>
        <v>1.309908016013051</v>
      </c>
      <c r="CE60" s="6">
        <f t="shared" ref="CE60" si="1165">(F60/F$8)*100</f>
        <v>3.2872181448938256</v>
      </c>
      <c r="CF60" s="6">
        <f t="shared" ref="CF60" si="1166">(G60/G$8)*100</f>
        <v>1.0021185275925515</v>
      </c>
      <c r="CG60" s="6">
        <f t="shared" ref="CG60" si="1167">(H60/H$8)*100</f>
        <v>1.5737737730412316</v>
      </c>
      <c r="CH60" s="6">
        <f t="shared" ref="CH60" si="1168">(I60/I$8)*100</f>
        <v>0.91865537846634782</v>
      </c>
      <c r="CI60" s="6">
        <f t="shared" ref="CI60" si="1169">(J60/J$8)*100</f>
        <v>0.37637518951947185</v>
      </c>
      <c r="CJ60" s="6">
        <f t="shared" ref="CJ60" si="1170">(K60/K$8)*100</f>
        <v>0.60059193597840033</v>
      </c>
      <c r="CK60" s="6">
        <f t="shared" ref="CK60" si="1171">(L60/L$8)*100</f>
        <v>0.7478046807917772</v>
      </c>
      <c r="CL60" s="6"/>
      <c r="CM60" s="6">
        <f>(N60/N$8)*100</f>
        <v>0.40635487848581658</v>
      </c>
      <c r="CN60" s="6">
        <f t="shared" ref="CN60" si="1172">(O60/O$8)*100</f>
        <v>0.62566233017980299</v>
      </c>
      <c r="CO60" s="6">
        <f t="shared" ref="CO60" si="1173">(P60/P$8)*100</f>
        <v>0.50275422214766718</v>
      </c>
      <c r="CP60" s="6">
        <f t="shared" ref="CP60" si="1174">(Q60/Q$8)*100</f>
        <v>0.59868133422702219</v>
      </c>
      <c r="CQ60" s="6">
        <f t="shared" ref="CQ60" si="1175">(R60/R$8)*100</f>
        <v>1.0041796426601375</v>
      </c>
      <c r="CR60" s="6">
        <f t="shared" ref="CR60" si="1176">(S60/S$8)*100</f>
        <v>0.65719324409970714</v>
      </c>
      <c r="CS60" s="6">
        <f t="shared" ref="CS60" si="1177">(T60/T$8)*100</f>
        <v>0.66197147092222175</v>
      </c>
      <c r="CT60" s="6">
        <f t="shared" ref="CT60" si="1178">(U60/U$8)*100</f>
        <v>0.58262667723108019</v>
      </c>
      <c r="CU60" s="6">
        <f t="shared" ref="CU60" si="1179">(V60/V$8)*100</f>
        <v>0.50492462607496302</v>
      </c>
      <c r="CV60" s="6">
        <f t="shared" ref="CV60" si="1180">(W60/W$8)*100</f>
        <v>0.57662042736399954</v>
      </c>
      <c r="CW60" s="6"/>
      <c r="CX60" s="6">
        <f>(Y60/Y$8)*100</f>
        <v>1.701423229974407</v>
      </c>
      <c r="CY60" s="6">
        <f t="shared" ref="CY60" si="1181">(Z60/Z$8)*100</f>
        <v>1.6146185822358234</v>
      </c>
      <c r="CZ60" s="6">
        <f t="shared" ref="CZ60" si="1182">(AA60/AA$8)*100</f>
        <v>1.089037117635075</v>
      </c>
      <c r="DA60" s="6">
        <f t="shared" ref="DA60" si="1183">(AB60/AB$8)*100</f>
        <v>2.5729790383482563</v>
      </c>
      <c r="DB60" s="6">
        <f t="shared" ref="DB60" si="1184">(AC60/AC$8)*100</f>
        <v>1.0025900378162251</v>
      </c>
      <c r="DC60" s="6">
        <f t="shared" ref="DC60" si="1185">(AD60/AD$8)*100</f>
        <v>1.3350062920513373</v>
      </c>
      <c r="DD60" s="6">
        <f t="shared" ref="DD60" si="1186">(AE60/AE$8)*100</f>
        <v>0.84202100490122711</v>
      </c>
      <c r="DE60" s="6">
        <f t="shared" ref="DE60" si="1187">(AF60/AF$8)*100</f>
        <v>0.43848883966168689</v>
      </c>
      <c r="DF60" s="6">
        <f t="shared" ref="DF60" si="1188">(AG60/AG$8)*100</f>
        <v>0.57428479916709785</v>
      </c>
      <c r="DG60" s="6">
        <f t="shared" ref="DG60" si="1189">(AH60/AH$8)*100</f>
        <v>0.71239786819888773</v>
      </c>
      <c r="DI60" s="7">
        <f t="shared" si="1103"/>
        <v>140.38231699442557</v>
      </c>
      <c r="DJ60" s="7">
        <f t="shared" si="1104"/>
        <v>499.28376676943572</v>
      </c>
      <c r="DK60" s="7">
        <f t="shared" si="1105"/>
        <v>167.16901762562406</v>
      </c>
      <c r="DL60" s="6"/>
      <c r="DM60" s="6">
        <f t="shared" si="1106"/>
        <v>10.235760323110688</v>
      </c>
      <c r="DN60" s="6">
        <f t="shared" si="1107"/>
        <v>22.012299648949174</v>
      </c>
      <c r="DO60" s="6">
        <f t="shared" si="1108"/>
        <v>11.537441204979615</v>
      </c>
    </row>
    <row r="61" spans="1:119" x14ac:dyDescent="0.25">
      <c r="A61" t="s">
        <v>71</v>
      </c>
      <c r="B61" t="s">
        <v>56</v>
      </c>
      <c r="C61" s="7">
        <v>175.60935018590169</v>
      </c>
      <c r="D61" s="7">
        <v>201.33650802402244</v>
      </c>
      <c r="E61" s="7">
        <v>308.96879724204791</v>
      </c>
      <c r="F61" s="7">
        <v>444.0660217985847</v>
      </c>
      <c r="G61" s="7">
        <v>532.82218528308238</v>
      </c>
      <c r="H61" s="7">
        <v>696.34009339047486</v>
      </c>
      <c r="I61" s="7">
        <v>894.03468399999997</v>
      </c>
      <c r="J61" s="7">
        <v>1000.969295</v>
      </c>
      <c r="K61" s="7">
        <v>1193.57314</v>
      </c>
      <c r="L61" s="7">
        <v>1247.3597689999999</v>
      </c>
      <c r="N61" s="7">
        <v>41.581824353934827</v>
      </c>
      <c r="O61" s="7">
        <v>69.302308550067366</v>
      </c>
      <c r="P61" s="7">
        <v>107.60155085732953</v>
      </c>
      <c r="Q61" s="7">
        <v>363.3141585298863</v>
      </c>
      <c r="R61" s="7">
        <v>1192.6590892213026</v>
      </c>
      <c r="S61" s="7">
        <v>2012.8989319324212</v>
      </c>
      <c r="T61" s="7">
        <v>4423.4757799999998</v>
      </c>
      <c r="U61" s="7">
        <v>6160.1198839999997</v>
      </c>
      <c r="V61" s="7">
        <v>6534.9034229999997</v>
      </c>
      <c r="W61" s="7">
        <v>9729.1582569999991</v>
      </c>
      <c r="Y61">
        <f t="shared" si="1073"/>
        <v>217.19117453983651</v>
      </c>
      <c r="Z61">
        <f t="shared" si="999"/>
        <v>270.63881657408979</v>
      </c>
      <c r="AA61">
        <f t="shared" si="1000"/>
        <v>416.57034809937744</v>
      </c>
      <c r="AB61">
        <f t="shared" si="1001"/>
        <v>807.38018032847094</v>
      </c>
      <c r="AC61">
        <f t="shared" si="1002"/>
        <v>1725.4812745043851</v>
      </c>
      <c r="AD61">
        <f t="shared" si="1003"/>
        <v>2709.2390253228959</v>
      </c>
      <c r="AE61">
        <f t="shared" si="1004"/>
        <v>5317.510464</v>
      </c>
      <c r="AF61">
        <f t="shared" si="1005"/>
        <v>7161.0891789999996</v>
      </c>
      <c r="AG61">
        <f t="shared" si="1006"/>
        <v>7728.4765630000002</v>
      </c>
      <c r="AH61">
        <f t="shared" si="1007"/>
        <v>10976.518026</v>
      </c>
      <c r="AJ61">
        <f t="shared" si="1074"/>
        <v>-134.02752583196687</v>
      </c>
      <c r="AK61">
        <f t="shared" si="1008"/>
        <v>-132.03419947395508</v>
      </c>
      <c r="AL61">
        <f t="shared" si="1009"/>
        <v>-201.36724638471838</v>
      </c>
      <c r="AM61">
        <f t="shared" si="1010"/>
        <v>-80.751863268698401</v>
      </c>
      <c r="AN61">
        <f t="shared" si="1011"/>
        <v>659.83690393822019</v>
      </c>
      <c r="AO61">
        <f t="shared" si="1012"/>
        <v>1316.5588385419464</v>
      </c>
      <c r="AP61">
        <f t="shared" si="1013"/>
        <v>3529.4410959999996</v>
      </c>
      <c r="AQ61">
        <f t="shared" si="1014"/>
        <v>5159.1505889999999</v>
      </c>
      <c r="AR61">
        <f t="shared" si="1015"/>
        <v>5341.3302829999993</v>
      </c>
      <c r="AS61">
        <f t="shared" si="1016"/>
        <v>8481.7984879999985</v>
      </c>
      <c r="AU61" s="6">
        <f t="shared" si="1075"/>
        <v>1.5878555261920084</v>
      </c>
      <c r="AV61" s="6">
        <f t="shared" si="1017"/>
        <v>1.4655408136661843</v>
      </c>
      <c r="AW61" s="6">
        <f t="shared" si="1018"/>
        <v>1.9080519783441849</v>
      </c>
      <c r="AX61" s="6">
        <f t="shared" si="1019"/>
        <v>2.1043116991662991</v>
      </c>
      <c r="AY61" s="6">
        <f t="shared" si="1020"/>
        <v>2.0236837405767512</v>
      </c>
      <c r="AZ61" s="6">
        <f t="shared" si="1021"/>
        <v>1.9057808056896886</v>
      </c>
      <c r="BA61" s="6">
        <f t="shared" si="1022"/>
        <v>2.8452149202155796</v>
      </c>
      <c r="BB61" s="6">
        <f t="shared" si="1023"/>
        <v>3.1902898097003267</v>
      </c>
      <c r="BC61" s="6">
        <f t="shared" si="1024"/>
        <v>3.1894826266389211</v>
      </c>
      <c r="BD61" s="6">
        <f t="shared" si="1025"/>
        <v>2.9488872733819544</v>
      </c>
      <c r="BE61" s="6"/>
      <c r="BF61" s="6">
        <f t="shared" si="1026"/>
        <v>0.18257262531589147</v>
      </c>
      <c r="BG61" s="6">
        <f t="shared" si="1027"/>
        <v>0.21681639846310991</v>
      </c>
      <c r="BH61" s="6">
        <f t="shared" si="1028"/>
        <v>0.22667557110371125</v>
      </c>
      <c r="BI61" s="6">
        <f t="shared" si="1029"/>
        <v>0.57675222140801352</v>
      </c>
      <c r="BJ61" s="6">
        <f t="shared" si="1030"/>
        <v>1.6052322504306296</v>
      </c>
      <c r="BK61" s="6">
        <f t="shared" si="1031"/>
        <v>1.7094346649231127</v>
      </c>
      <c r="BL61" s="6">
        <f t="shared" si="1032"/>
        <v>6.3764731556612944</v>
      </c>
      <c r="BM61" s="6">
        <f t="shared" si="1033"/>
        <v>6.6408601813244577</v>
      </c>
      <c r="BN61" s="6">
        <f t="shared" si="1034"/>
        <v>5.6192223447710585</v>
      </c>
      <c r="BO61" s="6">
        <f t="shared" si="1035"/>
        <v>7.7946551897034961</v>
      </c>
      <c r="BP61" s="6"/>
      <c r="BQ61" s="6">
        <f t="shared" si="1036"/>
        <v>0.64191221822451616</v>
      </c>
      <c r="BR61" s="6">
        <f t="shared" si="1037"/>
        <v>0.59218639754899838</v>
      </c>
      <c r="BS61" s="6">
        <f t="shared" si="1038"/>
        <v>0.65434385831547293</v>
      </c>
      <c r="BT61" s="6">
        <f t="shared" si="1039"/>
        <v>0.96007213890831833</v>
      </c>
      <c r="BU61" s="6">
        <f t="shared" si="1040"/>
        <v>1.7147205949808204</v>
      </c>
      <c r="BV61" s="6">
        <f t="shared" si="1041"/>
        <v>1.7559323442636245</v>
      </c>
      <c r="BW61" s="6">
        <f t="shared" si="1042"/>
        <v>5.2756105013405499</v>
      </c>
      <c r="BX61" s="6">
        <f t="shared" si="1043"/>
        <v>5.7687276934565208</v>
      </c>
      <c r="BY61" s="6">
        <f t="shared" si="1044"/>
        <v>5.0277087062800216</v>
      </c>
      <c r="BZ61" s="6">
        <f t="shared" si="1045"/>
        <v>6.5681375087408451</v>
      </c>
      <c r="CB61" s="6">
        <f>(C61/C$9)*100</f>
        <v>4.7961889428725311</v>
      </c>
      <c r="CC61" s="6">
        <f t="shared" ref="CC61" si="1190">(D61/D$9)*100</f>
        <v>4.0465447513723189</v>
      </c>
      <c r="CD61" s="6">
        <f t="shared" ref="CD61" si="1191">(E61/E$9)*100</f>
        <v>4.6804303612666605</v>
      </c>
      <c r="CE61" s="6">
        <f t="shared" ref="CE61" si="1192">(F61/F$9)*100</f>
        <v>4.7103185200121516</v>
      </c>
      <c r="CF61" s="6">
        <f t="shared" ref="CF61" si="1193">(G61/G$9)*100</f>
        <v>4.0175570604463315</v>
      </c>
      <c r="CG61" s="6">
        <f t="shared" ref="CG61" si="1194">(H61/H$9)*100</f>
        <v>4.8088572696196206</v>
      </c>
      <c r="CH61" s="6">
        <f t="shared" ref="CH61" si="1195">(I61/I$9)*100</f>
        <v>7.0315113583611391</v>
      </c>
      <c r="CI61" s="6">
        <f t="shared" ref="CI61" si="1196">(J61/J$9)*100</f>
        <v>5.5854417329170865</v>
      </c>
      <c r="CJ61" s="6">
        <f t="shared" ref="CJ61" si="1197">(K61/K$9)*100</f>
        <v>4.9312070739994001</v>
      </c>
      <c r="CK61" s="6">
        <f t="shared" ref="CK61" si="1198">(L61/L$9)*100</f>
        <v>4.4534085912273325</v>
      </c>
      <c r="CL61" s="6"/>
      <c r="CM61" s="6">
        <f>(N61/N$9)*100</f>
        <v>1.2762588472234575</v>
      </c>
      <c r="CN61" s="6">
        <f t="shared" ref="CN61" si="1199">(O61/O$9)*100</f>
        <v>1.9201579531413719</v>
      </c>
      <c r="CO61" s="6">
        <f t="shared" ref="CO61" si="1200">(P61/P$9)*100</f>
        <v>2.3100729258949575</v>
      </c>
      <c r="CP61" s="6">
        <f t="shared" ref="CP61" si="1201">(Q61/Q$9)*100</f>
        <v>2.9612751055121245</v>
      </c>
      <c r="CQ61" s="6">
        <f t="shared" ref="CQ61" si="1202">(R61/R$9)*100</f>
        <v>6.2637058509961125</v>
      </c>
      <c r="CR61" s="6">
        <f t="shared" ref="CR61" si="1203">(S61/S$9)*100</f>
        <v>8.6299400763916498</v>
      </c>
      <c r="CS61" s="6">
        <f t="shared" ref="CS61" si="1204">(T61/T$9)*100</f>
        <v>20.940934764826764</v>
      </c>
      <c r="CT61" s="6">
        <f t="shared" ref="CT61" si="1205">(U61/U$9)*100</f>
        <v>19.546837421331016</v>
      </c>
      <c r="CU61" s="6">
        <f t="shared" ref="CU61" si="1206">(V61/V$9)*100</f>
        <v>16.368631058403285</v>
      </c>
      <c r="CV61" s="6">
        <f t="shared" ref="CV61" si="1207">(W61/W$9)*100</f>
        <v>23.170802272269594</v>
      </c>
      <c r="CW61" s="6"/>
      <c r="CX61" s="6">
        <f>(Y61/Y$9)*100</f>
        <v>3.1388103761893751</v>
      </c>
      <c r="CY61" s="6">
        <f t="shared" ref="CY61" si="1208">(Z61/Z$9)*100</f>
        <v>3.1525661299970831</v>
      </c>
      <c r="CZ61" s="6">
        <f t="shared" ref="CZ61" si="1209">(AA61/AA$9)*100</f>
        <v>3.6998156354241996</v>
      </c>
      <c r="DA61" s="6">
        <f t="shared" ref="DA61" si="1210">(AB61/AB$9)*100</f>
        <v>3.7212706169885821</v>
      </c>
      <c r="DB61" s="6">
        <f t="shared" ref="DB61" si="1211">(AC61/AC$9)*100</f>
        <v>5.341529196838894</v>
      </c>
      <c r="DC61" s="6">
        <f t="shared" ref="DC61" si="1212">(AD61/AD$9)*100</f>
        <v>7.1663578364309215</v>
      </c>
      <c r="DD61" s="6">
        <f t="shared" ref="DD61" si="1213">(AE61/AE$9)*100</f>
        <v>15.714486522716257</v>
      </c>
      <c r="DE61" s="6">
        <f t="shared" ref="DE61" si="1214">(AF61/AF$9)*100</f>
        <v>14.485662511406861</v>
      </c>
      <c r="DF61" s="6">
        <f t="shared" ref="DF61" si="1215">(AG61/AG$9)*100</f>
        <v>12.051675682842971</v>
      </c>
      <c r="DG61" s="6">
        <f t="shared" ref="DG61" si="1216">(AH61/AH$9)*100</f>
        <v>15.681194066403547</v>
      </c>
      <c r="DI61" s="7">
        <f t="shared" si="1103"/>
        <v>610.30373250600462</v>
      </c>
      <c r="DJ61" s="7">
        <f t="shared" si="1104"/>
        <v>23297.6224183616</v>
      </c>
      <c r="DK61" s="7">
        <f t="shared" si="1105"/>
        <v>4953.8508524832914</v>
      </c>
      <c r="DL61" s="6"/>
      <c r="DM61" s="6">
        <f t="shared" si="1106"/>
        <v>24.338292673682837</v>
      </c>
      <c r="DN61" s="6">
        <f t="shared" si="1107"/>
        <v>83.333277763168837</v>
      </c>
      <c r="DO61" s="6">
        <f t="shared" si="1108"/>
        <v>54.629154111690404</v>
      </c>
    </row>
    <row r="62" spans="1:119" x14ac:dyDescent="0.25">
      <c r="A62" t="s">
        <v>71</v>
      </c>
      <c r="B62" t="s">
        <v>57</v>
      </c>
      <c r="C62" s="7">
        <v>127.18588880791353</v>
      </c>
      <c r="D62" s="7">
        <v>393.52357688417135</v>
      </c>
      <c r="E62" s="7">
        <v>215.27078280294253</v>
      </c>
      <c r="F62" s="7">
        <v>301.83788821210106</v>
      </c>
      <c r="G62" s="7">
        <v>302.25671299130784</v>
      </c>
      <c r="H62" s="7">
        <v>521.7417776843547</v>
      </c>
      <c r="I62" s="7">
        <v>322.91431810048141</v>
      </c>
      <c r="J62" s="7">
        <v>299.48947998702118</v>
      </c>
      <c r="K62" s="7">
        <v>364.95183168510596</v>
      </c>
      <c r="L62" s="7">
        <v>464.7497802345448</v>
      </c>
      <c r="N62" s="7">
        <v>276.24313974849372</v>
      </c>
      <c r="O62" s="7">
        <v>91.25669941517215</v>
      </c>
      <c r="P62" s="7">
        <v>267.78417249322797</v>
      </c>
      <c r="Q62" s="7">
        <v>1031.0979086037605</v>
      </c>
      <c r="R62" s="7">
        <v>1038.2134029085059</v>
      </c>
      <c r="S62" s="7">
        <v>1857.9145890618843</v>
      </c>
      <c r="T62" s="7">
        <v>846.95829788447566</v>
      </c>
      <c r="U62" s="7">
        <v>506.95041182500711</v>
      </c>
      <c r="V62" s="7">
        <v>2061.1528235720252</v>
      </c>
      <c r="W62" s="7">
        <v>6082.1822892389337</v>
      </c>
      <c r="Y62">
        <f t="shared" si="1073"/>
        <v>403.42902855640727</v>
      </c>
      <c r="Z62">
        <f t="shared" si="999"/>
        <v>484.78027629934348</v>
      </c>
      <c r="AA62">
        <f t="shared" si="1000"/>
        <v>483.05495529617053</v>
      </c>
      <c r="AB62">
        <f t="shared" si="1001"/>
        <v>1332.9357968158615</v>
      </c>
      <c r="AC62">
        <f t="shared" si="1002"/>
        <v>1340.4701158998137</v>
      </c>
      <c r="AD62">
        <f t="shared" si="1003"/>
        <v>2379.6563667462387</v>
      </c>
      <c r="AE62">
        <f t="shared" si="1004"/>
        <v>1169.8726159849571</v>
      </c>
      <c r="AF62">
        <f t="shared" si="1005"/>
        <v>806.43989181202824</v>
      </c>
      <c r="AG62">
        <f t="shared" si="1006"/>
        <v>2426.1046552571311</v>
      </c>
      <c r="AH62">
        <f t="shared" si="1007"/>
        <v>6546.9320694734788</v>
      </c>
      <c r="AJ62">
        <f t="shared" si="1074"/>
        <v>149.05725094058019</v>
      </c>
      <c r="AK62">
        <f t="shared" si="1008"/>
        <v>-302.26687746899921</v>
      </c>
      <c r="AL62">
        <f t="shared" si="1009"/>
        <v>52.513389690285436</v>
      </c>
      <c r="AM62">
        <f t="shared" si="1010"/>
        <v>729.26002039165951</v>
      </c>
      <c r="AN62">
        <f t="shared" si="1011"/>
        <v>735.9566899171981</v>
      </c>
      <c r="AO62">
        <f t="shared" si="1012"/>
        <v>1336.1728113775296</v>
      </c>
      <c r="AP62">
        <f t="shared" si="1013"/>
        <v>524.04397978399425</v>
      </c>
      <c r="AQ62">
        <f t="shared" si="1014"/>
        <v>207.46093183798592</v>
      </c>
      <c r="AR62">
        <f t="shared" si="1015"/>
        <v>1696.2009918869194</v>
      </c>
      <c r="AS62">
        <f t="shared" si="1016"/>
        <v>5617.4325090043885</v>
      </c>
      <c r="AU62" s="6">
        <f t="shared" si="1075"/>
        <v>1.1500117515582098</v>
      </c>
      <c r="AV62" s="6">
        <f t="shared" si="1017"/>
        <v>2.8644822974422697</v>
      </c>
      <c r="AW62" s="6">
        <f t="shared" si="1018"/>
        <v>1.3294152894186064</v>
      </c>
      <c r="AX62" s="6">
        <f t="shared" si="1019"/>
        <v>1.4303301046177865</v>
      </c>
      <c r="AY62" s="6">
        <f t="shared" si="1020"/>
        <v>1.1479852236927954</v>
      </c>
      <c r="AZ62" s="6">
        <f t="shared" si="1021"/>
        <v>1.4279307982912435</v>
      </c>
      <c r="BA62" s="6">
        <f t="shared" si="1022"/>
        <v>1.0276565912410729</v>
      </c>
      <c r="BB62" s="6">
        <f t="shared" si="1023"/>
        <v>0.95453301203913909</v>
      </c>
      <c r="BC62" s="6">
        <f t="shared" si="1024"/>
        <v>0.97522932421191832</v>
      </c>
      <c r="BD62" s="6">
        <f t="shared" si="1025"/>
        <v>1.0987164620031205</v>
      </c>
      <c r="BE62" s="6"/>
      <c r="BF62" s="6">
        <f t="shared" si="1026"/>
        <v>1.2128961639609892</v>
      </c>
      <c r="BG62" s="6">
        <f t="shared" si="1027"/>
        <v>0.28550201741885523</v>
      </c>
      <c r="BH62" s="6">
        <f t="shared" si="1028"/>
        <v>0.56411947363956094</v>
      </c>
      <c r="BI62" s="6">
        <f t="shared" si="1029"/>
        <v>1.6368423726802175</v>
      </c>
      <c r="BJ62" s="6">
        <f t="shared" si="1030"/>
        <v>1.3973596078206918</v>
      </c>
      <c r="BK62" s="6">
        <f t="shared" si="1031"/>
        <v>1.5778157326357962</v>
      </c>
      <c r="BL62" s="6">
        <f t="shared" si="1032"/>
        <v>1.2208966701802402</v>
      </c>
      <c r="BM62" s="6">
        <f t="shared" si="1033"/>
        <v>0.54651319571538481</v>
      </c>
      <c r="BN62" s="6">
        <f t="shared" si="1034"/>
        <v>1.7723408063598991</v>
      </c>
      <c r="BO62" s="6">
        <f t="shared" si="1035"/>
        <v>4.8728278945847299</v>
      </c>
      <c r="BP62" s="6"/>
      <c r="BQ62" s="6">
        <f t="shared" si="1036"/>
        <v>1.1923413700647691</v>
      </c>
      <c r="BR62" s="6">
        <f t="shared" si="1037"/>
        <v>1.0607505939412261</v>
      </c>
      <c r="BS62" s="6">
        <f t="shared" si="1038"/>
        <v>0.75877710612157911</v>
      </c>
      <c r="BT62" s="6">
        <f t="shared" si="1039"/>
        <v>1.5850209760609115</v>
      </c>
      <c r="BU62" s="6">
        <f t="shared" si="1040"/>
        <v>1.3321104949979545</v>
      </c>
      <c r="BV62" s="6">
        <f t="shared" si="1041"/>
        <v>1.542320756325505</v>
      </c>
      <c r="BW62" s="6">
        <f t="shared" si="1042"/>
        <v>1.1606544641340228</v>
      </c>
      <c r="BX62" s="6">
        <f t="shared" si="1043"/>
        <v>0.64964030201530998</v>
      </c>
      <c r="BY62" s="6">
        <f t="shared" si="1044"/>
        <v>1.5782861471016623</v>
      </c>
      <c r="BZ62" s="6">
        <f t="shared" si="1045"/>
        <v>3.9175583724119583</v>
      </c>
      <c r="CB62" s="6">
        <f>(C62/C$10)*100</f>
        <v>2.3220045148081421</v>
      </c>
      <c r="CC62" s="6">
        <f t="shared" ref="CC62" si="1217">(D62/D$10)*100</f>
        <v>5.2387430774048589</v>
      </c>
      <c r="CD62" s="6">
        <f t="shared" ref="CD62" si="1218">(E62/E$10)*100</f>
        <v>2.6044269472725841</v>
      </c>
      <c r="CE62" s="6">
        <f t="shared" ref="CE62" si="1219">(F62/F$10)*100</f>
        <v>3.2591346852556415</v>
      </c>
      <c r="CF62" s="6">
        <f t="shared" ref="CF62" si="1220">(G62/G$10)*100</f>
        <v>2.6364794648898</v>
      </c>
      <c r="CG62" s="6">
        <f t="shared" ref="CG62" si="1221">(H62/H$10)*100</f>
        <v>3.9049339977397417</v>
      </c>
      <c r="CH62" s="6">
        <f t="shared" ref="CH62" si="1222">(I62/I$10)*100</f>
        <v>3.4206558267104836</v>
      </c>
      <c r="CI62" s="6">
        <f t="shared" ref="CI62" si="1223">(J62/J$10)*100</f>
        <v>2.5009763344507263</v>
      </c>
      <c r="CJ62" s="6">
        <f t="shared" ref="CJ62" si="1224">(K62/K$10)*100</f>
        <v>2.7775780420216991</v>
      </c>
      <c r="CK62" s="6">
        <f t="shared" ref="CK62" si="1225">(L62/L$10)*100</f>
        <v>3.6097682170173631</v>
      </c>
      <c r="CL62" s="6"/>
      <c r="CM62" s="6">
        <f>(N62/N$10)*100</f>
        <v>4.3144756846475891</v>
      </c>
      <c r="CN62" s="6">
        <f t="shared" ref="CN62" si="1226">(O62/O$10)*100</f>
        <v>1.0539809707311183</v>
      </c>
      <c r="CO62" s="6">
        <f t="shared" ref="CO62" si="1227">(P62/P$10)*100</f>
        <v>2.7229795707683979</v>
      </c>
      <c r="CP62" s="6">
        <f t="shared" ref="CP62" si="1228">(Q62/Q$10)*100</f>
        <v>7.737585184435317</v>
      </c>
      <c r="CQ62" s="6">
        <f t="shared" ref="CQ62" si="1229">(R62/R$10)*100</f>
        <v>6.9314556973414652</v>
      </c>
      <c r="CR62" s="6">
        <f t="shared" ref="CR62" si="1230">(S62/S$10)*100</f>
        <v>8.8868182798576907</v>
      </c>
      <c r="CS62" s="6">
        <f t="shared" ref="CS62" si="1231">(T62/T$10)*100</f>
        <v>9.3166715919659211</v>
      </c>
      <c r="CT62" s="6">
        <f t="shared" ref="CT62" si="1232">(U62/U$10)*100</f>
        <v>4.3005539100556938</v>
      </c>
      <c r="CU62" s="6">
        <f t="shared" ref="CU62" si="1233">(V62/V$10)*100</f>
        <v>12.184811989237666</v>
      </c>
      <c r="CV62" s="6">
        <f t="shared" ref="CV62" si="1234">(W62/W$10)*100</f>
        <v>28.814491884039434</v>
      </c>
      <c r="CW62" s="6"/>
      <c r="CX62" s="6">
        <f>(Y62/Y$10)*100</f>
        <v>3.3958322100831717</v>
      </c>
      <c r="CY62" s="6">
        <f t="shared" ref="CY62" si="1235">(Z62/Z$10)*100</f>
        <v>2.9980077214252496</v>
      </c>
      <c r="CZ62" s="6">
        <f t="shared" ref="CZ62" si="1236">(AA62/AA$10)*100</f>
        <v>2.6688405782578197</v>
      </c>
      <c r="DA62" s="6">
        <f t="shared" ref="DA62" si="1237">(AB62/AB$10)*100</f>
        <v>5.9013078838914694</v>
      </c>
      <c r="DB62" s="6">
        <f t="shared" ref="DB62" si="1238">(AC62/AC$10)*100</f>
        <v>5.0693401576611166</v>
      </c>
      <c r="DC62" s="6">
        <f t="shared" ref="DC62" si="1239">(AD62/AD$10)*100</f>
        <v>6.9443536001972559</v>
      </c>
      <c r="DD62" s="6">
        <f t="shared" ref="DD62" si="1240">(AE62/AE$10)*100</f>
        <v>6.3130875144230352</v>
      </c>
      <c r="DE62" s="6">
        <f t="shared" ref="DE62" si="1241">(AF62/AF$10)*100</f>
        <v>3.3936889956415044</v>
      </c>
      <c r="DF62" s="6">
        <f t="shared" ref="DF62" si="1242">(AG62/AG$10)*100</f>
        <v>8.0722259265695069</v>
      </c>
      <c r="DG62" s="6">
        <f t="shared" ref="DG62" si="1243">(AH62/AH$10)*100</f>
        <v>19.265400878735186</v>
      </c>
      <c r="DI62" s="7">
        <f t="shared" si="1103"/>
        <v>265.40986157391069</v>
      </c>
      <c r="DJ62" s="7">
        <f t="shared" si="1104"/>
        <v>2101.7496234572459</v>
      </c>
      <c r="DK62" s="7">
        <f t="shared" si="1105"/>
        <v>1522.8212662089311</v>
      </c>
      <c r="DL62" s="6"/>
      <c r="DM62" s="6">
        <f t="shared" si="1106"/>
        <v>15.48647895318258</v>
      </c>
      <c r="DN62" s="6">
        <f t="shared" si="1107"/>
        <v>40.992638130478262</v>
      </c>
      <c r="DO62" s="6">
        <f t="shared" si="1108"/>
        <v>36.293304434052317</v>
      </c>
    </row>
    <row r="63" spans="1:119" x14ac:dyDescent="0.25">
      <c r="A63" t="s">
        <v>71</v>
      </c>
      <c r="B63" t="s">
        <v>54</v>
      </c>
      <c r="C63" s="7">
        <v>1.9366840422313023</v>
      </c>
      <c r="D63" s="7">
        <v>1.5887302289743801</v>
      </c>
      <c r="E63" s="7">
        <v>2.6946310196637762</v>
      </c>
      <c r="F63" s="7">
        <v>5.4981999999999998</v>
      </c>
      <c r="G63" s="7">
        <v>3.4018000000000002</v>
      </c>
      <c r="H63" s="7">
        <v>7.7156000000000002</v>
      </c>
      <c r="I63" s="7">
        <v>3.8978000000000002</v>
      </c>
      <c r="J63" s="7">
        <v>3.7383000000000002</v>
      </c>
      <c r="K63" s="7">
        <v>6.6707999999999998</v>
      </c>
      <c r="L63" s="7">
        <v>6.7267999999999999</v>
      </c>
      <c r="N63" s="7">
        <v>0.168808899944563</v>
      </c>
      <c r="O63" s="7">
        <v>0.54946833990701716</v>
      </c>
      <c r="P63" s="7">
        <v>1.9236238127075054</v>
      </c>
      <c r="Q63" s="7">
        <v>22.012</v>
      </c>
      <c r="R63" s="7">
        <v>23.502199999999998</v>
      </c>
      <c r="S63" s="7">
        <v>8.2013999999999996</v>
      </c>
      <c r="T63" s="7">
        <v>0.73309999999999997</v>
      </c>
      <c r="U63" s="7">
        <v>5.2388000000000003</v>
      </c>
      <c r="V63" s="7">
        <v>0.37419999999999998</v>
      </c>
      <c r="W63" s="7">
        <v>0.31409999999999999</v>
      </c>
      <c r="Y63">
        <f t="shared" si="1073"/>
        <v>2.1054929421758652</v>
      </c>
      <c r="Z63">
        <f t="shared" si="999"/>
        <v>2.1381985688813971</v>
      </c>
      <c r="AA63">
        <f t="shared" si="1000"/>
        <v>4.6182548323712815</v>
      </c>
      <c r="AB63">
        <f t="shared" si="1001"/>
        <v>27.510200000000001</v>
      </c>
      <c r="AC63">
        <f t="shared" si="1002"/>
        <v>26.904</v>
      </c>
      <c r="AD63">
        <f t="shared" si="1003"/>
        <v>15.917</v>
      </c>
      <c r="AE63">
        <f t="shared" si="1004"/>
        <v>4.6309000000000005</v>
      </c>
      <c r="AF63">
        <f t="shared" si="1005"/>
        <v>8.9771000000000001</v>
      </c>
      <c r="AG63">
        <f t="shared" si="1006"/>
        <v>7.0449999999999999</v>
      </c>
      <c r="AH63">
        <f t="shared" si="1007"/>
        <v>7.0408999999999997</v>
      </c>
      <c r="AJ63">
        <f t="shared" si="1074"/>
        <v>-1.7678751422867394</v>
      </c>
      <c r="AK63">
        <f t="shared" si="1008"/>
        <v>-1.0392618890673631</v>
      </c>
      <c r="AL63">
        <f t="shared" si="1009"/>
        <v>-0.77100720695627079</v>
      </c>
      <c r="AM63">
        <f t="shared" si="1010"/>
        <v>16.5138</v>
      </c>
      <c r="AN63">
        <f t="shared" si="1011"/>
        <v>20.100399999999997</v>
      </c>
      <c r="AO63">
        <f t="shared" si="1012"/>
        <v>0.48579999999999934</v>
      </c>
      <c r="AP63">
        <f t="shared" si="1013"/>
        <v>-3.1647000000000003</v>
      </c>
      <c r="AQ63">
        <f t="shared" si="1014"/>
        <v>1.5005000000000002</v>
      </c>
      <c r="AR63">
        <f t="shared" si="1015"/>
        <v>-6.2965999999999998</v>
      </c>
      <c r="AS63">
        <f t="shared" si="1016"/>
        <v>-6.4127000000000001</v>
      </c>
      <c r="AU63" s="6">
        <f t="shared" si="1075"/>
        <v>1.7511450590127701E-2</v>
      </c>
      <c r="AV63" s="6">
        <f t="shared" si="1017"/>
        <v>1.1564464961264599E-2</v>
      </c>
      <c r="AW63" s="6">
        <f t="shared" si="1018"/>
        <v>1.6640826173619078E-2</v>
      </c>
      <c r="AX63" s="6">
        <f t="shared" si="1019"/>
        <v>2.6054518959804412E-2</v>
      </c>
      <c r="AY63" s="6">
        <f t="shared" si="1020"/>
        <v>1.2920196528672155E-2</v>
      </c>
      <c r="AZ63" s="6">
        <f t="shared" si="1021"/>
        <v>2.1116466686248829E-2</v>
      </c>
      <c r="BA63" s="6">
        <f t="shared" si="1022"/>
        <v>1.2404528498154203E-2</v>
      </c>
      <c r="BB63" s="6">
        <f t="shared" si="1023"/>
        <v>1.1914711525294819E-2</v>
      </c>
      <c r="BC63" s="6">
        <f t="shared" si="1024"/>
        <v>1.7825803876403347E-2</v>
      </c>
      <c r="BD63" s="6">
        <f t="shared" si="1025"/>
        <v>1.5902849685851726E-2</v>
      </c>
      <c r="BE63" s="6"/>
      <c r="BF63" s="6">
        <f t="shared" si="1026"/>
        <v>7.4118643225546863E-4</v>
      </c>
      <c r="BG63" s="6">
        <f t="shared" si="1027"/>
        <v>1.7190444159890478E-3</v>
      </c>
      <c r="BH63" s="6">
        <f t="shared" si="1028"/>
        <v>4.0523442539626784E-3</v>
      </c>
      <c r="BI63" s="6">
        <f t="shared" si="1029"/>
        <v>3.4943504401271114E-2</v>
      </c>
      <c r="BJ63" s="6">
        <f t="shared" si="1030"/>
        <v>3.1632249095340972E-2</v>
      </c>
      <c r="BK63" s="6">
        <f t="shared" si="1031"/>
        <v>6.9649584678557032E-3</v>
      </c>
      <c r="BL63" s="6">
        <f t="shared" si="1032"/>
        <v>1.0567690890386867E-3</v>
      </c>
      <c r="BM63" s="6">
        <f t="shared" si="1033"/>
        <v>5.6476398143297194E-3</v>
      </c>
      <c r="BN63" s="6">
        <f t="shared" si="1034"/>
        <v>3.2176649987093926E-4</v>
      </c>
      <c r="BO63" s="6">
        <f t="shared" si="1035"/>
        <v>2.5164573649774359E-4</v>
      </c>
      <c r="BP63" s="6"/>
      <c r="BQ63" s="6">
        <f t="shared" si="1036"/>
        <v>6.2228202772589046E-3</v>
      </c>
      <c r="BR63" s="6">
        <f t="shared" si="1037"/>
        <v>4.678604953194737E-3</v>
      </c>
      <c r="BS63" s="6">
        <f t="shared" si="1038"/>
        <v>7.2543009829806413E-3</v>
      </c>
      <c r="BT63" s="6">
        <f t="shared" si="1039"/>
        <v>3.2712936481857122E-2</v>
      </c>
      <c r="BU63" s="6">
        <f t="shared" si="1040"/>
        <v>2.673621763911339E-2</v>
      </c>
      <c r="BV63" s="6">
        <f t="shared" si="1041"/>
        <v>1.0316245581289395E-2</v>
      </c>
      <c r="BW63" s="6">
        <f t="shared" si="1042"/>
        <v>4.5944102669955656E-3</v>
      </c>
      <c r="BX63" s="6">
        <f t="shared" si="1043"/>
        <v>7.2316436902912845E-3</v>
      </c>
      <c r="BY63" s="6">
        <f t="shared" si="1044"/>
        <v>4.5830776022944318E-3</v>
      </c>
      <c r="BZ63" s="6">
        <f t="shared" si="1045"/>
        <v>4.213139292055257E-3</v>
      </c>
      <c r="CB63" s="6">
        <f>(C63/C$11)*100</f>
        <v>1.629468251985037</v>
      </c>
      <c r="CC63" s="6">
        <f t="shared" ref="CC63" si="1244">(D63/D$11)*100</f>
        <v>1.0135619119928492</v>
      </c>
      <c r="CD63" s="6">
        <f t="shared" ref="CD63" si="1245">(E63/E$11)*100</f>
        <v>1.1050686184760388</v>
      </c>
      <c r="CE63" s="6">
        <f t="shared" ref="CE63" si="1246">(F63/F$11)*100</f>
        <v>3.4502493150581777</v>
      </c>
      <c r="CF63" s="6">
        <f t="shared" ref="CF63" si="1247">(G63/G$11)*100</f>
        <v>1.0142510350321796</v>
      </c>
      <c r="CG63" s="6">
        <f t="shared" ref="CG63" si="1248">(H63/H$11)*100</f>
        <v>1.2176474607909342</v>
      </c>
      <c r="CH63" s="6">
        <f t="shared" ref="CH63" si="1249">(I63/I$11)*100</f>
        <v>0.69783088423540995</v>
      </c>
      <c r="CI63" s="6">
        <f t="shared" ref="CI63" si="1250">(J63/J$11)*100</f>
        <v>0.63254149599456377</v>
      </c>
      <c r="CJ63" s="6">
        <f t="shared" ref="CJ63" si="1251">(K63/K$11)*100</f>
        <v>0.75672668631121942</v>
      </c>
      <c r="CK63" s="6">
        <f t="shared" ref="CK63" si="1252">(L63/L$11)*100</f>
        <v>0.71400094849147822</v>
      </c>
      <c r="CL63" s="6"/>
      <c r="CM63" s="6">
        <f>(N63/N$11)*100</f>
        <v>0.48235704300192628</v>
      </c>
      <c r="CN63" s="6">
        <f t="shared" ref="CN63" si="1253">(O63/O$11)*100</f>
        <v>1.0803282001383128</v>
      </c>
      <c r="CO63" s="6">
        <f t="shared" ref="CO63" si="1254">(P63/P$11)*100</f>
        <v>2.3706396325283605</v>
      </c>
      <c r="CP63" s="6">
        <f t="shared" ref="CP63" si="1255">(Q63/Q$11)*100</f>
        <v>17.130920954325848</v>
      </c>
      <c r="CQ63" s="6">
        <f t="shared" ref="CQ63" si="1256">(R63/R$11)*100</f>
        <v>15.207055413204959</v>
      </c>
      <c r="CR63" s="6">
        <f t="shared" ref="CR63" si="1257">(S63/S$11)*100</f>
        <v>3.0875847199681052</v>
      </c>
      <c r="CS63" s="6">
        <f t="shared" ref="CS63" si="1258">(T63/T$11)*100</f>
        <v>0.47358890725706682</v>
      </c>
      <c r="CT63" s="6">
        <f t="shared" ref="CT63" si="1259">(U63/U$11)*100</f>
        <v>2.7354429613044577</v>
      </c>
      <c r="CU63" s="6">
        <f t="shared" ref="CU63" si="1260">(V63/V$11)*100</f>
        <v>0.15621588517673227</v>
      </c>
      <c r="CV63" s="6">
        <f t="shared" ref="CV63" si="1261">(W63/W$11)*100</f>
        <v>0.19420273009097416</v>
      </c>
      <c r="CW63" s="6"/>
      <c r="CX63" s="6">
        <f>(Y63/Y$11)*100</f>
        <v>1.3685325116766445</v>
      </c>
      <c r="CY63" s="6">
        <f t="shared" ref="CY63" si="1262">(Z63/Z$11)*100</f>
        <v>1.0299187412309194</v>
      </c>
      <c r="CZ63" s="6">
        <f t="shared" ref="CZ63" si="1263">(AA63/AA$11)*100</f>
        <v>1.4210603812211797</v>
      </c>
      <c r="DA63" s="6">
        <f t="shared" ref="DA63" si="1264">(AB63/AB$11)*100</f>
        <v>9.5571503709926127</v>
      </c>
      <c r="DB63" s="6">
        <f t="shared" ref="DB63" si="1265">(AC63/AC$11)*100</f>
        <v>5.4911927424164428</v>
      </c>
      <c r="DC63" s="6">
        <f t="shared" ref="DC63" si="1266">(AD63/AD$11)*100</f>
        <v>1.7699849167082928</v>
      </c>
      <c r="DD63" s="6">
        <f t="shared" ref="DD63" si="1267">(AE63/AE$11)*100</f>
        <v>0.64917086992036666</v>
      </c>
      <c r="DE63" s="6">
        <f t="shared" ref="DE63" si="1268">(AF63/AF$11)*100</f>
        <v>1.1472150473270455</v>
      </c>
      <c r="DF63" s="6">
        <f t="shared" ref="DF63" si="1269">(AG63/AG$11)*100</f>
        <v>0.62841530785793875</v>
      </c>
      <c r="DG63" s="6">
        <f t="shared" ref="DG63" si="1270">(AH63/AH$11)*100</f>
        <v>0.63784021572187488</v>
      </c>
      <c r="DI63" s="7">
        <f t="shared" si="1103"/>
        <v>247.33595430723355</v>
      </c>
      <c r="DJ63" s="7">
        <f t="shared" si="1104"/>
        <v>86.068388635404133</v>
      </c>
      <c r="DK63" s="7">
        <f t="shared" si="1105"/>
        <v>234.40625038257173</v>
      </c>
      <c r="DL63" s="6"/>
      <c r="DM63" s="6">
        <f t="shared" si="1106"/>
        <v>14.837387677921265</v>
      </c>
      <c r="DN63" s="6">
        <f t="shared" si="1107"/>
        <v>7.1429554476643675</v>
      </c>
      <c r="DO63" s="6">
        <f t="shared" si="1108"/>
        <v>14.354355243171257</v>
      </c>
    </row>
    <row r="64" spans="1:119" x14ac:dyDescent="0.25">
      <c r="DL64" s="6"/>
      <c r="DM64" s="6"/>
      <c r="DN64" s="6"/>
      <c r="DO64" s="6"/>
    </row>
    <row r="65" spans="1:119" x14ac:dyDescent="0.25">
      <c r="DL65" s="6"/>
      <c r="DM65" s="6"/>
      <c r="DN65" s="6"/>
      <c r="DO65" s="6"/>
    </row>
    <row r="66" spans="1:119" x14ac:dyDescent="0.25">
      <c r="B66" t="s">
        <v>72</v>
      </c>
      <c r="DL66" s="6"/>
      <c r="DM66" s="6"/>
      <c r="DN66" s="6"/>
      <c r="DO66" s="6"/>
    </row>
    <row r="67" spans="1:119" x14ac:dyDescent="0.25">
      <c r="C67" s="7" t="s">
        <v>64</v>
      </c>
      <c r="N67" s="7" t="s">
        <v>63</v>
      </c>
      <c r="Y67" t="s">
        <v>77</v>
      </c>
      <c r="AJ67" t="s">
        <v>78</v>
      </c>
      <c r="AU67" t="s">
        <v>64</v>
      </c>
      <c r="BF67" t="s">
        <v>63</v>
      </c>
      <c r="BQ67" t="s">
        <v>77</v>
      </c>
      <c r="CB67" t="s">
        <v>64</v>
      </c>
      <c r="CM67" t="s">
        <v>63</v>
      </c>
      <c r="CX67" t="s">
        <v>77</v>
      </c>
      <c r="DI67" s="7" t="s">
        <v>79</v>
      </c>
      <c r="DL67" s="6"/>
      <c r="DM67" s="6" t="s">
        <v>80</v>
      </c>
      <c r="DN67" s="6"/>
      <c r="DO67" s="6"/>
    </row>
    <row r="68" spans="1:119" x14ac:dyDescent="0.25">
      <c r="B68" t="s">
        <v>66</v>
      </c>
      <c r="C68" s="7">
        <v>2003</v>
      </c>
      <c r="D68" s="7">
        <v>2004</v>
      </c>
      <c r="E68" s="7">
        <v>2005</v>
      </c>
      <c r="F68" s="7">
        <v>2006</v>
      </c>
      <c r="G68" s="7">
        <v>2007</v>
      </c>
      <c r="H68" s="7">
        <v>2008</v>
      </c>
      <c r="I68" s="7">
        <v>2009</v>
      </c>
      <c r="J68" s="7">
        <v>2010</v>
      </c>
      <c r="K68" s="7">
        <v>2011</v>
      </c>
      <c r="L68" s="7">
        <v>2012</v>
      </c>
      <c r="N68" s="7">
        <v>2003</v>
      </c>
      <c r="O68" s="7">
        <v>2004</v>
      </c>
      <c r="P68" s="7">
        <v>2005</v>
      </c>
      <c r="Q68" s="7">
        <v>2006</v>
      </c>
      <c r="R68" s="7">
        <v>2007</v>
      </c>
      <c r="S68" s="7">
        <v>2008</v>
      </c>
      <c r="T68" s="7">
        <v>2009</v>
      </c>
      <c r="U68" s="7">
        <v>2010</v>
      </c>
      <c r="V68" s="7">
        <v>2011</v>
      </c>
      <c r="W68" s="7">
        <v>2012</v>
      </c>
      <c r="Y68">
        <v>2003</v>
      </c>
      <c r="Z68">
        <v>2004</v>
      </c>
      <c r="AA68">
        <v>2005</v>
      </c>
      <c r="AB68">
        <v>2006</v>
      </c>
      <c r="AC68">
        <v>2007</v>
      </c>
      <c r="AD68">
        <v>2008</v>
      </c>
      <c r="AE68">
        <v>2009</v>
      </c>
      <c r="AF68">
        <v>2010</v>
      </c>
      <c r="AG68">
        <v>2011</v>
      </c>
      <c r="AH68">
        <v>2012</v>
      </c>
      <c r="AJ68">
        <v>2003</v>
      </c>
      <c r="AK68">
        <v>2004</v>
      </c>
      <c r="AL68">
        <v>2005</v>
      </c>
      <c r="AM68">
        <v>2006</v>
      </c>
      <c r="AN68">
        <v>2007</v>
      </c>
      <c r="AO68">
        <v>2008</v>
      </c>
      <c r="AP68">
        <v>2009</v>
      </c>
      <c r="AQ68">
        <v>2010</v>
      </c>
      <c r="AR68">
        <v>2011</v>
      </c>
      <c r="AS68">
        <v>2012</v>
      </c>
      <c r="AU68">
        <v>2003</v>
      </c>
      <c r="AV68">
        <v>2004</v>
      </c>
      <c r="AW68">
        <v>2005</v>
      </c>
      <c r="AX68">
        <v>2006</v>
      </c>
      <c r="AY68">
        <v>2007</v>
      </c>
      <c r="AZ68">
        <v>2008</v>
      </c>
      <c r="BA68">
        <v>2009</v>
      </c>
      <c r="BB68">
        <v>2010</v>
      </c>
      <c r="BC68">
        <v>2011</v>
      </c>
      <c r="BD68">
        <v>2012</v>
      </c>
      <c r="BF68">
        <v>2003</v>
      </c>
      <c r="BG68">
        <v>2004</v>
      </c>
      <c r="BH68">
        <v>2005</v>
      </c>
      <c r="BI68">
        <v>2006</v>
      </c>
      <c r="BJ68">
        <v>2007</v>
      </c>
      <c r="BK68">
        <v>2008</v>
      </c>
      <c r="BL68">
        <v>2009</v>
      </c>
      <c r="BM68">
        <v>2010</v>
      </c>
      <c r="BN68">
        <v>2011</v>
      </c>
      <c r="BO68">
        <v>2012</v>
      </c>
      <c r="BQ68">
        <v>2003</v>
      </c>
      <c r="BR68">
        <v>2004</v>
      </c>
      <c r="BS68">
        <v>2005</v>
      </c>
      <c r="BT68">
        <v>2006</v>
      </c>
      <c r="BU68">
        <v>2007</v>
      </c>
      <c r="BV68">
        <v>2008</v>
      </c>
      <c r="BW68">
        <v>2009</v>
      </c>
      <c r="BX68">
        <v>2010</v>
      </c>
      <c r="BY68">
        <v>2011</v>
      </c>
      <c r="BZ68">
        <v>2012</v>
      </c>
      <c r="CB68">
        <v>2003</v>
      </c>
      <c r="CC68">
        <v>2004</v>
      </c>
      <c r="CD68">
        <v>2005</v>
      </c>
      <c r="CE68">
        <v>2006</v>
      </c>
      <c r="CF68">
        <v>2007</v>
      </c>
      <c r="CG68">
        <v>2008</v>
      </c>
      <c r="CH68">
        <v>2009</v>
      </c>
      <c r="CI68">
        <v>2010</v>
      </c>
      <c r="CJ68">
        <v>2011</v>
      </c>
      <c r="CK68">
        <v>2012</v>
      </c>
      <c r="CM68">
        <v>2003</v>
      </c>
      <c r="CN68">
        <v>2004</v>
      </c>
      <c r="CO68">
        <v>2005</v>
      </c>
      <c r="CP68">
        <v>2006</v>
      </c>
      <c r="CQ68">
        <v>2007</v>
      </c>
      <c r="CR68">
        <v>2008</v>
      </c>
      <c r="CS68">
        <v>2009</v>
      </c>
      <c r="CT68">
        <v>2010</v>
      </c>
      <c r="CU68">
        <v>2011</v>
      </c>
      <c r="CV68">
        <v>2012</v>
      </c>
      <c r="CX68">
        <v>2003</v>
      </c>
      <c r="CY68">
        <v>2004</v>
      </c>
      <c r="CZ68">
        <v>2005</v>
      </c>
      <c r="DA68">
        <v>2006</v>
      </c>
      <c r="DB68">
        <v>2007</v>
      </c>
      <c r="DC68">
        <v>2008</v>
      </c>
      <c r="DD68">
        <v>2009</v>
      </c>
      <c r="DE68">
        <v>2010</v>
      </c>
      <c r="DF68">
        <v>2011</v>
      </c>
      <c r="DG68">
        <v>2012</v>
      </c>
      <c r="DI68" s="7" t="s">
        <v>81</v>
      </c>
      <c r="DJ68" s="7" t="s">
        <v>82</v>
      </c>
      <c r="DK68" s="7" t="s">
        <v>77</v>
      </c>
      <c r="DL68" s="6"/>
      <c r="DM68" s="6" t="s">
        <v>81</v>
      </c>
      <c r="DN68" s="6" t="s">
        <v>82</v>
      </c>
      <c r="DO68" s="6" t="s">
        <v>77</v>
      </c>
    </row>
    <row r="69" spans="1:119" x14ac:dyDescent="0.25">
      <c r="A69" t="s">
        <v>72</v>
      </c>
      <c r="B69" t="s">
        <v>62</v>
      </c>
      <c r="C69" s="7">
        <v>33589.871029855334</v>
      </c>
      <c r="D69" s="7">
        <v>39677.001126562856</v>
      </c>
      <c r="E69" s="7">
        <v>46842.582015008265</v>
      </c>
      <c r="F69" s="7">
        <v>55627.277504616053</v>
      </c>
      <c r="G69" s="7">
        <v>73076.722310497789</v>
      </c>
      <c r="H69" s="7">
        <v>97236.408531637426</v>
      </c>
      <c r="I69" s="7">
        <v>82113.712970923822</v>
      </c>
      <c r="J69" s="7">
        <v>95299.536269457865</v>
      </c>
      <c r="K69" s="7">
        <v>118145.10331357687</v>
      </c>
      <c r="L69" s="7">
        <v>117981.6868420541</v>
      </c>
      <c r="N69" s="7">
        <v>37701.516229610308</v>
      </c>
      <c r="O69" s="7">
        <v>50523.911794592634</v>
      </c>
      <c r="P69" s="7">
        <v>62671.936870931364</v>
      </c>
      <c r="Q69" s="7">
        <v>79836.978329019417</v>
      </c>
      <c r="R69" s="7">
        <v>92680.423838331524</v>
      </c>
      <c r="S69" s="7">
        <v>115160.00435492166</v>
      </c>
      <c r="T69" s="7">
        <v>77170.308111758364</v>
      </c>
      <c r="U69" s="7">
        <v>107974.17379925303</v>
      </c>
      <c r="V69" s="7">
        <v>146002.9909715183</v>
      </c>
      <c r="W69" s="7">
        <v>144157.95017670401</v>
      </c>
      <c r="Y69">
        <f>C69+N69</f>
        <v>71291.387259465642</v>
      </c>
      <c r="Z69">
        <f t="shared" ref="Z69:Z76" si="1271">D69+O69</f>
        <v>90200.912921155483</v>
      </c>
      <c r="AA69">
        <f t="shared" ref="AA69:AA76" si="1272">E69+P69</f>
        <v>109514.51888593963</v>
      </c>
      <c r="AB69">
        <f t="shared" ref="AB69:AB76" si="1273">F69+Q69</f>
        <v>135464.25583363546</v>
      </c>
      <c r="AC69">
        <f t="shared" ref="AC69:AC76" si="1274">G69+R69</f>
        <v>165757.14614882931</v>
      </c>
      <c r="AD69">
        <f t="shared" ref="AD69:AD76" si="1275">H69+S69</f>
        <v>212396.41288655909</v>
      </c>
      <c r="AE69">
        <f t="shared" ref="AE69:AE76" si="1276">I69+T69</f>
        <v>159284.02108268219</v>
      </c>
      <c r="AF69">
        <f t="shared" ref="AF69:AF76" si="1277">J69+U69</f>
        <v>203273.71006871091</v>
      </c>
      <c r="AG69">
        <f t="shared" ref="AG69:AG76" si="1278">K69+V69</f>
        <v>264148.09428509517</v>
      </c>
      <c r="AH69">
        <f t="shared" ref="AH69:AH76" si="1279">L69+W69</f>
        <v>262139.63701875811</v>
      </c>
      <c r="AJ69">
        <f>N69-C69</f>
        <v>4111.6451997549739</v>
      </c>
      <c r="AK69">
        <f t="shared" ref="AK69:AK76" si="1280">O69-D69</f>
        <v>10846.910668029777</v>
      </c>
      <c r="AL69">
        <f t="shared" ref="AL69:AL76" si="1281">P69-E69</f>
        <v>15829.354855923099</v>
      </c>
      <c r="AM69">
        <f t="shared" ref="AM69:AM76" si="1282">Q69-F69</f>
        <v>24209.700824403364</v>
      </c>
      <c r="AN69">
        <f t="shared" ref="AN69:AN76" si="1283">R69-G69</f>
        <v>19603.701527833735</v>
      </c>
      <c r="AO69">
        <f t="shared" ref="AO69:AO76" si="1284">S69-H69</f>
        <v>17923.595823284239</v>
      </c>
      <c r="AP69">
        <f t="shared" ref="AP69:AP76" si="1285">T69-I69</f>
        <v>-4943.4048591654573</v>
      </c>
      <c r="AQ69">
        <f t="shared" ref="AQ69:AQ76" si="1286">U69-J69</f>
        <v>12674.63752979516</v>
      </c>
      <c r="AR69">
        <f t="shared" ref="AR69:AR76" si="1287">V69-K69</f>
        <v>27857.887657941435</v>
      </c>
      <c r="AS69">
        <f t="shared" ref="AS69:AS76" si="1288">W69-L69</f>
        <v>26176.263334649906</v>
      </c>
      <c r="AU69">
        <f>(C69/C$69)*100</f>
        <v>100</v>
      </c>
      <c r="AV69">
        <f t="shared" ref="AV69:AV76" si="1289">(D69/D$69)*100</f>
        <v>100</v>
      </c>
      <c r="AW69">
        <f t="shared" ref="AW69:AW76" si="1290">(E69/E$69)*100</f>
        <v>100</v>
      </c>
      <c r="AX69">
        <f t="shared" ref="AX69:AX76" si="1291">(F69/F$69)*100</f>
        <v>100</v>
      </c>
      <c r="AY69">
        <f t="shared" ref="AY69:AY76" si="1292">(G69/G$69)*100</f>
        <v>100</v>
      </c>
      <c r="AZ69">
        <f t="shared" ref="AZ69:AZ76" si="1293">(H69/H$69)*100</f>
        <v>100</v>
      </c>
      <c r="BA69">
        <f t="shared" ref="BA69:BA76" si="1294">(I69/I$69)*100</f>
        <v>100</v>
      </c>
      <c r="BB69">
        <f t="shared" ref="BB69:BB76" si="1295">(J69/J$69)*100</f>
        <v>100</v>
      </c>
      <c r="BC69">
        <f t="shared" ref="BC69:BC76" si="1296">(K69/K$69)*100</f>
        <v>100</v>
      </c>
      <c r="BD69">
        <f t="shared" ref="BD69:BD76" si="1297">(L69/L$69)*100</f>
        <v>100</v>
      </c>
      <c r="BF69">
        <f t="shared" ref="BF69:BF76" si="1298">(N69/N$69)*100</f>
        <v>100</v>
      </c>
      <c r="BG69">
        <f t="shared" ref="BG69:BG76" si="1299">(O69/O$69)*100</f>
        <v>100</v>
      </c>
      <c r="BH69">
        <f t="shared" ref="BH69:BH76" si="1300">(P69/P$69)*100</f>
        <v>100</v>
      </c>
      <c r="BI69">
        <f t="shared" ref="BI69:BI76" si="1301">(Q69/Q$69)*100</f>
        <v>100</v>
      </c>
      <c r="BJ69">
        <f t="shared" ref="BJ69:BJ76" si="1302">(R69/R$69)*100</f>
        <v>100</v>
      </c>
      <c r="BK69">
        <f t="shared" ref="BK69:BK76" si="1303">(S69/S$69)*100</f>
        <v>100</v>
      </c>
      <c r="BL69">
        <f t="shared" ref="BL69:BL76" si="1304">(T69/T$69)*100</f>
        <v>100</v>
      </c>
      <c r="BM69">
        <f t="shared" ref="BM69:BM76" si="1305">(U69/U$69)*100</f>
        <v>100</v>
      </c>
      <c r="BN69">
        <f t="shared" ref="BN69:BN76" si="1306">(V69/V$69)*100</f>
        <v>100</v>
      </c>
      <c r="BO69">
        <f t="shared" ref="BO69:BO76" si="1307">(W69/W$69)*100</f>
        <v>100</v>
      </c>
      <c r="BQ69">
        <f t="shared" ref="BQ69:BQ76" si="1308">(Y69/Y$69)*100</f>
        <v>100</v>
      </c>
      <c r="BR69">
        <f t="shared" ref="BR69:BR76" si="1309">(Z69/Z$69)*100</f>
        <v>100</v>
      </c>
      <c r="BS69">
        <f t="shared" ref="BS69:BS76" si="1310">(AA69/AA$69)*100</f>
        <v>100</v>
      </c>
      <c r="BT69">
        <f t="shared" ref="BT69:BT76" si="1311">(AB69/AB$69)*100</f>
        <v>100</v>
      </c>
      <c r="BU69">
        <f t="shared" ref="BU69:BU76" si="1312">(AC69/AC$69)*100</f>
        <v>100</v>
      </c>
      <c r="BV69">
        <f t="shared" ref="BV69:BV76" si="1313">(AD69/AD$69)*100</f>
        <v>100</v>
      </c>
      <c r="BW69">
        <f t="shared" ref="BW69:BW76" si="1314">(AE69/AE$69)*100</f>
        <v>100</v>
      </c>
      <c r="BX69">
        <f t="shared" ref="BX69:BX76" si="1315">(AF69/AF$69)*100</f>
        <v>100</v>
      </c>
      <c r="BY69">
        <f t="shared" ref="BY69:BY76" si="1316">(AG69/AG$69)*100</f>
        <v>100</v>
      </c>
      <c r="BZ69">
        <f t="shared" ref="BZ69:BZ76" si="1317">(AH69/AH$69)*100</f>
        <v>100</v>
      </c>
      <c r="CB69">
        <f>(C69/C$4)*100</f>
        <v>20.566387387450924</v>
      </c>
      <c r="CC69">
        <f t="shared" ref="CC69" si="1318">(D69/D$4)*100</f>
        <v>19.060881425937872</v>
      </c>
      <c r="CD69">
        <f t="shared" ref="CD69" si="1319">(E69/E$4)*100</f>
        <v>19.319299392150953</v>
      </c>
      <c r="CE69">
        <f t="shared" ref="CE69" si="1320">(F69/F$4)*100</f>
        <v>18.946656934593356</v>
      </c>
      <c r="CF69">
        <f t="shared" ref="CF69" si="1321">(G69/G$4)*100</f>
        <v>20.465993960756997</v>
      </c>
      <c r="CG69">
        <f t="shared" ref="CG69" si="1322">(H69/H$4)*100</f>
        <v>21.138855289458146</v>
      </c>
      <c r="CH69">
        <f t="shared" ref="CH69" si="1323">(I69/I$4)*100</f>
        <v>21.311382477595494</v>
      </c>
      <c r="CI69">
        <f t="shared" ref="CI69" si="1324">(J69/J$4)*100</f>
        <v>21.485884317313744</v>
      </c>
      <c r="CJ69">
        <f t="shared" ref="CJ69" si="1325">(K69/K$4)*100</f>
        <v>22.679194346337564</v>
      </c>
      <c r="CK69">
        <f t="shared" ref="CK69" si="1326">(L69/L$4)*100</f>
        <v>21.325080570088815</v>
      </c>
      <c r="CM69">
        <f>(N69/N$4)*100</f>
        <v>19.831259843160744</v>
      </c>
      <c r="CN69">
        <f t="shared" ref="CN69" si="1327">(O69/O$4)*100</f>
        <v>20.079355522312589</v>
      </c>
      <c r="CO69">
        <f t="shared" ref="CO69" si="1328">(P69/P$4)*100</f>
        <v>19.584995265522878</v>
      </c>
      <c r="CP69">
        <f t="shared" ref="CP69" si="1329">(Q69/Q$4)*100</f>
        <v>20.248223602436784</v>
      </c>
      <c r="CQ69">
        <f t="shared" ref="CQ69" si="1330">(R69/R$4)*100</f>
        <v>20.372121390053195</v>
      </c>
      <c r="CR69">
        <f t="shared" ref="CR69" si="1331">(S69/S$4)*100</f>
        <v>19.064456868189296</v>
      </c>
      <c r="CS69">
        <f t="shared" ref="CS69" si="1332">(T69/T$4)*100</f>
        <v>19.260129240310146</v>
      </c>
      <c r="CT69">
        <f t="shared" ref="CT69" si="1333">(U69/U$4)*100</f>
        <v>21.708006338924456</v>
      </c>
      <c r="CU69">
        <f t="shared" ref="CU69" si="1334">(V69/V$4)*100</f>
        <v>23.878580792265989</v>
      </c>
      <c r="CV69">
        <f t="shared" ref="CV69" si="1335">(W69/W$4)*100</f>
        <v>22.231784752183252</v>
      </c>
      <c r="CX69">
        <f>(Y69/Y$4)*100</f>
        <v>20.170965390151075</v>
      </c>
      <c r="CY69">
        <f t="shared" ref="CY69" si="1336">(Z69/Z$4)*100</f>
        <v>19.618255336239802</v>
      </c>
      <c r="CZ69">
        <f t="shared" ref="CZ69" si="1337">(AA69/AA$4)*100</f>
        <v>19.470460118554051</v>
      </c>
      <c r="DA69">
        <f t="shared" ref="DA69" si="1338">(AB69/AB$4)*100</f>
        <v>19.692700415709322</v>
      </c>
      <c r="DB69">
        <f t="shared" ref="DB69" si="1339">(AC69/AC$4)*100</f>
        <v>20.41340028097239</v>
      </c>
      <c r="DC69">
        <f t="shared" ref="DC69" si="1340">(AD69/AD$4)*100</f>
        <v>19.961223838753945</v>
      </c>
      <c r="DD69">
        <f t="shared" ref="DD69" si="1341">(AE69/AE$4)*100</f>
        <v>20.265700264293915</v>
      </c>
      <c r="DE69">
        <f t="shared" ref="DE69" si="1342">(AF69/AF$4)*100</f>
        <v>21.603301180489026</v>
      </c>
      <c r="DF69">
        <f t="shared" ref="DF69" si="1343">(AG69/AG$4)*100</f>
        <v>23.326814464340444</v>
      </c>
      <c r="DG69">
        <f t="shared" ref="DG69" si="1344">(AH69/AH$4)*100</f>
        <v>21.81434007764507</v>
      </c>
      <c r="DI69" s="7">
        <f>((L69-C69)/C69)*100</f>
        <v>251.24185721698566</v>
      </c>
      <c r="DJ69" s="7">
        <f>((W69-N69)/N69)*100</f>
        <v>282.36645258177737</v>
      </c>
      <c r="DK69" s="7">
        <f>((AH69-Y69)/Y69)*100</f>
        <v>267.70169174110549</v>
      </c>
      <c r="DL69" s="6"/>
      <c r="DM69" s="6">
        <f>((L69/C69)^(1/(L$3-C$3))-1)*100</f>
        <v>14.980162559187328</v>
      </c>
      <c r="DN69" s="6">
        <f>((W69/N69)^(1/(W$3-N$3))-1)*100</f>
        <v>16.069997681239691</v>
      </c>
      <c r="DO69" s="6">
        <f>((AH69/Y69)^(1/(AH$3-Y$3))-1)*100</f>
        <v>15.56673601784404</v>
      </c>
    </row>
    <row r="70" spans="1:119" x14ac:dyDescent="0.25">
      <c r="A70" t="s">
        <v>72</v>
      </c>
      <c r="B70" t="s">
        <v>61</v>
      </c>
      <c r="C70" s="7">
        <v>13564.876179685303</v>
      </c>
      <c r="D70" s="7">
        <v>15003.297609511843</v>
      </c>
      <c r="E70" s="7">
        <v>16631.417119889025</v>
      </c>
      <c r="F70" s="7">
        <v>19229.740643000001</v>
      </c>
      <c r="G70" s="7">
        <v>24743.357800000002</v>
      </c>
      <c r="H70" s="7">
        <v>31984.562399999999</v>
      </c>
      <c r="I70" s="7">
        <v>26251.129700000001</v>
      </c>
      <c r="J70" s="7">
        <v>27140.096799999999</v>
      </c>
      <c r="K70" s="7">
        <v>33515.571900000003</v>
      </c>
      <c r="L70" s="7">
        <v>30286.014599999999</v>
      </c>
      <c r="N70" s="7">
        <v>13515.653578638381</v>
      </c>
      <c r="O70" s="7">
        <v>13004.836905204607</v>
      </c>
      <c r="P70" s="7">
        <v>16898.722980573246</v>
      </c>
      <c r="Q70" s="7">
        <v>20944.424621999999</v>
      </c>
      <c r="R70" s="7">
        <v>22796.188099999999</v>
      </c>
      <c r="S70" s="7">
        <v>31933.764500000001</v>
      </c>
      <c r="T70" s="7">
        <v>23121.196100000001</v>
      </c>
      <c r="U70" s="7">
        <v>27489.804899999999</v>
      </c>
      <c r="V70" s="7">
        <v>45556.244299999998</v>
      </c>
      <c r="W70" s="7">
        <v>52035.583200000001</v>
      </c>
      <c r="Y70">
        <f t="shared" ref="Y70:Y76" si="1345">C70+N70</f>
        <v>27080.529758323682</v>
      </c>
      <c r="Z70">
        <f t="shared" si="1271"/>
        <v>28008.13451471645</v>
      </c>
      <c r="AA70">
        <f t="shared" si="1272"/>
        <v>33530.140100462275</v>
      </c>
      <c r="AB70">
        <f t="shared" si="1273"/>
        <v>40174.165265000003</v>
      </c>
      <c r="AC70">
        <f t="shared" si="1274"/>
        <v>47539.545899999997</v>
      </c>
      <c r="AD70">
        <f t="shared" si="1275"/>
        <v>63918.3269</v>
      </c>
      <c r="AE70">
        <f t="shared" si="1276"/>
        <v>49372.325800000006</v>
      </c>
      <c r="AF70">
        <f t="shared" si="1277"/>
        <v>54629.901700000002</v>
      </c>
      <c r="AG70">
        <f t="shared" si="1278"/>
        <v>79071.816200000001</v>
      </c>
      <c r="AH70">
        <f t="shared" si="1279"/>
        <v>82321.597800000003</v>
      </c>
      <c r="AJ70">
        <f t="shared" ref="AJ70:AJ76" si="1346">N70-C70</f>
        <v>-49.222601046922136</v>
      </c>
      <c r="AK70">
        <f t="shared" si="1280"/>
        <v>-1998.4607043072356</v>
      </c>
      <c r="AL70">
        <f t="shared" si="1281"/>
        <v>267.30586068422053</v>
      </c>
      <c r="AM70">
        <f t="shared" si="1282"/>
        <v>1714.6839789999976</v>
      </c>
      <c r="AN70">
        <f t="shared" si="1283"/>
        <v>-1947.1697000000022</v>
      </c>
      <c r="AO70">
        <f t="shared" si="1284"/>
        <v>-50.797899999997753</v>
      </c>
      <c r="AP70">
        <f t="shared" si="1285"/>
        <v>-3129.9336000000003</v>
      </c>
      <c r="AQ70">
        <f t="shared" si="1286"/>
        <v>349.70809999999983</v>
      </c>
      <c r="AR70">
        <f t="shared" si="1287"/>
        <v>12040.672399999996</v>
      </c>
      <c r="AS70">
        <f t="shared" si="1288"/>
        <v>21749.568600000002</v>
      </c>
      <c r="AU70" s="6">
        <f t="shared" ref="AU70:AU76" si="1347">(C70/C$69)*100</f>
        <v>40.383829302674535</v>
      </c>
      <c r="AV70" s="6">
        <f t="shared" si="1289"/>
        <v>37.813587679305414</v>
      </c>
      <c r="AW70" s="6">
        <f t="shared" si="1290"/>
        <v>35.504911139527607</v>
      </c>
      <c r="AX70" s="6">
        <f t="shared" si="1291"/>
        <v>34.568904871183534</v>
      </c>
      <c r="AY70" s="6">
        <f t="shared" si="1292"/>
        <v>33.859424749330216</v>
      </c>
      <c r="AZ70" s="6">
        <f t="shared" si="1293"/>
        <v>32.893607325689437</v>
      </c>
      <c r="BA70" s="6">
        <f t="shared" si="1294"/>
        <v>31.969239668038679</v>
      </c>
      <c r="BB70" s="6">
        <f t="shared" si="1295"/>
        <v>28.478729133856252</v>
      </c>
      <c r="BC70" s="6">
        <f t="shared" si="1296"/>
        <v>28.368143037671285</v>
      </c>
      <c r="BD70" s="6">
        <f t="shared" si="1297"/>
        <v>25.670097970835819</v>
      </c>
      <c r="BE70" s="6"/>
      <c r="BF70" s="6">
        <f t="shared" si="1298"/>
        <v>35.849098206886843</v>
      </c>
      <c r="BG70" s="6">
        <f t="shared" si="1299"/>
        <v>25.739964391665453</v>
      </c>
      <c r="BH70" s="6">
        <f t="shared" si="1300"/>
        <v>26.963779682403988</v>
      </c>
      <c r="BI70" s="6">
        <f t="shared" si="1301"/>
        <v>26.233989637840597</v>
      </c>
      <c r="BJ70" s="6">
        <f t="shared" si="1302"/>
        <v>24.59655141388312</v>
      </c>
      <c r="BK70" s="6">
        <f t="shared" si="1303"/>
        <v>27.729909076401686</v>
      </c>
      <c r="BL70" s="6">
        <f t="shared" si="1304"/>
        <v>29.96125927930181</v>
      </c>
      <c r="BM70" s="6">
        <f t="shared" si="1305"/>
        <v>25.459611250287868</v>
      </c>
      <c r="BN70" s="6">
        <f t="shared" si="1306"/>
        <v>31.20226784181903</v>
      </c>
      <c r="BO70" s="6">
        <f t="shared" si="1307"/>
        <v>36.096228571658045</v>
      </c>
      <c r="BP70" s="6"/>
      <c r="BQ70" s="6">
        <f t="shared" si="1308"/>
        <v>37.985696167987101</v>
      </c>
      <c r="BR70" s="6">
        <f t="shared" si="1309"/>
        <v>31.050832644230919</v>
      </c>
      <c r="BS70" s="6">
        <f t="shared" si="1310"/>
        <v>30.617072915586856</v>
      </c>
      <c r="BT70" s="6">
        <f t="shared" si="1311"/>
        <v>29.656653718555958</v>
      </c>
      <c r="BU70" s="6">
        <f t="shared" si="1312"/>
        <v>28.680239135702418</v>
      </c>
      <c r="BV70" s="6">
        <f t="shared" si="1313"/>
        <v>30.093882486677764</v>
      </c>
      <c r="BW70" s="6">
        <f t="shared" si="1314"/>
        <v>30.99640846860056</v>
      </c>
      <c r="BX70" s="6">
        <f t="shared" si="1315"/>
        <v>26.875045317731406</v>
      </c>
      <c r="BY70" s="6">
        <f t="shared" si="1316"/>
        <v>29.934653291368345</v>
      </c>
      <c r="BZ70" s="6">
        <f t="shared" si="1317"/>
        <v>31.403720069280961</v>
      </c>
      <c r="CA70" s="17"/>
      <c r="CB70" s="6">
        <f>(C70/C$5)*100</f>
        <v>17.157632992101767</v>
      </c>
      <c r="CC70" s="6">
        <f t="shared" ref="CC70" si="1348">(D70/D$5)*100</f>
        <v>15.90124897366694</v>
      </c>
      <c r="CD70" s="6">
        <f t="shared" ref="CD70" si="1349">(E70/E$5)*100</f>
        <v>15.491331095934152</v>
      </c>
      <c r="CE70" s="6">
        <f t="shared" ref="CE70" si="1350">(F70/F$5)*100</f>
        <v>16.715023860583937</v>
      </c>
      <c r="CF70" s="6">
        <f t="shared" ref="CF70" si="1351">(G70/G$5)*100</f>
        <v>17.57167633141405</v>
      </c>
      <c r="CG70" s="6">
        <f t="shared" ref="CG70" si="1352">(H70/H$5)*100</f>
        <v>18.173800235787841</v>
      </c>
      <c r="CH70" s="6">
        <f t="shared" ref="CH70" si="1353">(I70/I$5)*100</f>
        <v>17.430348423500202</v>
      </c>
      <c r="CI70" s="6">
        <f t="shared" ref="CI70" si="1354">(J70/J$5)*100</f>
        <v>17.373562447418635</v>
      </c>
      <c r="CJ70" s="6">
        <f t="shared" ref="CJ70" si="1355">(K70/K$5)*100</f>
        <v>19.033225481194762</v>
      </c>
      <c r="CK70" s="6">
        <f t="shared" ref="CK70" si="1356">(L70/L$5)*100</f>
        <v>17.162082295668473</v>
      </c>
      <c r="CL70" s="6"/>
      <c r="CM70" s="6">
        <f>(N70/N$5)*100</f>
        <v>14.721159065180336</v>
      </c>
      <c r="CN70" s="6">
        <f t="shared" ref="CN70" si="1357">(O70/O$5)*100</f>
        <v>11.917975648367159</v>
      </c>
      <c r="CO70" s="6">
        <f t="shared" ref="CO70" si="1358">(P70/P$5)*100</f>
        <v>12.187336273855498</v>
      </c>
      <c r="CP70" s="6">
        <f t="shared" ref="CP70" si="1359">(Q70/Q$5)*100</f>
        <v>13.036222793683756</v>
      </c>
      <c r="CQ70" s="6">
        <f t="shared" ref="CQ70" si="1360">(R70/R$5)*100</f>
        <v>12.680687500440074</v>
      </c>
      <c r="CR70" s="6">
        <f t="shared" ref="CR70" si="1361">(S70/S$5)*100</f>
        <v>13.432065208778827</v>
      </c>
      <c r="CS70" s="6">
        <f t="shared" ref="CS70" si="1362">(T70/T$5)*100</f>
        <v>14.845381847110092</v>
      </c>
      <c r="CT70" s="6">
        <f t="shared" ref="CT70" si="1363">(U70/U$5)*100</f>
        <v>16.447870778100317</v>
      </c>
      <c r="CU70" s="6">
        <f t="shared" ref="CU70" si="1364">(V70/V$5)*100</f>
        <v>22.917247419364312</v>
      </c>
      <c r="CV70" s="6">
        <f t="shared" ref="CV70" si="1365">(W70/W$5)*100</f>
        <v>23.248393016572503</v>
      </c>
      <c r="CW70" s="6"/>
      <c r="CX70" s="6">
        <f>(Y70/Y$5)*100</f>
        <v>15.848488708907407</v>
      </c>
      <c r="CY70" s="6">
        <f t="shared" ref="CY70" si="1366">(Z70/Z$5)*100</f>
        <v>13.765073708628442</v>
      </c>
      <c r="CZ70" s="6">
        <f t="shared" ref="CZ70" si="1367">(AA70/AA$5)*100</f>
        <v>13.62916531583439</v>
      </c>
      <c r="DA70" s="6">
        <f t="shared" ref="DA70" si="1368">(AB70/AB$5)*100</f>
        <v>14.571276075868649</v>
      </c>
      <c r="DB70" s="6">
        <f t="shared" ref="DB70" si="1369">(AC70/AC$5)*100</f>
        <v>14.829008631928907</v>
      </c>
      <c r="DC70" s="6">
        <f t="shared" ref="DC70" si="1370">(AD70/AD$5)*100</f>
        <v>15.449080455484129</v>
      </c>
      <c r="DD70" s="6">
        <f t="shared" ref="DD70" si="1371">(AE70/AE$5)*100</f>
        <v>16.11617621827325</v>
      </c>
      <c r="DE70" s="6">
        <f t="shared" ref="DE70" si="1372">(AF70/AF$5)*100</f>
        <v>16.895088410114045</v>
      </c>
      <c r="DF70" s="6">
        <f t="shared" ref="DF70" si="1373">(AG70/AG$5)*100</f>
        <v>21.092811270209328</v>
      </c>
      <c r="DG70" s="6">
        <f t="shared" ref="DG70" si="1374">(AH70/AH$5)*100</f>
        <v>20.565235529625582</v>
      </c>
      <c r="DI70" s="7">
        <f t="shared" ref="DI70:DI76" si="1375">((L70-C70)/C70)*100</f>
        <v>123.26790306686468</v>
      </c>
      <c r="DJ70" s="7">
        <f t="shared" ref="DJ70:DJ76" si="1376">((W70-N70)/N70)*100</f>
        <v>285.00234485325024</v>
      </c>
      <c r="DK70" s="7">
        <f t="shared" ref="DK70:DK76" si="1377">((AH70-Y70)/Y70)*100</f>
        <v>203.98813662312864</v>
      </c>
      <c r="DL70" s="6"/>
      <c r="DM70" s="6">
        <f t="shared" ref="DM70:DM76" si="1378">((L70/C70)^(1/(L$3-C$3))-1)*100</f>
        <v>9.3348156593308964</v>
      </c>
      <c r="DN70" s="6">
        <f t="shared" ref="DN70:DN76" si="1379">((W70/N70)^(1/(W$3-N$3))-1)*100</f>
        <v>16.158631294958205</v>
      </c>
      <c r="DO70" s="6">
        <f t="shared" ref="DO70:DO76" si="1380">((AH70/Y70)^(1/(AH$3-Y$3))-1)*100</f>
        <v>13.149004480098059</v>
      </c>
    </row>
    <row r="71" spans="1:119" x14ac:dyDescent="0.25">
      <c r="A71" t="s">
        <v>72</v>
      </c>
      <c r="B71" t="s">
        <v>101</v>
      </c>
      <c r="C71" s="7">
        <v>3456.7040000000002</v>
      </c>
      <c r="D71" s="7">
        <v>3970.1750000000002</v>
      </c>
      <c r="E71" s="7">
        <v>5315.5379999999996</v>
      </c>
      <c r="F71" s="7">
        <v>7318.7049999999999</v>
      </c>
      <c r="G71" s="7">
        <v>10649.424000000001</v>
      </c>
      <c r="H71" s="7">
        <v>15053.449000000001</v>
      </c>
      <c r="I71" s="7">
        <v>13936.609</v>
      </c>
      <c r="J71" s="7">
        <v>18967.715918000002</v>
      </c>
      <c r="K71" s="7">
        <v>24912.949809000002</v>
      </c>
      <c r="L71" s="7">
        <v>26832.141761999999</v>
      </c>
      <c r="N71" s="7">
        <v>354.161</v>
      </c>
      <c r="O71" s="7">
        <v>1075.624</v>
      </c>
      <c r="P71" s="7">
        <v>1149.2560000000001</v>
      </c>
      <c r="Q71" s="7">
        <v>928.30499999999995</v>
      </c>
      <c r="R71" s="7">
        <v>1094.75</v>
      </c>
      <c r="S71" s="7">
        <v>985.55600000000004</v>
      </c>
      <c r="T71" s="7">
        <v>1395.0360000000001</v>
      </c>
      <c r="U71" s="7">
        <v>1838.3451930000001</v>
      </c>
      <c r="V71" s="7">
        <v>2905.5051050000002</v>
      </c>
      <c r="W71" s="7">
        <v>3889.1137090000002</v>
      </c>
      <c r="Y71">
        <f t="shared" si="1345"/>
        <v>3810.8650000000002</v>
      </c>
      <c r="Z71">
        <f t="shared" si="1271"/>
        <v>5045.799</v>
      </c>
      <c r="AA71">
        <f t="shared" si="1272"/>
        <v>6464.7939999999999</v>
      </c>
      <c r="AB71">
        <f t="shared" si="1273"/>
        <v>8247.01</v>
      </c>
      <c r="AC71">
        <f t="shared" si="1274"/>
        <v>11744.174000000001</v>
      </c>
      <c r="AD71">
        <f t="shared" si="1275"/>
        <v>16039.005000000001</v>
      </c>
      <c r="AE71">
        <f t="shared" si="1276"/>
        <v>15331.645</v>
      </c>
      <c r="AF71">
        <f t="shared" si="1277"/>
        <v>20806.061111000003</v>
      </c>
      <c r="AG71">
        <f t="shared" si="1278"/>
        <v>27818.454914000002</v>
      </c>
      <c r="AH71">
        <f t="shared" si="1279"/>
        <v>30721.255471</v>
      </c>
      <c r="AJ71">
        <f t="shared" si="1346"/>
        <v>-3102.5430000000001</v>
      </c>
      <c r="AK71">
        <f t="shared" si="1280"/>
        <v>-2894.5510000000004</v>
      </c>
      <c r="AL71">
        <f t="shared" si="1281"/>
        <v>-4166.2819999999992</v>
      </c>
      <c r="AM71">
        <f t="shared" si="1282"/>
        <v>-6390.4</v>
      </c>
      <c r="AN71">
        <f t="shared" si="1283"/>
        <v>-9554.6740000000009</v>
      </c>
      <c r="AO71">
        <f t="shared" si="1284"/>
        <v>-14067.893</v>
      </c>
      <c r="AP71">
        <f t="shared" si="1285"/>
        <v>-12541.573</v>
      </c>
      <c r="AQ71">
        <f t="shared" si="1286"/>
        <v>-17129.370725000001</v>
      </c>
      <c r="AR71">
        <f t="shared" si="1287"/>
        <v>-22007.444704000001</v>
      </c>
      <c r="AS71">
        <f t="shared" si="1288"/>
        <v>-22943.028052999998</v>
      </c>
      <c r="AU71" s="6">
        <f t="shared" si="1347"/>
        <v>10.290911795783956</v>
      </c>
      <c r="AV71" s="6">
        <f t="shared" si="1289"/>
        <v>10.006237586696182</v>
      </c>
      <c r="AW71" s="6">
        <f t="shared" si="1290"/>
        <v>11.347662258021799</v>
      </c>
      <c r="AX71" s="6">
        <f t="shared" si="1291"/>
        <v>13.156683785922619</v>
      </c>
      <c r="AY71" s="6">
        <f t="shared" si="1292"/>
        <v>14.572936036664805</v>
      </c>
      <c r="AZ71" s="6">
        <f t="shared" si="1293"/>
        <v>15.481288570116325</v>
      </c>
      <c r="BA71" s="6">
        <f t="shared" si="1294"/>
        <v>16.972328367290984</v>
      </c>
      <c r="BB71" s="6">
        <f t="shared" si="1295"/>
        <v>19.903261506298517</v>
      </c>
      <c r="BC71" s="6">
        <f t="shared" si="1296"/>
        <v>21.086739196356589</v>
      </c>
      <c r="BD71" s="6">
        <f t="shared" si="1297"/>
        <v>22.742632759540939</v>
      </c>
      <c r="BE71" s="6"/>
      <c r="BF71" s="6">
        <f t="shared" si="1298"/>
        <v>0.93938131783104872</v>
      </c>
      <c r="BG71" s="6">
        <f t="shared" si="1299"/>
        <v>2.1289404596639323</v>
      </c>
      <c r="BH71" s="6">
        <f t="shared" si="1300"/>
        <v>1.8337649311314814</v>
      </c>
      <c r="BI71" s="6">
        <f t="shared" si="1301"/>
        <v>1.1627506694633714</v>
      </c>
      <c r="BJ71" s="6">
        <f t="shared" si="1302"/>
        <v>1.1812095312702102</v>
      </c>
      <c r="BK71" s="6">
        <f t="shared" si="1303"/>
        <v>0.85581448656647241</v>
      </c>
      <c r="BL71" s="6">
        <f t="shared" si="1304"/>
        <v>1.8077367243107323</v>
      </c>
      <c r="BM71" s="6">
        <f t="shared" si="1305"/>
        <v>1.7025786151583573</v>
      </c>
      <c r="BN71" s="6">
        <f t="shared" si="1306"/>
        <v>1.9900312217348992</v>
      </c>
      <c r="BO71" s="6">
        <f t="shared" si="1307"/>
        <v>2.6978142407219683</v>
      </c>
      <c r="BP71" s="6"/>
      <c r="BQ71" s="6">
        <f t="shared" si="1308"/>
        <v>5.3454774082741903</v>
      </c>
      <c r="BR71" s="6">
        <f t="shared" si="1309"/>
        <v>5.5939555782661836</v>
      </c>
      <c r="BS71" s="6">
        <f t="shared" si="1310"/>
        <v>5.9031387488750617</v>
      </c>
      <c r="BT71" s="6">
        <f t="shared" si="1311"/>
        <v>6.0879602144850731</v>
      </c>
      <c r="BU71" s="6">
        <f t="shared" si="1312"/>
        <v>7.0851690396836293</v>
      </c>
      <c r="BV71" s="6">
        <f t="shared" si="1313"/>
        <v>7.551448153960318</v>
      </c>
      <c r="BW71" s="6">
        <f t="shared" si="1314"/>
        <v>9.6253502992880566</v>
      </c>
      <c r="BX71" s="6">
        <f t="shared" si="1315"/>
        <v>10.235490415345449</v>
      </c>
      <c r="BY71" s="6">
        <f t="shared" si="1316"/>
        <v>10.531385808135163</v>
      </c>
      <c r="BZ71" s="6">
        <f t="shared" si="1317"/>
        <v>11.719423975856676</v>
      </c>
      <c r="CA71" s="17"/>
      <c r="CB71" s="6">
        <f>(C71/C$6)*100</f>
        <v>34.132802486763403</v>
      </c>
      <c r="CC71" s="6">
        <f t="shared" ref="CC71" si="1381">(D71/D$6)*100</f>
        <v>28.910092410641532</v>
      </c>
      <c r="CD71" s="6">
        <f t="shared" ref="CD71" si="1382">(E71/E$6)*100</f>
        <v>28.563371299516898</v>
      </c>
      <c r="CE71" s="6">
        <f t="shared" ref="CE71" si="1383">(F71/F$6)*100</f>
        <v>27.510092671664694</v>
      </c>
      <c r="CF71" s="6">
        <f t="shared" ref="CF71" si="1384">(G71/G$6)*100</f>
        <v>28.658630872208697</v>
      </c>
      <c r="CG71" s="6">
        <f t="shared" ref="CG71" si="1385">(H71/H$6)*100</f>
        <v>29.674408335711178</v>
      </c>
      <c r="CH71" s="6">
        <f t="shared" ref="CH71" si="1386">(I71/I$6)*100</f>
        <v>29.249705637327978</v>
      </c>
      <c r="CI71" s="6">
        <f t="shared" ref="CI71" si="1387">(J71/J$6)*100</f>
        <v>31.702313905752032</v>
      </c>
      <c r="CJ71" s="6">
        <f t="shared" ref="CJ71" si="1388">(K71/K$6)*100</f>
        <v>34.160813053295207</v>
      </c>
      <c r="CK71" s="6">
        <f t="shared" ref="CK71" si="1389">(L71/L$6)*100</f>
        <v>31.500245998909946</v>
      </c>
      <c r="CL71" s="6"/>
      <c r="CM71" s="6">
        <f>(N71/N$6)*100</f>
        <v>4.2357219998349533</v>
      </c>
      <c r="CN71" s="6">
        <f t="shared" ref="CN71" si="1390">(O71/O$6)*100</f>
        <v>6.8772299268936594</v>
      </c>
      <c r="CO71" s="6">
        <f t="shared" ref="CO71" si="1391">(P71/P$6)*100</f>
        <v>5.4433344852254688</v>
      </c>
      <c r="CP71" s="6">
        <f t="shared" ref="CP71" si="1392">(Q71/Q$6)*100</f>
        <v>3.2270112492178891</v>
      </c>
      <c r="CQ71" s="6">
        <f t="shared" ref="CQ71" si="1393">(R71/R$6)*100</f>
        <v>3.02173227367041</v>
      </c>
      <c r="CR71" s="6">
        <f t="shared" ref="CR71" si="1394">(S71/S$6)*100</f>
        <v>1.7636011824385864</v>
      </c>
      <c r="CS71" s="6">
        <f t="shared" ref="CS71" si="1395">(T71/T$6)*100</f>
        <v>3.2304457135870428</v>
      </c>
      <c r="CT71" s="6">
        <f t="shared" ref="CT71" si="1396">(U71/U$6)*100</f>
        <v>2.8952334601231975</v>
      </c>
      <c r="CU71" s="6">
        <f t="shared" ref="CU71" si="1397">(V71/V$6)*100</f>
        <v>3.1194892753929833</v>
      </c>
      <c r="CV71" s="6">
        <f t="shared" ref="CV71" si="1398">(W71/W$6)*100</f>
        <v>3.4390534551398662</v>
      </c>
      <c r="CW71" s="6"/>
      <c r="CX71" s="6">
        <f>(Y71/Y$6)*100</f>
        <v>20.612072038255111</v>
      </c>
      <c r="CY71" s="6">
        <f t="shared" ref="CY71" si="1399">(Z71/Z$6)*100</f>
        <v>17.178240124390936</v>
      </c>
      <c r="CZ71" s="6">
        <f t="shared" ref="CZ71" si="1400">(AA71/AA$6)*100</f>
        <v>16.27480233666784</v>
      </c>
      <c r="DA71" s="6">
        <f t="shared" ref="DA71" si="1401">(AB71/AB$6)*100</f>
        <v>14.894252201807392</v>
      </c>
      <c r="DB71" s="6">
        <f t="shared" ref="DB71" si="1402">(AC71/AC$6)*100</f>
        <v>16.002681303274649</v>
      </c>
      <c r="DC71" s="6">
        <f t="shared" ref="DC71" si="1403">(AD71/AD$6)*100</f>
        <v>15.044294172053865</v>
      </c>
      <c r="DD71" s="6">
        <f t="shared" ref="DD71" si="1404">(AE71/AE$6)*100</f>
        <v>16.879305852969871</v>
      </c>
      <c r="DE71" s="6">
        <f t="shared" ref="DE71" si="1405">(AF71/AF$6)*100</f>
        <v>16.87074468037795</v>
      </c>
      <c r="DF71" s="6">
        <f t="shared" ref="DF71" si="1406">(AG71/AG$6)*100</f>
        <v>16.751157143885788</v>
      </c>
      <c r="DG71" s="6">
        <f t="shared" ref="DG71" si="1407">(AH71/AH$6)*100</f>
        <v>15.494853058827202</v>
      </c>
      <c r="DI71" s="7">
        <f t="shared" si="1375"/>
        <v>676.23486888087609</v>
      </c>
      <c r="DJ71" s="7">
        <f t="shared" si="1376"/>
        <v>998.12026423011014</v>
      </c>
      <c r="DK71" s="7">
        <f t="shared" si="1377"/>
        <v>706.14914123171502</v>
      </c>
      <c r="DL71" s="6"/>
      <c r="DM71" s="6">
        <f t="shared" si="1378"/>
        <v>25.570645715660856</v>
      </c>
      <c r="DN71" s="6">
        <f t="shared" si="1379"/>
        <v>30.505185206957684</v>
      </c>
      <c r="DO71" s="6">
        <f t="shared" si="1380"/>
        <v>26.099342394487568</v>
      </c>
    </row>
    <row r="72" spans="1:119" x14ac:dyDescent="0.25">
      <c r="A72" t="s">
        <v>72</v>
      </c>
      <c r="B72" t="s">
        <v>103</v>
      </c>
      <c r="C72" s="7">
        <v>1698.3</v>
      </c>
      <c r="D72" s="7">
        <v>2469.6</v>
      </c>
      <c r="E72" s="7">
        <v>2751.8</v>
      </c>
      <c r="F72" s="7">
        <v>3391.3</v>
      </c>
      <c r="G72" s="7">
        <v>4465.7</v>
      </c>
      <c r="H72" s="7">
        <v>6532.2</v>
      </c>
      <c r="I72" s="7">
        <v>5592.9</v>
      </c>
      <c r="J72" s="7">
        <v>6552</v>
      </c>
      <c r="K72" s="7">
        <v>7974.6</v>
      </c>
      <c r="L72" s="7">
        <v>8370.1</v>
      </c>
      <c r="N72" s="7">
        <v>11739.5</v>
      </c>
      <c r="O72" s="7">
        <v>18285</v>
      </c>
      <c r="P72" s="7">
        <v>26848.2</v>
      </c>
      <c r="Q72" s="7">
        <v>30390.6</v>
      </c>
      <c r="R72" s="7">
        <v>34964.400000000001</v>
      </c>
      <c r="S72" s="7">
        <v>41077.9</v>
      </c>
      <c r="T72" s="7">
        <v>20999.3</v>
      </c>
      <c r="U72" s="7">
        <v>33240.800000000003</v>
      </c>
      <c r="V72" s="7">
        <v>37112.400000000001</v>
      </c>
      <c r="W72" s="7">
        <v>21445</v>
      </c>
      <c r="Y72">
        <f t="shared" si="1345"/>
        <v>13437.8</v>
      </c>
      <c r="Z72">
        <f t="shared" si="1271"/>
        <v>20754.599999999999</v>
      </c>
      <c r="AA72">
        <f t="shared" si="1272"/>
        <v>29600</v>
      </c>
      <c r="AB72">
        <f t="shared" si="1273"/>
        <v>33781.9</v>
      </c>
      <c r="AC72">
        <f t="shared" si="1274"/>
        <v>39430.1</v>
      </c>
      <c r="AD72">
        <f t="shared" si="1275"/>
        <v>47610.1</v>
      </c>
      <c r="AE72">
        <f t="shared" si="1276"/>
        <v>26592.199999999997</v>
      </c>
      <c r="AF72">
        <f t="shared" si="1277"/>
        <v>39792.800000000003</v>
      </c>
      <c r="AG72">
        <f t="shared" si="1278"/>
        <v>45087</v>
      </c>
      <c r="AH72">
        <f t="shared" si="1279"/>
        <v>29815.1</v>
      </c>
      <c r="AJ72">
        <f t="shared" si="1346"/>
        <v>10041.200000000001</v>
      </c>
      <c r="AK72">
        <f t="shared" si="1280"/>
        <v>15815.4</v>
      </c>
      <c r="AL72">
        <f t="shared" si="1281"/>
        <v>24096.400000000001</v>
      </c>
      <c r="AM72">
        <f t="shared" si="1282"/>
        <v>26999.3</v>
      </c>
      <c r="AN72">
        <f t="shared" si="1283"/>
        <v>30498.7</v>
      </c>
      <c r="AO72">
        <f t="shared" si="1284"/>
        <v>34545.700000000004</v>
      </c>
      <c r="AP72">
        <f t="shared" si="1285"/>
        <v>15406.4</v>
      </c>
      <c r="AQ72">
        <f t="shared" si="1286"/>
        <v>26688.800000000003</v>
      </c>
      <c r="AR72">
        <f t="shared" si="1287"/>
        <v>29137.800000000003</v>
      </c>
      <c r="AS72">
        <f t="shared" si="1288"/>
        <v>13074.9</v>
      </c>
      <c r="AU72" s="6">
        <f t="shared" si="1347"/>
        <v>5.055988451073592</v>
      </c>
      <c r="AV72" s="6">
        <f t="shared" si="1289"/>
        <v>6.2242607300949926</v>
      </c>
      <c r="AW72" s="6">
        <f t="shared" si="1290"/>
        <v>5.8745694230056085</v>
      </c>
      <c r="AX72" s="6">
        <f t="shared" si="1291"/>
        <v>6.0964694878669619</v>
      </c>
      <c r="AY72" s="6">
        <f t="shared" si="1292"/>
        <v>6.1109746836011043</v>
      </c>
      <c r="AZ72" s="6">
        <f t="shared" si="1293"/>
        <v>6.7178540411379384</v>
      </c>
      <c r="BA72" s="6">
        <f t="shared" si="1294"/>
        <v>6.8111644177878379</v>
      </c>
      <c r="BB72" s="6">
        <f t="shared" si="1295"/>
        <v>6.875164619347494</v>
      </c>
      <c r="BC72" s="6">
        <f t="shared" si="1296"/>
        <v>6.7498353942220337</v>
      </c>
      <c r="BD72" s="6">
        <f t="shared" si="1297"/>
        <v>7.0944061099968199</v>
      </c>
      <c r="BE72" s="6"/>
      <c r="BF72" s="6">
        <f t="shared" si="1298"/>
        <v>31.138004977051668</v>
      </c>
      <c r="BG72" s="6">
        <f t="shared" si="1299"/>
        <v>36.190784423697316</v>
      </c>
      <c r="BH72" s="6">
        <f t="shared" si="1300"/>
        <v>42.839269600510448</v>
      </c>
      <c r="BI72" s="6">
        <f t="shared" si="1301"/>
        <v>38.065819418610836</v>
      </c>
      <c r="BJ72" s="6">
        <f t="shared" si="1302"/>
        <v>37.725766188759209</v>
      </c>
      <c r="BK72" s="6">
        <f t="shared" si="1303"/>
        <v>35.670283472201369</v>
      </c>
      <c r="BL72" s="6">
        <f t="shared" si="1304"/>
        <v>27.211631667439661</v>
      </c>
      <c r="BM72" s="6">
        <f t="shared" si="1305"/>
        <v>30.78588039191828</v>
      </c>
      <c r="BN72" s="6">
        <f t="shared" si="1306"/>
        <v>25.418931319865727</v>
      </c>
      <c r="BO72" s="6">
        <f t="shared" si="1307"/>
        <v>14.876043932168454</v>
      </c>
      <c r="BP72" s="6"/>
      <c r="BQ72" s="6">
        <f t="shared" si="1308"/>
        <v>18.849121214450502</v>
      </c>
      <c r="BR72" s="6">
        <f t="shared" si="1309"/>
        <v>23.009301489156293</v>
      </c>
      <c r="BS72" s="6">
        <f t="shared" si="1310"/>
        <v>27.028379708108542</v>
      </c>
      <c r="BT72" s="6">
        <f t="shared" si="1311"/>
        <v>24.937869987997257</v>
      </c>
      <c r="BU72" s="6">
        <f t="shared" si="1312"/>
        <v>23.787873353343496</v>
      </c>
      <c r="BV72" s="6">
        <f t="shared" si="1313"/>
        <v>22.415679885059333</v>
      </c>
      <c r="BW72" s="6">
        <f t="shared" si="1314"/>
        <v>16.694832174155337</v>
      </c>
      <c r="BX72" s="6">
        <f t="shared" si="1315"/>
        <v>19.575969753564873</v>
      </c>
      <c r="BY72" s="6">
        <f t="shared" si="1316"/>
        <v>17.06883410309127</v>
      </c>
      <c r="BZ72" s="6">
        <f t="shared" si="1317"/>
        <v>11.373747342858531</v>
      </c>
      <c r="CA72" s="17"/>
      <c r="CB72" s="6">
        <f>(C72/C$7)*100</f>
        <v>15.906749339677425</v>
      </c>
      <c r="CC72" s="6">
        <f t="shared" ref="CC72" si="1408">(D72/D$7)*100</f>
        <v>18.343472157229758</v>
      </c>
      <c r="CD72" s="6">
        <f t="shared" ref="CD72" si="1409">(E72/E$7)*100</f>
        <v>17.733755228035808</v>
      </c>
      <c r="CE72" s="6">
        <f t="shared" ref="CE72" si="1410">(F72/F$7)*100</f>
        <v>17.852893797576307</v>
      </c>
      <c r="CF72" s="6">
        <f t="shared" ref="CF72" si="1411">(G72/G$7)*100</f>
        <v>18.878620829599065</v>
      </c>
      <c r="CG72" s="6">
        <f t="shared" ref="CG72" si="1412">(H72/H$7)*100</f>
        <v>22.820869346487889</v>
      </c>
      <c r="CH72" s="6">
        <f t="shared" ref="CH72" si="1413">(I72/I$7)*100</f>
        <v>23.04601869097262</v>
      </c>
      <c r="CI72" s="6">
        <f t="shared" ref="CI72" si="1414">(J72/J$7)*100</f>
        <v>23.165859350139659</v>
      </c>
      <c r="CJ72" s="6">
        <f t="shared" ref="CJ72" si="1415">(K72/K$7)*100</f>
        <v>24.461963190184051</v>
      </c>
      <c r="CK72" s="6">
        <f t="shared" ref="CK72" si="1416">(L72/L$7)*100</f>
        <v>25.483790432579887</v>
      </c>
      <c r="CL72" s="6"/>
      <c r="CM72" s="6">
        <f>(N72/N$7)*100</f>
        <v>34.641545066910609</v>
      </c>
      <c r="CN72" s="6">
        <f t="shared" ref="CN72" si="1417">(O72/O$7)*100</f>
        <v>37.829338684817579</v>
      </c>
      <c r="CO72" s="6">
        <f t="shared" ref="CO72" si="1418">(P72/P$7)*100</f>
        <v>39.559380622118489</v>
      </c>
      <c r="CP72" s="6">
        <f t="shared" ref="CP72" si="1419">(Q72/Q$7)*100</f>
        <v>36.248459858515716</v>
      </c>
      <c r="CQ72" s="6">
        <f t="shared" ref="CQ72" si="1420">(R72/R$7)*100</f>
        <v>36.719133974367054</v>
      </c>
      <c r="CR72" s="6">
        <f t="shared" ref="CR72" si="1421">(S72/S$7)*100</f>
        <v>35.026091850133874</v>
      </c>
      <c r="CS72" s="6">
        <f t="shared" ref="CS72" si="1422">(T72/T$7)*100</f>
        <v>32.459825762213029</v>
      </c>
      <c r="CT72" s="6">
        <f t="shared" ref="CT72" si="1423">(U72/U$7)*100</f>
        <v>37.983495174475337</v>
      </c>
      <c r="CU72" s="6">
        <f t="shared" ref="CU72" si="1424">(V72/V$7)*100</f>
        <v>39.110022625650345</v>
      </c>
      <c r="CV72" s="6">
        <f t="shared" ref="CV72" si="1425">(W72/W$7)*100</f>
        <v>31.308671823217328</v>
      </c>
      <c r="CW72" s="6"/>
      <c r="CX72" s="6">
        <f>(Y72/Y$7)*100</f>
        <v>30.153191623041348</v>
      </c>
      <c r="CY72" s="6">
        <f t="shared" ref="CY72" si="1426">(Z72/Z$7)*100</f>
        <v>33.584255954018374</v>
      </c>
      <c r="CZ72" s="6">
        <f t="shared" ref="CZ72" si="1427">(AA72/AA$7)*100</f>
        <v>35.497820961463269</v>
      </c>
      <c r="DA72" s="6">
        <f t="shared" ref="DA72" si="1428">(AB72/AB$7)*100</f>
        <v>32.850426166061332</v>
      </c>
      <c r="DB72" s="6">
        <f t="shared" ref="DB72" si="1429">(AC72/AC$7)*100</f>
        <v>33.169100575389479</v>
      </c>
      <c r="DC72" s="6">
        <f t="shared" ref="DC72" si="1430">(AD72/AD$7)*100</f>
        <v>32.631605641602782</v>
      </c>
      <c r="DD72" s="6">
        <f t="shared" ref="DD72" si="1431">(AE72/AE$7)*100</f>
        <v>29.891773529253069</v>
      </c>
      <c r="DE72" s="6">
        <f t="shared" ref="DE72" si="1432">(AF72/AF$7)*100</f>
        <v>34.364334765727548</v>
      </c>
      <c r="DF72" s="6">
        <f t="shared" ref="DF72" si="1433">(AG72/AG$7)*100</f>
        <v>35.36448867892414</v>
      </c>
      <c r="DG72" s="6">
        <f t="shared" ref="DG72" si="1434">(AH72/AH$7)*100</f>
        <v>29.420802406152742</v>
      </c>
      <c r="DI72" s="7">
        <f t="shared" si="1375"/>
        <v>392.85167520461641</v>
      </c>
      <c r="DJ72" s="7">
        <f t="shared" si="1376"/>
        <v>82.673878785297504</v>
      </c>
      <c r="DK72" s="7">
        <f t="shared" si="1377"/>
        <v>121.87486046823142</v>
      </c>
      <c r="DL72" s="6"/>
      <c r="DM72" s="6">
        <f t="shared" si="1378"/>
        <v>19.390142562488609</v>
      </c>
      <c r="DN72" s="6">
        <f t="shared" si="1379"/>
        <v>6.9239911173644142</v>
      </c>
      <c r="DO72" s="6">
        <f t="shared" si="1380"/>
        <v>9.2588072824730805</v>
      </c>
    </row>
    <row r="73" spans="1:119" x14ac:dyDescent="0.25">
      <c r="A73" t="s">
        <v>72</v>
      </c>
      <c r="B73" t="s">
        <v>102</v>
      </c>
      <c r="C73" s="7">
        <v>162.185822</v>
      </c>
      <c r="D73" s="7">
        <v>177.80465599999999</v>
      </c>
      <c r="E73" s="7">
        <v>247.42411637000001</v>
      </c>
      <c r="F73" s="7">
        <v>276.38295399999998</v>
      </c>
      <c r="G73" s="7">
        <v>341.85523599999999</v>
      </c>
      <c r="H73" s="7">
        <v>468.736648</v>
      </c>
      <c r="I73" s="7">
        <v>364.02877599999999</v>
      </c>
      <c r="J73" s="7">
        <v>200.02001515999999</v>
      </c>
      <c r="K73" s="7">
        <v>510.95708838999997</v>
      </c>
      <c r="L73" s="7">
        <v>565.30907000000002</v>
      </c>
      <c r="N73" s="7">
        <v>234.155933</v>
      </c>
      <c r="O73" s="7">
        <v>334.64075500000001</v>
      </c>
      <c r="P73" s="7">
        <v>385.04810800000001</v>
      </c>
      <c r="Q73" s="7">
        <v>403.00940400000002</v>
      </c>
      <c r="R73" s="7">
        <v>434.34019799999999</v>
      </c>
      <c r="S73" s="7">
        <v>502.73297600000001</v>
      </c>
      <c r="T73" s="7">
        <v>393.31478700000002</v>
      </c>
      <c r="U73" s="7">
        <v>504.13539587000008</v>
      </c>
      <c r="V73" s="7">
        <v>589.21080856999993</v>
      </c>
      <c r="W73" s="7">
        <v>370.93138199999999</v>
      </c>
      <c r="Y73">
        <f t="shared" si="1345"/>
        <v>396.34175500000003</v>
      </c>
      <c r="Z73">
        <f t="shared" si="1271"/>
        <v>512.44541100000004</v>
      </c>
      <c r="AA73">
        <f t="shared" si="1272"/>
        <v>632.47222437000005</v>
      </c>
      <c r="AB73">
        <f t="shared" si="1273"/>
        <v>679.39235800000006</v>
      </c>
      <c r="AC73">
        <f t="shared" si="1274"/>
        <v>776.19543399999998</v>
      </c>
      <c r="AD73">
        <f t="shared" si="1275"/>
        <v>971.46962400000007</v>
      </c>
      <c r="AE73">
        <f t="shared" si="1276"/>
        <v>757.34356300000002</v>
      </c>
      <c r="AF73">
        <f t="shared" si="1277"/>
        <v>704.1554110300001</v>
      </c>
      <c r="AG73">
        <f t="shared" si="1278"/>
        <v>1100.1678969599998</v>
      </c>
      <c r="AH73">
        <f t="shared" si="1279"/>
        <v>936.240452</v>
      </c>
      <c r="AJ73">
        <f t="shared" si="1346"/>
        <v>71.970111000000003</v>
      </c>
      <c r="AK73">
        <f t="shared" si="1280"/>
        <v>156.83609900000002</v>
      </c>
      <c r="AL73">
        <f t="shared" si="1281"/>
        <v>137.62399163000001</v>
      </c>
      <c r="AM73">
        <f t="shared" si="1282"/>
        <v>126.62645000000003</v>
      </c>
      <c r="AN73">
        <f t="shared" si="1283"/>
        <v>92.484961999999996</v>
      </c>
      <c r="AO73">
        <f t="shared" si="1284"/>
        <v>33.996328000000005</v>
      </c>
      <c r="AP73">
        <f t="shared" si="1285"/>
        <v>29.28601100000003</v>
      </c>
      <c r="AQ73">
        <f t="shared" si="1286"/>
        <v>304.11538071000007</v>
      </c>
      <c r="AR73">
        <f t="shared" si="1287"/>
        <v>78.253720179999959</v>
      </c>
      <c r="AS73">
        <f t="shared" si="1288"/>
        <v>-194.37768800000003</v>
      </c>
      <c r="AU73" s="6">
        <f t="shared" si="1347"/>
        <v>0.48284145496077097</v>
      </c>
      <c r="AV73" s="6">
        <f t="shared" si="1289"/>
        <v>0.44813027938485955</v>
      </c>
      <c r="AW73" s="6">
        <f t="shared" si="1290"/>
        <v>0.52820341178188224</v>
      </c>
      <c r="AX73" s="6">
        <f t="shared" si="1291"/>
        <v>0.49684788901823429</v>
      </c>
      <c r="AY73" s="6">
        <f t="shared" si="1292"/>
        <v>0.46780318710448099</v>
      </c>
      <c r="AZ73" s="6">
        <f t="shared" si="1293"/>
        <v>0.48205878341083425</v>
      </c>
      <c r="BA73" s="6">
        <f t="shared" si="1294"/>
        <v>0.44332275673479937</v>
      </c>
      <c r="BB73" s="6">
        <f t="shared" si="1295"/>
        <v>0.20988561223891658</v>
      </c>
      <c r="BC73" s="6">
        <f t="shared" si="1296"/>
        <v>0.43248266247127853</v>
      </c>
      <c r="BD73" s="6">
        <f t="shared" si="1297"/>
        <v>0.47914984531183857</v>
      </c>
      <c r="BE73" s="6"/>
      <c r="BF73" s="6">
        <f t="shared" si="1298"/>
        <v>0.62107829184890129</v>
      </c>
      <c r="BG73" s="6">
        <f t="shared" si="1299"/>
        <v>0.66234134118612575</v>
      </c>
      <c r="BH73" s="6">
        <f t="shared" si="1300"/>
        <v>0.61438680089460251</v>
      </c>
      <c r="BI73" s="6">
        <f t="shared" si="1301"/>
        <v>0.50479040218574101</v>
      </c>
      <c r="BJ73" s="6">
        <f t="shared" si="1302"/>
        <v>0.46864286977975822</v>
      </c>
      <c r="BK73" s="6">
        <f t="shared" si="1303"/>
        <v>0.43655171673195092</v>
      </c>
      <c r="BL73" s="6">
        <f t="shared" si="1304"/>
        <v>0.50967113728559943</v>
      </c>
      <c r="BM73" s="6">
        <f t="shared" si="1305"/>
        <v>0.46690368458599657</v>
      </c>
      <c r="BN73" s="6">
        <f t="shared" si="1306"/>
        <v>0.40356077957672865</v>
      </c>
      <c r="BO73" s="6">
        <f t="shared" si="1307"/>
        <v>0.25730900137337182</v>
      </c>
      <c r="BP73" s="6"/>
      <c r="BQ73" s="6">
        <f t="shared" si="1308"/>
        <v>0.55594619523605371</v>
      </c>
      <c r="BR73" s="6">
        <f t="shared" si="1309"/>
        <v>0.56811554828489153</v>
      </c>
      <c r="BS73" s="6">
        <f t="shared" si="1310"/>
        <v>0.57752362956433712</v>
      </c>
      <c r="BT73" s="6">
        <f t="shared" si="1311"/>
        <v>0.50152887477148678</v>
      </c>
      <c r="BU73" s="6">
        <f t="shared" si="1312"/>
        <v>0.46827268207373268</v>
      </c>
      <c r="BV73" s="6">
        <f t="shared" si="1313"/>
        <v>0.45738513696973876</v>
      </c>
      <c r="BW73" s="6">
        <f t="shared" si="1314"/>
        <v>0.47546738075307204</v>
      </c>
      <c r="BX73" s="6">
        <f t="shared" si="1315"/>
        <v>0.3464075166395007</v>
      </c>
      <c r="BY73" s="6">
        <f t="shared" si="1316"/>
        <v>0.41649662472014209</v>
      </c>
      <c r="BZ73" s="6">
        <f t="shared" si="1317"/>
        <v>0.35715333348577299</v>
      </c>
      <c r="CA73" s="17"/>
      <c r="CB73" s="6">
        <f>(C73/C$8)*100</f>
        <v>12.36237102914219</v>
      </c>
      <c r="CC73" s="6">
        <f t="shared" ref="CC73" si="1435">(D73/D$8)*100</f>
        <v>8.2523468193813265</v>
      </c>
      <c r="CD73" s="6">
        <f t="shared" ref="CD73" si="1436">(E73/E$8)*100</f>
        <v>9.6588599577686782</v>
      </c>
      <c r="CE73" s="6">
        <f t="shared" ref="CE73" si="1437">(F73/F$8)*100</f>
        <v>8.7568154087400991</v>
      </c>
      <c r="CF73" s="6">
        <f t="shared" ref="CF73" si="1438">(G73/G$8)*100</f>
        <v>6.4551586564348504</v>
      </c>
      <c r="CG73" s="6">
        <f t="shared" ref="CG73" si="1439">(H73/H$8)*100</f>
        <v>7.4593580639745412</v>
      </c>
      <c r="CH73" s="6">
        <f t="shared" ref="CH73" si="1440">(I73/I$8)*100</f>
        <v>9.1687727083228019</v>
      </c>
      <c r="CI73" s="6">
        <f t="shared" ref="CI73" si="1441">(J73/J$8)*100</f>
        <v>4.0883884784791</v>
      </c>
      <c r="CJ73" s="6">
        <f t="shared" ref="CJ73" si="1442">(K73/K$8)*100</f>
        <v>7.4561923677599946</v>
      </c>
      <c r="CK73" s="6">
        <f t="shared" ref="CK73" si="1443">(L73/L$8)*100</f>
        <v>5.85339055155106</v>
      </c>
      <c r="CL73" s="6"/>
      <c r="CM73" s="6">
        <f>(N73/N$8)*100</f>
        <v>39.265892178320449</v>
      </c>
      <c r="CN73" s="6">
        <f t="shared" ref="CN73" si="1444">(O73/O$8)*100</f>
        <v>44.880924212824056</v>
      </c>
      <c r="CO73" s="6">
        <f t="shared" ref="CO73" si="1445">(P73/P$8)*100</f>
        <v>39.899509940319291</v>
      </c>
      <c r="CP73" s="6">
        <f t="shared" ref="CP73" si="1446">(Q73/Q$8)*100</f>
        <v>35.295483551944471</v>
      </c>
      <c r="CQ73" s="6">
        <f t="shared" ref="CQ73" si="1447">(R73/R$8)*100</f>
        <v>27.649849604277382</v>
      </c>
      <c r="CR73" s="6">
        <f t="shared" ref="CR73" si="1448">(S73/S$8)*100</f>
        <v>22.711439669850616</v>
      </c>
      <c r="CS73" s="6">
        <f t="shared" ref="CS73" si="1449">(T73/T$8)*100</f>
        <v>23.274703423300195</v>
      </c>
      <c r="CT73" s="6">
        <f t="shared" ref="CT73" si="1450">(U73/U$8)*100</f>
        <v>23.912051719094936</v>
      </c>
      <c r="CU73" s="6">
        <f t="shared" ref="CU73" si="1451">(V73/V$8)*100</f>
        <v>22.669396870868599</v>
      </c>
      <c r="CV73" s="6">
        <f t="shared" ref="CV73" si="1452">(W73/W$8)*100</f>
        <v>14.728411611229259</v>
      </c>
      <c r="CW73" s="6"/>
      <c r="CX73" s="6">
        <f>(Y73/Y$8)*100</f>
        <v>20.769738224412485</v>
      </c>
      <c r="CY73" s="6">
        <f t="shared" ref="CY73" si="1453">(Z73/Z$8)*100</f>
        <v>17.669226478295894</v>
      </c>
      <c r="CZ73" s="6">
        <f t="shared" ref="CZ73" si="1454">(AA73/AA$8)*100</f>
        <v>17.93396140676693</v>
      </c>
      <c r="DA73" s="6">
        <f t="shared" ref="DA73" si="1455">(AB73/AB$8)*100</f>
        <v>15.807101850163422</v>
      </c>
      <c r="DB73" s="6">
        <f t="shared" ref="DB73" si="1456">(AC73/AC$8)*100</f>
        <v>11.303754266973295</v>
      </c>
      <c r="DC73" s="6">
        <f t="shared" ref="DC73" si="1457">(AD73/AD$8)*100</f>
        <v>11.4324962552176</v>
      </c>
      <c r="DD73" s="6">
        <f t="shared" ref="DD73" si="1458">(AE73/AE$8)*100</f>
        <v>13.380174873101893</v>
      </c>
      <c r="DE73" s="6">
        <f t="shared" ref="DE73" si="1459">(AF73/AF$8)*100</f>
        <v>10.058382182410082</v>
      </c>
      <c r="DF73" s="6">
        <f t="shared" ref="DF73" si="1460">(AG73/AG$8)*100</f>
        <v>11.63960520340429</v>
      </c>
      <c r="DG73" s="6">
        <f t="shared" ref="DG73" si="1461">(AH73/AH$8)*100</f>
        <v>7.6890512570525056</v>
      </c>
      <c r="DI73" s="7">
        <f t="shared" si="1375"/>
        <v>248.556404640598</v>
      </c>
      <c r="DJ73" s="7">
        <f t="shared" si="1376"/>
        <v>58.412121891440592</v>
      </c>
      <c r="DK73" s="7">
        <f t="shared" si="1377"/>
        <v>136.2204941036303</v>
      </c>
      <c r="DL73" s="6"/>
      <c r="DM73" s="6">
        <f t="shared" si="1378"/>
        <v>14.882152195707476</v>
      </c>
      <c r="DN73" s="6">
        <f t="shared" si="1379"/>
        <v>5.2443311349189115</v>
      </c>
      <c r="DO73" s="6">
        <f t="shared" si="1380"/>
        <v>10.02204940771354</v>
      </c>
    </row>
    <row r="74" spans="1:119" x14ac:dyDescent="0.25">
      <c r="A74" t="s">
        <v>72</v>
      </c>
      <c r="B74" t="s">
        <v>56</v>
      </c>
      <c r="C74" s="7">
        <v>1105.5726428950418</v>
      </c>
      <c r="D74" s="7">
        <v>1360.7894080869764</v>
      </c>
      <c r="E74" s="7">
        <v>1604.1341960924226</v>
      </c>
      <c r="F74" s="7">
        <v>2044.2884182688119</v>
      </c>
      <c r="G74" s="7">
        <v>2931.4601593193806</v>
      </c>
      <c r="H74" s="7">
        <v>3035.8084569222592</v>
      </c>
      <c r="I74" s="7">
        <v>2690.777998</v>
      </c>
      <c r="J74" s="7">
        <v>3546.1954300000002</v>
      </c>
      <c r="K74" s="7">
        <v>5531.5159890000004</v>
      </c>
      <c r="L74" s="7">
        <v>5960.6443680000002</v>
      </c>
      <c r="N74" s="7">
        <v>533.72729271527999</v>
      </c>
      <c r="O74" s="7">
        <v>646.7934269992877</v>
      </c>
      <c r="P74" s="7">
        <v>983.16419517998781</v>
      </c>
      <c r="Q74" s="7">
        <v>6276.8999336692696</v>
      </c>
      <c r="R74" s="7">
        <v>9002.5870258023497</v>
      </c>
      <c r="S74" s="7">
        <v>10005.576710379808</v>
      </c>
      <c r="T74" s="7">
        <v>6807.3892699999997</v>
      </c>
      <c r="U74" s="7">
        <v>11668.648807</v>
      </c>
      <c r="V74" s="7">
        <v>15859.087186999999</v>
      </c>
      <c r="W74" s="7">
        <v>15154.691596000001</v>
      </c>
      <c r="Y74">
        <f t="shared" si="1345"/>
        <v>1639.2999356103219</v>
      </c>
      <c r="Z74">
        <f t="shared" si="1271"/>
        <v>2007.5828350862641</v>
      </c>
      <c r="AA74">
        <f t="shared" si="1272"/>
        <v>2587.2983912724103</v>
      </c>
      <c r="AB74">
        <f t="shared" si="1273"/>
        <v>8321.1883519380808</v>
      </c>
      <c r="AC74">
        <f t="shared" si="1274"/>
        <v>11934.04718512173</v>
      </c>
      <c r="AD74">
        <f t="shared" si="1275"/>
        <v>13041.385167302067</v>
      </c>
      <c r="AE74">
        <f t="shared" si="1276"/>
        <v>9498.1672679999992</v>
      </c>
      <c r="AF74">
        <f t="shared" si="1277"/>
        <v>15214.844236999999</v>
      </c>
      <c r="AG74">
        <f t="shared" si="1278"/>
        <v>21390.603176000001</v>
      </c>
      <c r="AH74">
        <f t="shared" si="1279"/>
        <v>21115.335964000002</v>
      </c>
      <c r="AJ74">
        <f t="shared" si="1346"/>
        <v>-571.84535017976179</v>
      </c>
      <c r="AK74">
        <f t="shared" si="1280"/>
        <v>-713.99598108768873</v>
      </c>
      <c r="AL74">
        <f t="shared" si="1281"/>
        <v>-620.97000091243478</v>
      </c>
      <c r="AM74">
        <f t="shared" si="1282"/>
        <v>4232.6115154004574</v>
      </c>
      <c r="AN74">
        <f t="shared" si="1283"/>
        <v>6071.1268664829695</v>
      </c>
      <c r="AO74">
        <f t="shared" si="1284"/>
        <v>6969.7682534575488</v>
      </c>
      <c r="AP74">
        <f t="shared" si="1285"/>
        <v>4116.6112720000001</v>
      </c>
      <c r="AQ74">
        <f t="shared" si="1286"/>
        <v>8122.4533769999998</v>
      </c>
      <c r="AR74">
        <f t="shared" si="1287"/>
        <v>10327.571197999998</v>
      </c>
      <c r="AS74">
        <f t="shared" si="1288"/>
        <v>9194.0472279999994</v>
      </c>
      <c r="AU74" s="6">
        <f t="shared" si="1347"/>
        <v>3.2913869836308307</v>
      </c>
      <c r="AV74" s="6">
        <f t="shared" si="1289"/>
        <v>3.4296679926647951</v>
      </c>
      <c r="AW74" s="6">
        <f t="shared" si="1290"/>
        <v>3.4245212947024593</v>
      </c>
      <c r="AX74" s="6">
        <f t="shared" si="1291"/>
        <v>3.6749747785143234</v>
      </c>
      <c r="AY74" s="6">
        <f t="shared" si="1292"/>
        <v>4.0114828178305739</v>
      </c>
      <c r="AZ74" s="6">
        <f t="shared" si="1293"/>
        <v>3.1220902774648556</v>
      </c>
      <c r="BA74" s="6">
        <f t="shared" si="1294"/>
        <v>3.2768923735707762</v>
      </c>
      <c r="BB74" s="6">
        <f t="shared" si="1295"/>
        <v>3.7211046022020411</v>
      </c>
      <c r="BC74" s="6">
        <f t="shared" si="1296"/>
        <v>4.6819680493388134</v>
      </c>
      <c r="BD74" s="6">
        <f t="shared" si="1297"/>
        <v>5.0521776112420795</v>
      </c>
      <c r="BE74" s="6"/>
      <c r="BF74" s="6">
        <f t="shared" si="1298"/>
        <v>1.415665326202709</v>
      </c>
      <c r="BG74" s="6">
        <f t="shared" si="1299"/>
        <v>1.2801729003661813</v>
      </c>
      <c r="BH74" s="6">
        <f t="shared" si="1300"/>
        <v>1.5687471047922907</v>
      </c>
      <c r="BI74" s="6">
        <f t="shared" si="1301"/>
        <v>7.8621461696624859</v>
      </c>
      <c r="BJ74" s="6">
        <f t="shared" si="1302"/>
        <v>9.7135799049712439</v>
      </c>
      <c r="BK74" s="6">
        <f t="shared" si="1303"/>
        <v>8.6884129315788741</v>
      </c>
      <c r="BL74" s="6">
        <f t="shared" si="1304"/>
        <v>8.8212544909649839</v>
      </c>
      <c r="BM74" s="6">
        <f t="shared" si="1305"/>
        <v>10.806888718310086</v>
      </c>
      <c r="BN74" s="6">
        <f t="shared" si="1306"/>
        <v>10.862165960760166</v>
      </c>
      <c r="BO74" s="6">
        <f t="shared" si="1307"/>
        <v>10.512560408512945</v>
      </c>
      <c r="BP74" s="6"/>
      <c r="BQ74" s="6">
        <f t="shared" si="1308"/>
        <v>2.2994361571953639</v>
      </c>
      <c r="BR74" s="6">
        <f t="shared" si="1309"/>
        <v>2.2256790647352873</v>
      </c>
      <c r="BS74" s="6">
        <f t="shared" si="1310"/>
        <v>2.3625163289692259</v>
      </c>
      <c r="BT74" s="6">
        <f t="shared" si="1311"/>
        <v>6.1427188306835623</v>
      </c>
      <c r="BU74" s="6">
        <f t="shared" si="1312"/>
        <v>7.1997180588560807</v>
      </c>
      <c r="BV74" s="6">
        <f t="shared" si="1313"/>
        <v>6.1401155462392252</v>
      </c>
      <c r="BW74" s="6">
        <f t="shared" si="1314"/>
        <v>5.9630383534012044</v>
      </c>
      <c r="BX74" s="6">
        <f t="shared" si="1315"/>
        <v>7.4849050729959385</v>
      </c>
      <c r="BY74" s="6">
        <f t="shared" si="1316"/>
        <v>8.0979585462816601</v>
      </c>
      <c r="BZ74" s="6">
        <f t="shared" si="1317"/>
        <v>8.0549954993982986</v>
      </c>
      <c r="CA74" s="17"/>
      <c r="CB74" s="6">
        <f>(C74/C$9)*100</f>
        <v>30.195062391508472</v>
      </c>
      <c r="CC74" s="6">
        <f t="shared" ref="CC74" si="1462">(D74/D$9)*100</f>
        <v>27.349710646418838</v>
      </c>
      <c r="CD74" s="6">
        <f t="shared" ref="CD74" si="1463">(E74/E$9)*100</f>
        <v>24.300312723990771</v>
      </c>
      <c r="CE74" s="6">
        <f t="shared" ref="CE74" si="1464">(F74/F$9)*100</f>
        <v>21.684274689193575</v>
      </c>
      <c r="CF74" s="6">
        <f t="shared" ref="CF74" si="1465">(G74/G$9)*100</f>
        <v>22.103637546986814</v>
      </c>
      <c r="CG74" s="6">
        <f t="shared" ref="CG74" si="1466">(H74/H$9)*100</f>
        <v>20.96499929533287</v>
      </c>
      <c r="CH74" s="6">
        <f t="shared" ref="CH74" si="1467">(I74/I$9)*100</f>
        <v>21.162753967345239</v>
      </c>
      <c r="CI74" s="6">
        <f t="shared" ref="CI74" si="1468">(J74/J$9)*100</f>
        <v>19.787887647244819</v>
      </c>
      <c r="CJ74" s="6">
        <f t="shared" ref="CJ74" si="1469">(K74/K$9)*100</f>
        <v>22.853271291692767</v>
      </c>
      <c r="CK74" s="6">
        <f t="shared" ref="CK74" si="1470">(L74/L$9)*100</f>
        <v>21.281097480787849</v>
      </c>
      <c r="CL74" s="6"/>
      <c r="CM74" s="6">
        <f>(N74/N$9)*100</f>
        <v>16.381536642897238</v>
      </c>
      <c r="CN74" s="6">
        <f t="shared" ref="CN74" si="1471">(O74/O$9)*100</f>
        <v>17.920695123669706</v>
      </c>
      <c r="CO74" s="6">
        <f t="shared" ref="CO74" si="1472">(P74/P$9)*100</f>
        <v>21.107325785722065</v>
      </c>
      <c r="CP74" s="6">
        <f t="shared" ref="CP74" si="1473">(Q74/Q$9)*100</f>
        <v>51.16130785703055</v>
      </c>
      <c r="CQ74" s="6">
        <f t="shared" ref="CQ74" si="1474">(R74/R$9)*100</f>
        <v>47.280532666243374</v>
      </c>
      <c r="CR74" s="6">
        <f t="shared" ref="CR74" si="1475">(S74/S$9)*100</f>
        <v>42.897100331521543</v>
      </c>
      <c r="CS74" s="6">
        <f t="shared" ref="CS74" si="1476">(T74/T$9)*100</f>
        <v>32.226489238707146</v>
      </c>
      <c r="CT74" s="6">
        <f t="shared" ref="CT74" si="1477">(U74/U$9)*100</f>
        <v>37.026094532584445</v>
      </c>
      <c r="CU74" s="6">
        <f t="shared" ref="CU74" si="1478">(V74/V$9)*100</f>
        <v>39.723853633919845</v>
      </c>
      <c r="CV74" s="6">
        <f t="shared" ref="CV74" si="1479">(W74/W$9)*100</f>
        <v>36.092162671472288</v>
      </c>
      <c r="CW74" s="6"/>
      <c r="CX74" s="6">
        <f>(Y74/Y$9)*100</f>
        <v>23.690887341448999</v>
      </c>
      <c r="CY74" s="6">
        <f t="shared" ref="CY74" si="1480">(Z74/Z$9)*100</f>
        <v>23.385550266489012</v>
      </c>
      <c r="CZ74" s="6">
        <f t="shared" ref="CZ74" si="1481">(AA74/AA$9)*100</f>
        <v>22.979376917278593</v>
      </c>
      <c r="DA74" s="6">
        <f t="shared" ref="DA74" si="1482">(AB74/AB$9)*100</f>
        <v>38.352927737087875</v>
      </c>
      <c r="DB74" s="6">
        <f t="shared" ref="DB74" si="1483">(AC74/AC$9)*100</f>
        <v>36.943931190496812</v>
      </c>
      <c r="DC74" s="6">
        <f t="shared" ref="DC74" si="1484">(AD74/AD$9)*100</f>
        <v>34.496488467078088</v>
      </c>
      <c r="DD74" s="6">
        <f t="shared" ref="DD74" si="1485">(AE74/AE$9)*100</f>
        <v>28.069304712042531</v>
      </c>
      <c r="DE74" s="6">
        <f t="shared" ref="DE74" si="1486">(AF74/AF$9)*100</f>
        <v>30.777035904974259</v>
      </c>
      <c r="DF74" s="6">
        <f t="shared" ref="DF74" si="1487">(AG74/AG$9)*100</f>
        <v>33.356200285541682</v>
      </c>
      <c r="DG74" s="6">
        <f t="shared" ref="DG74" si="1488">(AH74/AH$9)*100</f>
        <v>30.165639071013928</v>
      </c>
      <c r="DI74" s="7">
        <f t="shared" si="1375"/>
        <v>439.1454289599202</v>
      </c>
      <c r="DJ74" s="7">
        <f t="shared" si="1376"/>
        <v>2739.4072783690981</v>
      </c>
      <c r="DK74" s="7">
        <f t="shared" si="1377"/>
        <v>1188.0703222951465</v>
      </c>
      <c r="DL74" s="6"/>
      <c r="DM74" s="6">
        <f t="shared" si="1378"/>
        <v>20.587046598450097</v>
      </c>
      <c r="DN74" s="6">
        <f t="shared" si="1379"/>
        <v>45.033972818162212</v>
      </c>
      <c r="DO74" s="6">
        <f t="shared" si="1380"/>
        <v>32.839312518719325</v>
      </c>
    </row>
    <row r="75" spans="1:119" x14ac:dyDescent="0.25">
      <c r="A75" t="s">
        <v>72</v>
      </c>
      <c r="B75" t="s">
        <v>57</v>
      </c>
      <c r="C75" s="7">
        <v>1183.9211375244904</v>
      </c>
      <c r="D75" s="7">
        <v>1537.6290750704552</v>
      </c>
      <c r="E75" s="7">
        <v>1842.3114272714383</v>
      </c>
      <c r="F75" s="7">
        <v>1643.7942450733606</v>
      </c>
      <c r="G75" s="7">
        <v>2191.6594825054044</v>
      </c>
      <c r="H75" s="7">
        <v>2559.3574476429444</v>
      </c>
      <c r="I75" s="7">
        <v>2369.9776582047321</v>
      </c>
      <c r="J75" s="7">
        <v>2963.3943207189973</v>
      </c>
      <c r="K75" s="7">
        <v>4322.7775864611312</v>
      </c>
      <c r="L75" s="7">
        <v>3396.5166421570702</v>
      </c>
      <c r="N75" s="7">
        <v>1053.063542069804</v>
      </c>
      <c r="O75" s="7">
        <v>1608.7704724154878</v>
      </c>
      <c r="P75" s="7">
        <v>1119.4094763990151</v>
      </c>
      <c r="Q75" s="7">
        <v>1091.8429449206203</v>
      </c>
      <c r="R75" s="7">
        <v>857.13137715960852</v>
      </c>
      <c r="S75" s="7">
        <v>1943.9099883673437</v>
      </c>
      <c r="T75" s="7">
        <v>706.46152386248957</v>
      </c>
      <c r="U75" s="7">
        <v>757.19099169125991</v>
      </c>
      <c r="V75" s="7">
        <v>1957.6500644480691</v>
      </c>
      <c r="W75" s="7">
        <v>5055.5862987602295</v>
      </c>
      <c r="Y75">
        <f t="shared" si="1345"/>
        <v>2236.9846795942944</v>
      </c>
      <c r="Z75">
        <f t="shared" si="1271"/>
        <v>3146.399547485943</v>
      </c>
      <c r="AA75">
        <f t="shared" si="1272"/>
        <v>2961.7209036704535</v>
      </c>
      <c r="AB75">
        <f t="shared" si="1273"/>
        <v>2735.6371899939809</v>
      </c>
      <c r="AC75">
        <f t="shared" si="1274"/>
        <v>3048.7908596650132</v>
      </c>
      <c r="AD75">
        <f t="shared" si="1275"/>
        <v>4503.2674360102883</v>
      </c>
      <c r="AE75">
        <f t="shared" si="1276"/>
        <v>3076.4391820672217</v>
      </c>
      <c r="AF75">
        <f t="shared" si="1277"/>
        <v>3720.5853124102573</v>
      </c>
      <c r="AG75">
        <f t="shared" si="1278"/>
        <v>6280.4276509092006</v>
      </c>
      <c r="AH75">
        <f t="shared" si="1279"/>
        <v>8452.1029409172988</v>
      </c>
      <c r="AJ75">
        <f t="shared" si="1346"/>
        <v>-130.85759545468636</v>
      </c>
      <c r="AK75">
        <f t="shared" si="1280"/>
        <v>71.141397345032601</v>
      </c>
      <c r="AL75">
        <f t="shared" si="1281"/>
        <v>-722.90195087242319</v>
      </c>
      <c r="AM75">
        <f t="shared" si="1282"/>
        <v>-551.95130015274026</v>
      </c>
      <c r="AN75">
        <f t="shared" si="1283"/>
        <v>-1334.5281053457959</v>
      </c>
      <c r="AO75">
        <f t="shared" si="1284"/>
        <v>-615.44745927560075</v>
      </c>
      <c r="AP75">
        <f t="shared" si="1285"/>
        <v>-1663.5161343422424</v>
      </c>
      <c r="AQ75">
        <f t="shared" si="1286"/>
        <v>-2206.2033290277373</v>
      </c>
      <c r="AR75">
        <f t="shared" si="1287"/>
        <v>-2365.1275220130619</v>
      </c>
      <c r="AS75">
        <f t="shared" si="1288"/>
        <v>1659.0696566031593</v>
      </c>
      <c r="AU75" s="6">
        <f t="shared" si="1347"/>
        <v>3.5246373422279533</v>
      </c>
      <c r="AV75" s="6">
        <f t="shared" si="1289"/>
        <v>3.8753661602742637</v>
      </c>
      <c r="AW75" s="6">
        <f t="shared" si="1290"/>
        <v>3.932984365979582</v>
      </c>
      <c r="AX75" s="6">
        <f t="shared" si="1291"/>
        <v>2.9550147316430424</v>
      </c>
      <c r="AY75" s="6">
        <f t="shared" si="1292"/>
        <v>2.9991212156358071</v>
      </c>
      <c r="AZ75" s="6">
        <f t="shared" si="1293"/>
        <v>2.6320978800962362</v>
      </c>
      <c r="BA75" s="6">
        <f t="shared" si="1294"/>
        <v>2.8862142174035328</v>
      </c>
      <c r="BB75" s="6">
        <f t="shared" si="1295"/>
        <v>3.1095579650461769</v>
      </c>
      <c r="BC75" s="6">
        <f t="shared" si="1296"/>
        <v>3.6588715615134353</v>
      </c>
      <c r="BD75" s="6">
        <f t="shared" si="1297"/>
        <v>2.8788507208784839</v>
      </c>
      <c r="BE75" s="6"/>
      <c r="BF75" s="6">
        <f t="shared" si="1298"/>
        <v>2.7931596587692167</v>
      </c>
      <c r="BG75" s="6">
        <f t="shared" si="1299"/>
        <v>3.184176393459043</v>
      </c>
      <c r="BH75" s="6">
        <f t="shared" si="1300"/>
        <v>1.7861415049360347</v>
      </c>
      <c r="BI75" s="6">
        <f t="shared" si="1301"/>
        <v>1.3675905172926033</v>
      </c>
      <c r="BJ75" s="6">
        <f t="shared" si="1302"/>
        <v>0.92482461954938655</v>
      </c>
      <c r="BK75" s="6">
        <f t="shared" si="1303"/>
        <v>1.6880079149495668</v>
      </c>
      <c r="BL75" s="6">
        <f t="shared" si="1304"/>
        <v>0.9154576949976525</v>
      </c>
      <c r="BM75" s="6">
        <f t="shared" si="1305"/>
        <v>0.70127046593478848</v>
      </c>
      <c r="BN75" s="6">
        <f t="shared" si="1306"/>
        <v>1.3408287401659873</v>
      </c>
      <c r="BO75" s="6">
        <f t="shared" si="1307"/>
        <v>3.506977098774823</v>
      </c>
      <c r="BP75" s="6"/>
      <c r="BQ75" s="6">
        <f t="shared" si="1308"/>
        <v>3.1378049517437057</v>
      </c>
      <c r="BR75" s="6">
        <f t="shared" si="1309"/>
        <v>3.488212530882262</v>
      </c>
      <c r="BS75" s="6">
        <f t="shared" si="1310"/>
        <v>2.70440936398133</v>
      </c>
      <c r="BT75" s="6">
        <f t="shared" si="1311"/>
        <v>2.0194531562286326</v>
      </c>
      <c r="BU75" s="6">
        <f t="shared" si="1312"/>
        <v>1.839311867089928</v>
      </c>
      <c r="BV75" s="6">
        <f t="shared" si="1313"/>
        <v>2.1202182159335634</v>
      </c>
      <c r="BW75" s="6">
        <f t="shared" si="1314"/>
        <v>1.9314173268329806</v>
      </c>
      <c r="BX75" s="6">
        <f t="shared" si="1315"/>
        <v>1.8303327622409309</v>
      </c>
      <c r="BY75" s="6">
        <f t="shared" si="1316"/>
        <v>2.3776161126230697</v>
      </c>
      <c r="BZ75" s="6">
        <f t="shared" si="1317"/>
        <v>3.2242750608190116</v>
      </c>
      <c r="CA75" s="17"/>
      <c r="CB75" s="6">
        <f>(C75/C$10)*100</f>
        <v>21.614585173521313</v>
      </c>
      <c r="CC75" s="6">
        <f t="shared" ref="CC75" si="1489">(D75/D$10)*100</f>
        <v>20.46953256631112</v>
      </c>
      <c r="CD75" s="6">
        <f t="shared" ref="CD75" si="1490">(E75/E$10)*100</f>
        <v>22.288976999011325</v>
      </c>
      <c r="CE75" s="6">
        <f t="shared" ref="CE75" si="1491">(F75/F$10)*100</f>
        <v>17.749086674558235</v>
      </c>
      <c r="CF75" s="6">
        <f t="shared" ref="CF75" si="1492">(G75/G$10)*100</f>
        <v>19.11707820306599</v>
      </c>
      <c r="CG75" s="6">
        <f t="shared" ref="CG75" si="1493">(H75/H$10)*100</f>
        <v>19.155303134869193</v>
      </c>
      <c r="CH75" s="6">
        <f t="shared" ref="CH75" si="1494">(I75/I$10)*100</f>
        <v>25.105352817427757</v>
      </c>
      <c r="CI75" s="6">
        <f t="shared" ref="CI75" si="1495">(J75/J$10)*100</f>
        <v>24.746709186863864</v>
      </c>
      <c r="CJ75" s="6">
        <f t="shared" ref="CJ75" si="1496">(K75/K$10)*100</f>
        <v>32.899826942252361</v>
      </c>
      <c r="CK75" s="6">
        <f t="shared" ref="CK75" si="1497">(L75/L$10)*100</f>
        <v>26.381158948029121</v>
      </c>
      <c r="CL75" s="6"/>
      <c r="CM75" s="6">
        <f>(N75/N$10)*100</f>
        <v>16.447166980456412</v>
      </c>
      <c r="CN75" s="6">
        <f t="shared" ref="CN75" si="1498">(O75/O$10)*100</f>
        <v>18.580701198559087</v>
      </c>
      <c r="CO75" s="6">
        <f t="shared" ref="CO75" si="1499">(P75/P$10)*100</f>
        <v>11.382783034483309</v>
      </c>
      <c r="CP75" s="6">
        <f t="shared" ref="CP75" si="1500">(Q75/Q$10)*100</f>
        <v>8.1934292794638743</v>
      </c>
      <c r="CQ75" s="6">
        <f t="shared" ref="CQ75" si="1501">(R75/R$10)*100</f>
        <v>5.7224922650191203</v>
      </c>
      <c r="CR75" s="6">
        <f t="shared" ref="CR75" si="1502">(S75/S$10)*100</f>
        <v>9.2981533816059869</v>
      </c>
      <c r="CS75" s="6">
        <f t="shared" ref="CS75" si="1503">(T75/T$10)*100</f>
        <v>7.7711854605200079</v>
      </c>
      <c r="CT75" s="6">
        <f t="shared" ref="CT75" si="1504">(U75/U$10)*100</f>
        <v>6.4233909353265171</v>
      </c>
      <c r="CU75" s="6">
        <f t="shared" ref="CU75" si="1505">(V75/V$10)*100</f>
        <v>11.572940008727684</v>
      </c>
      <c r="CV75" s="6">
        <f t="shared" ref="CV75" si="1506">(W75/W$10)*100</f>
        <v>23.950967505927196</v>
      </c>
      <c r="CW75" s="6"/>
      <c r="CX75" s="6">
        <f>(Y75/Y$10)*100</f>
        <v>18.829643111233775</v>
      </c>
      <c r="CY75" s="6">
        <f t="shared" ref="CY75" si="1507">(Z75/Z$10)*100</f>
        <v>19.45815578566793</v>
      </c>
      <c r="CZ75" s="6">
        <f t="shared" ref="CZ75" si="1508">(AA75/AA$10)*100</f>
        <v>16.363274700999199</v>
      </c>
      <c r="DA75" s="6">
        <f t="shared" ref="DA75" si="1509">(AB75/AB$10)*100</f>
        <v>12.111489056969468</v>
      </c>
      <c r="DB75" s="6">
        <f t="shared" ref="DB75" si="1510">(AC75/AC$10)*100</f>
        <v>11.529804173840411</v>
      </c>
      <c r="DC75" s="6">
        <f t="shared" ref="DC75" si="1511">(AD75/AD$10)*100</f>
        <v>13.141511467333602</v>
      </c>
      <c r="DD75" s="6">
        <f t="shared" ref="DD75" si="1512">(AE75/AE$10)*100</f>
        <v>16.601662030389921</v>
      </c>
      <c r="DE75" s="6">
        <f t="shared" ref="DE75" si="1513">(AF75/AF$10)*100</f>
        <v>15.657099258446891</v>
      </c>
      <c r="DF75" s="6">
        <f t="shared" ref="DF75" si="1514">(AG75/AG$10)*100</f>
        <v>20.896473201911455</v>
      </c>
      <c r="DG75" s="6">
        <f t="shared" ref="DG75" si="1515">(AH75/AH$10)*100</f>
        <v>24.871672670066953</v>
      </c>
      <c r="DI75" s="7">
        <f t="shared" si="1375"/>
        <v>186.88706827711405</v>
      </c>
      <c r="DJ75" s="7">
        <f t="shared" si="1376"/>
        <v>380.08368885541682</v>
      </c>
      <c r="DK75" s="7">
        <f t="shared" si="1377"/>
        <v>277.83463686707933</v>
      </c>
      <c r="DL75" s="6"/>
      <c r="DM75" s="6">
        <f t="shared" si="1378"/>
        <v>12.423415343219911</v>
      </c>
      <c r="DN75" s="6">
        <f t="shared" si="1379"/>
        <v>19.042457389620338</v>
      </c>
      <c r="DO75" s="6">
        <f t="shared" si="1380"/>
        <v>15.916334887655758</v>
      </c>
    </row>
    <row r="76" spans="1:119" x14ac:dyDescent="0.25">
      <c r="A76" t="s">
        <v>72</v>
      </c>
      <c r="B76" t="s">
        <v>54</v>
      </c>
      <c r="C76" s="7">
        <v>21.401067263076861</v>
      </c>
      <c r="D76" s="7">
        <v>24.834355112687366</v>
      </c>
      <c r="E76" s="7">
        <v>27.959773460553333</v>
      </c>
      <c r="F76" s="7">
        <v>18.549199999999999</v>
      </c>
      <c r="G76" s="7">
        <v>26.577400000000001</v>
      </c>
      <c r="H76" s="7">
        <v>179.06010000000001</v>
      </c>
      <c r="I76" s="7">
        <v>80.877799999999993</v>
      </c>
      <c r="J76" s="7">
        <v>72.117599999999996</v>
      </c>
      <c r="K76" s="7">
        <v>95.756399999999999</v>
      </c>
      <c r="L76" s="7">
        <v>63.553600000000003</v>
      </c>
      <c r="N76" s="7">
        <v>2.4633741144075909</v>
      </c>
      <c r="O76" s="7">
        <v>5.1601143842407344</v>
      </c>
      <c r="P76" s="7">
        <v>10.071592743160435</v>
      </c>
      <c r="Q76" s="7">
        <v>7.6208999999999998</v>
      </c>
      <c r="R76" s="7">
        <v>11.6418</v>
      </c>
      <c r="S76" s="7">
        <v>5.6074999999999999</v>
      </c>
      <c r="T76" s="7">
        <v>5.9724000000000004</v>
      </c>
      <c r="U76" s="7">
        <v>11.9039</v>
      </c>
      <c r="V76" s="7">
        <v>7.0926</v>
      </c>
      <c r="W76" s="7">
        <v>6.2359</v>
      </c>
      <c r="Y76">
        <f t="shared" si="1345"/>
        <v>23.864441377484454</v>
      </c>
      <c r="Z76">
        <f t="shared" si="1271"/>
        <v>29.994469496928101</v>
      </c>
      <c r="AA76">
        <f t="shared" si="1272"/>
        <v>38.031366203713766</v>
      </c>
      <c r="AB76">
        <f t="shared" si="1273"/>
        <v>26.170099999999998</v>
      </c>
      <c r="AC76">
        <f t="shared" si="1274"/>
        <v>38.219200000000001</v>
      </c>
      <c r="AD76">
        <f t="shared" si="1275"/>
        <v>184.66759999999999</v>
      </c>
      <c r="AE76">
        <f t="shared" si="1276"/>
        <v>86.850200000000001</v>
      </c>
      <c r="AF76">
        <f t="shared" si="1277"/>
        <v>84.021500000000003</v>
      </c>
      <c r="AG76">
        <f t="shared" si="1278"/>
        <v>102.849</v>
      </c>
      <c r="AH76">
        <f t="shared" si="1279"/>
        <v>69.789500000000004</v>
      </c>
      <c r="AJ76">
        <f t="shared" si="1346"/>
        <v>-18.937693148669268</v>
      </c>
      <c r="AK76">
        <f t="shared" si="1280"/>
        <v>-19.67424072844663</v>
      </c>
      <c r="AL76">
        <f t="shared" si="1281"/>
        <v>-17.888180717392899</v>
      </c>
      <c r="AM76">
        <f t="shared" si="1282"/>
        <v>-10.9283</v>
      </c>
      <c r="AN76">
        <f t="shared" si="1283"/>
        <v>-14.935600000000001</v>
      </c>
      <c r="AO76">
        <f t="shared" si="1284"/>
        <v>-173.45260000000002</v>
      </c>
      <c r="AP76">
        <f t="shared" si="1285"/>
        <v>-74.905399999999986</v>
      </c>
      <c r="AQ76">
        <f t="shared" si="1286"/>
        <v>-60.213699999999996</v>
      </c>
      <c r="AR76">
        <f t="shared" si="1287"/>
        <v>-88.663799999999995</v>
      </c>
      <c r="AS76">
        <f t="shared" si="1288"/>
        <v>-57.317700000000002</v>
      </c>
      <c r="AU76" s="6">
        <f t="shared" si="1347"/>
        <v>6.3712859284440759E-2</v>
      </c>
      <c r="AV76" s="6">
        <f t="shared" si="1289"/>
        <v>6.2591310854038629E-2</v>
      </c>
      <c r="AW76" s="6">
        <f t="shared" si="1290"/>
        <v>5.9688796513384088E-2</v>
      </c>
      <c r="AX76" s="6">
        <f t="shared" si="1291"/>
        <v>3.3345511109115038E-2</v>
      </c>
      <c r="AY76" s="6">
        <f t="shared" si="1292"/>
        <v>3.6369173602333341E-2</v>
      </c>
      <c r="AZ76" s="6">
        <f t="shared" si="1293"/>
        <v>0.18414923247781198</v>
      </c>
      <c r="BA76" s="6">
        <f t="shared" si="1294"/>
        <v>9.8494876280455779E-2</v>
      </c>
      <c r="BB76" s="6">
        <f t="shared" si="1295"/>
        <v>7.5674659943872832E-2</v>
      </c>
      <c r="BC76" s="6">
        <f t="shared" si="1296"/>
        <v>8.1049825438678155E-2</v>
      </c>
      <c r="BD76" s="6">
        <f t="shared" si="1297"/>
        <v>5.3867343060691499E-2</v>
      </c>
      <c r="BE76" s="6"/>
      <c r="BF76" s="6">
        <f t="shared" si="1298"/>
        <v>6.5338860628445681E-3</v>
      </c>
      <c r="BG76" s="6">
        <f t="shared" si="1299"/>
        <v>1.021321232057293E-2</v>
      </c>
      <c r="BH76" s="6">
        <f t="shared" si="1300"/>
        <v>1.6070339048084956E-2</v>
      </c>
      <c r="BI76" s="6">
        <f t="shared" si="1301"/>
        <v>9.5455766982978727E-3</v>
      </c>
      <c r="BJ76" s="6">
        <f t="shared" si="1302"/>
        <v>1.2561228701659313E-2</v>
      </c>
      <c r="BK76" s="6">
        <f t="shared" si="1303"/>
        <v>4.8693120770625861E-3</v>
      </c>
      <c r="BL76" s="6">
        <f t="shared" si="1304"/>
        <v>7.7392460210872101E-3</v>
      </c>
      <c r="BM76" s="6">
        <f t="shared" si="1305"/>
        <v>1.102476599833205E-2</v>
      </c>
      <c r="BN76" s="6">
        <f t="shared" si="1306"/>
        <v>4.8578456871363656E-3</v>
      </c>
      <c r="BO76" s="6">
        <f t="shared" si="1307"/>
        <v>4.3257413083053987E-3</v>
      </c>
      <c r="BP76" s="6"/>
      <c r="BQ76" s="6">
        <f t="shared" si="1308"/>
        <v>3.3474508345067835E-2</v>
      </c>
      <c r="BR76" s="6">
        <f t="shared" si="1309"/>
        <v>3.3252955569469937E-2</v>
      </c>
      <c r="BS76" s="6">
        <f t="shared" si="1310"/>
        <v>3.4727236708516962E-2</v>
      </c>
      <c r="BT76" s="6">
        <f t="shared" si="1311"/>
        <v>1.9318823138215643E-2</v>
      </c>
      <c r="BU76" s="6">
        <f t="shared" si="1312"/>
        <v>2.3057346779899259E-2</v>
      </c>
      <c r="BV76" s="6">
        <f t="shared" si="1313"/>
        <v>8.6944782866286416E-2</v>
      </c>
      <c r="BW76" s="6">
        <f t="shared" si="1314"/>
        <v>5.452536884093178E-2</v>
      </c>
      <c r="BX76" s="6">
        <f t="shared" si="1315"/>
        <v>4.1334169564573267E-2</v>
      </c>
      <c r="BY76" s="6">
        <f t="shared" si="1316"/>
        <v>3.893611281896852E-2</v>
      </c>
      <c r="BZ76" s="6">
        <f t="shared" si="1317"/>
        <v>2.6623024580981636E-2</v>
      </c>
      <c r="CA76" s="17"/>
      <c r="CB76" s="6">
        <f>(C76/C$11)*100</f>
        <v>18.006220376351493</v>
      </c>
      <c r="CC76" s="6">
        <f t="shared" ref="CC76" si="1516">(D76/D$11)*100</f>
        <v>15.843568651283405</v>
      </c>
      <c r="CD76" s="6">
        <f t="shared" ref="CD76" si="1517">(E76/E$11)*100</f>
        <v>11.466307633767213</v>
      </c>
      <c r="CE76" s="6">
        <f t="shared" ref="CE76" si="1518">(F76/F$11)*100</f>
        <v>11.640057581549808</v>
      </c>
      <c r="CF76" s="6">
        <f t="shared" ref="CF76" si="1519">(G76/G$11)*100</f>
        <v>7.9240859128885441</v>
      </c>
      <c r="CG76" s="6">
        <f t="shared" ref="CG76" si="1520">(H76/H$11)*100</f>
        <v>28.258602842808177</v>
      </c>
      <c r="CH76" s="6">
        <f t="shared" ref="CH76" si="1521">(I76/I$11)*100</f>
        <v>14.479713348302795</v>
      </c>
      <c r="CI76" s="6">
        <f t="shared" ref="CI76" si="1522">(J76/J$11)*100</f>
        <v>12.202705666088209</v>
      </c>
      <c r="CJ76" s="6">
        <f t="shared" ref="CJ76" si="1523">(K76/K$11)*100</f>
        <v>10.862478752936926</v>
      </c>
      <c r="CK76" s="6">
        <f t="shared" ref="CK76" si="1524">(L76/L$11)*100</f>
        <v>6.7457529107522163</v>
      </c>
      <c r="CL76" s="6"/>
      <c r="CM76" s="6">
        <f>(N76/N$11)*100</f>
        <v>7.0388815638473377</v>
      </c>
      <c r="CN76" s="6">
        <f t="shared" ref="CN76" si="1525">(O76/O$11)*100</f>
        <v>10.145474598550965</v>
      </c>
      <c r="CO76" s="6">
        <f t="shared" ref="CO76" si="1526">(P76/P$11)*100</f>
        <v>12.412051026762589</v>
      </c>
      <c r="CP76" s="6">
        <f t="shared" ref="CP76" si="1527">(Q76/Q$11)*100</f>
        <v>5.9309937988743346</v>
      </c>
      <c r="CQ76" s="6">
        <f t="shared" ref="CQ76" si="1528">(R76/R$11)*100</f>
        <v>7.5328053420296612</v>
      </c>
      <c r="CR76" s="6">
        <f t="shared" ref="CR76" si="1529">(S76/S$11)*100</f>
        <v>2.1110580287781544</v>
      </c>
      <c r="CS76" s="6">
        <f t="shared" ref="CS76" si="1530">(T76/T$11)*100</f>
        <v>3.8582217837977169</v>
      </c>
      <c r="CT76" s="6">
        <f t="shared" ref="CT76" si="1531">(U76/U$11)*100</f>
        <v>6.2156294317538618</v>
      </c>
      <c r="CU76" s="6">
        <f t="shared" ref="CU76" si="1532">(V76/V$11)*100</f>
        <v>2.9609213981947922</v>
      </c>
      <c r="CV76" s="6">
        <f t="shared" ref="CV76" si="1533">(W76/W$11)*100</f>
        <v>3.85555174967942</v>
      </c>
      <c r="CW76" s="6"/>
      <c r="CX76" s="6">
        <f>(Y76/Y$11)*100</f>
        <v>15.511457314284796</v>
      </c>
      <c r="CY76" s="6">
        <f t="shared" ref="CY76" si="1534">(Z76/Z$11)*100</f>
        <v>14.447613387154471</v>
      </c>
      <c r="CZ76" s="6">
        <f t="shared" ref="CZ76" si="1535">(AA76/AA$11)*100</f>
        <v>11.702443827263204</v>
      </c>
      <c r="DA76" s="6">
        <f t="shared" ref="DA76" si="1536">(AB76/AB$11)*100</f>
        <v>9.0915944240286777</v>
      </c>
      <c r="DB76" s="6">
        <f t="shared" ref="DB76" si="1537">(AC76/AC$11)*100</f>
        <v>7.8006613760393444</v>
      </c>
      <c r="DC76" s="6">
        <f t="shared" ref="DC76" si="1538">(AD76/AD$11)*100</f>
        <v>20.535205541541771</v>
      </c>
      <c r="DD76" s="6">
        <f t="shared" ref="DD76" si="1539">(AE76/AE$11)*100</f>
        <v>12.174873110358208</v>
      </c>
      <c r="DE76" s="6">
        <f t="shared" ref="DE76" si="1540">(AF76/AF$11)*100</f>
        <v>10.737401733186591</v>
      </c>
      <c r="DF76" s="6">
        <f t="shared" ref="DF76" si="1541">(AG76/AG$11)*100</f>
        <v>9.1741498932407595</v>
      </c>
      <c r="DG76" s="6">
        <f t="shared" ref="DG76" si="1542">(AH76/AH$11)*100</f>
        <v>6.3222812048348631</v>
      </c>
      <c r="DI76" s="7">
        <f t="shared" si="1375"/>
        <v>196.96462900076327</v>
      </c>
      <c r="DJ76" s="7">
        <f t="shared" si="1376"/>
        <v>153.14465892646808</v>
      </c>
      <c r="DK76" s="7">
        <f t="shared" si="1377"/>
        <v>192.44137290322152</v>
      </c>
      <c r="DL76" s="6"/>
      <c r="DM76" s="6">
        <f t="shared" si="1378"/>
        <v>12.855504655937079</v>
      </c>
      <c r="DN76" s="6">
        <f t="shared" si="1379"/>
        <v>10.871201019159859</v>
      </c>
      <c r="DO76" s="6">
        <f t="shared" si="1380"/>
        <v>12.663202077650148</v>
      </c>
    </row>
    <row r="77" spans="1:119" x14ac:dyDescent="0.25">
      <c r="DL77" s="6"/>
      <c r="DM77" s="6"/>
      <c r="DN77" s="6"/>
      <c r="DO77" s="6"/>
    </row>
    <row r="78" spans="1:119" x14ac:dyDescent="0.25">
      <c r="DL78" s="6"/>
      <c r="DM78" s="6"/>
      <c r="DN78" s="6"/>
      <c r="DO78" s="6"/>
    </row>
    <row r="79" spans="1:119" x14ac:dyDescent="0.25">
      <c r="B79" t="s">
        <v>73</v>
      </c>
      <c r="DL79" s="6"/>
      <c r="DM79" s="6"/>
      <c r="DN79" s="6"/>
      <c r="DO79" s="6"/>
    </row>
    <row r="80" spans="1:119" x14ac:dyDescent="0.25">
      <c r="C80" s="7" t="s">
        <v>64</v>
      </c>
      <c r="N80" s="7" t="s">
        <v>63</v>
      </c>
      <c r="Y80" t="s">
        <v>77</v>
      </c>
      <c r="AJ80" t="s">
        <v>78</v>
      </c>
      <c r="AU80" t="s">
        <v>64</v>
      </c>
      <c r="BF80" t="s">
        <v>63</v>
      </c>
      <c r="BQ80" t="s">
        <v>77</v>
      </c>
      <c r="CB80" t="s">
        <v>64</v>
      </c>
      <c r="CM80" t="s">
        <v>63</v>
      </c>
      <c r="CX80" t="s">
        <v>77</v>
      </c>
      <c r="DI80" s="7" t="s">
        <v>79</v>
      </c>
      <c r="DL80" s="6"/>
      <c r="DM80" s="6" t="s">
        <v>80</v>
      </c>
      <c r="DN80" s="6"/>
      <c r="DO80" s="6"/>
    </row>
    <row r="81" spans="1:119" x14ac:dyDescent="0.25">
      <c r="B81" t="s">
        <v>66</v>
      </c>
      <c r="C81" s="7">
        <v>2003</v>
      </c>
      <c r="D81" s="7">
        <v>2004</v>
      </c>
      <c r="E81" s="7">
        <v>2005</v>
      </c>
      <c r="F81" s="7">
        <v>2006</v>
      </c>
      <c r="G81" s="7">
        <v>2007</v>
      </c>
      <c r="H81" s="7">
        <v>2008</v>
      </c>
      <c r="I81" s="7">
        <v>2009</v>
      </c>
      <c r="J81" s="7">
        <v>2010</v>
      </c>
      <c r="K81" s="7">
        <v>2011</v>
      </c>
      <c r="L81" s="7">
        <v>2012</v>
      </c>
      <c r="N81" s="7">
        <v>2003</v>
      </c>
      <c r="O81" s="7">
        <v>2004</v>
      </c>
      <c r="P81" s="7">
        <v>2005</v>
      </c>
      <c r="Q81" s="7">
        <v>2006</v>
      </c>
      <c r="R81" s="7">
        <v>2007</v>
      </c>
      <c r="S81" s="7">
        <v>2008</v>
      </c>
      <c r="T81" s="7">
        <v>2009</v>
      </c>
      <c r="U81" s="7">
        <v>2010</v>
      </c>
      <c r="V81" s="7">
        <v>2011</v>
      </c>
      <c r="W81" s="7">
        <v>2012</v>
      </c>
      <c r="Y81">
        <v>2003</v>
      </c>
      <c r="Z81">
        <v>2004</v>
      </c>
      <c r="AA81">
        <v>2005</v>
      </c>
      <c r="AB81">
        <v>2006</v>
      </c>
      <c r="AC81">
        <v>2007</v>
      </c>
      <c r="AD81">
        <v>2008</v>
      </c>
      <c r="AE81">
        <v>2009</v>
      </c>
      <c r="AF81">
        <v>2010</v>
      </c>
      <c r="AG81">
        <v>2011</v>
      </c>
      <c r="AH81">
        <v>2012</v>
      </c>
      <c r="AJ81">
        <v>2003</v>
      </c>
      <c r="AK81">
        <v>2004</v>
      </c>
      <c r="AL81">
        <v>2005</v>
      </c>
      <c r="AM81">
        <v>2006</v>
      </c>
      <c r="AN81">
        <v>2007</v>
      </c>
      <c r="AO81">
        <v>2008</v>
      </c>
      <c r="AP81">
        <v>2009</v>
      </c>
      <c r="AQ81">
        <v>2010</v>
      </c>
      <c r="AR81">
        <v>2011</v>
      </c>
      <c r="AS81">
        <v>2012</v>
      </c>
      <c r="AU81">
        <v>2003</v>
      </c>
      <c r="AV81">
        <v>2004</v>
      </c>
      <c r="AW81">
        <v>2005</v>
      </c>
      <c r="AX81">
        <v>2006</v>
      </c>
      <c r="AY81">
        <v>2007</v>
      </c>
      <c r="AZ81">
        <v>2008</v>
      </c>
      <c r="BA81">
        <v>2009</v>
      </c>
      <c r="BB81">
        <v>2010</v>
      </c>
      <c r="BC81">
        <v>2011</v>
      </c>
      <c r="BD81">
        <v>2012</v>
      </c>
      <c r="BF81">
        <v>2003</v>
      </c>
      <c r="BG81">
        <v>2004</v>
      </c>
      <c r="BH81">
        <v>2005</v>
      </c>
      <c r="BI81">
        <v>2006</v>
      </c>
      <c r="BJ81">
        <v>2007</v>
      </c>
      <c r="BK81">
        <v>2008</v>
      </c>
      <c r="BL81">
        <v>2009</v>
      </c>
      <c r="BM81">
        <v>2010</v>
      </c>
      <c r="BN81">
        <v>2011</v>
      </c>
      <c r="BO81">
        <v>2012</v>
      </c>
      <c r="BQ81">
        <v>2003</v>
      </c>
      <c r="BR81">
        <v>2004</v>
      </c>
      <c r="BS81">
        <v>2005</v>
      </c>
      <c r="BT81">
        <v>2006</v>
      </c>
      <c r="BU81">
        <v>2007</v>
      </c>
      <c r="BV81">
        <v>2008</v>
      </c>
      <c r="BW81">
        <v>2009</v>
      </c>
      <c r="BX81">
        <v>2010</v>
      </c>
      <c r="BY81">
        <v>2011</v>
      </c>
      <c r="BZ81">
        <v>2012</v>
      </c>
      <c r="CB81">
        <v>2003</v>
      </c>
      <c r="CC81">
        <v>2004</v>
      </c>
      <c r="CD81">
        <v>2005</v>
      </c>
      <c r="CE81">
        <v>2006</v>
      </c>
      <c r="CF81">
        <v>2007</v>
      </c>
      <c r="CG81">
        <v>2008</v>
      </c>
      <c r="CH81">
        <v>2009</v>
      </c>
      <c r="CI81">
        <v>2010</v>
      </c>
      <c r="CJ81">
        <v>2011</v>
      </c>
      <c r="CK81">
        <v>2012</v>
      </c>
      <c r="CM81">
        <v>2003</v>
      </c>
      <c r="CN81">
        <v>2004</v>
      </c>
      <c r="CO81">
        <v>2005</v>
      </c>
      <c r="CP81">
        <v>2006</v>
      </c>
      <c r="CQ81">
        <v>2007</v>
      </c>
      <c r="CR81">
        <v>2008</v>
      </c>
      <c r="CS81">
        <v>2009</v>
      </c>
      <c r="CT81">
        <v>2010</v>
      </c>
      <c r="CU81">
        <v>2011</v>
      </c>
      <c r="CV81">
        <v>2012</v>
      </c>
      <c r="CX81">
        <v>2003</v>
      </c>
      <c r="CY81">
        <v>2004</v>
      </c>
      <c r="CZ81">
        <v>2005</v>
      </c>
      <c r="DA81">
        <v>2006</v>
      </c>
      <c r="DB81">
        <v>2007</v>
      </c>
      <c r="DC81">
        <v>2008</v>
      </c>
      <c r="DD81">
        <v>2009</v>
      </c>
      <c r="DE81">
        <v>2010</v>
      </c>
      <c r="DF81">
        <v>2011</v>
      </c>
      <c r="DG81">
        <v>2012</v>
      </c>
      <c r="DI81" s="7" t="s">
        <v>81</v>
      </c>
      <c r="DJ81" s="7" t="s">
        <v>82</v>
      </c>
      <c r="DK81" s="7" t="s">
        <v>77</v>
      </c>
      <c r="DL81" s="6"/>
      <c r="DM81" s="6" t="s">
        <v>81</v>
      </c>
      <c r="DN81" s="6" t="s">
        <v>82</v>
      </c>
      <c r="DO81" s="6" t="s">
        <v>77</v>
      </c>
    </row>
    <row r="82" spans="1:119" x14ac:dyDescent="0.25">
      <c r="A82" t="s">
        <v>73</v>
      </c>
      <c r="B82" t="s">
        <v>62</v>
      </c>
      <c r="C82" s="7">
        <v>10402.206919880769</v>
      </c>
      <c r="D82" s="7">
        <v>14056.433857286604</v>
      </c>
      <c r="E82" s="7">
        <v>18555.493499722979</v>
      </c>
      <c r="F82" s="7">
        <v>29491.201599306762</v>
      </c>
      <c r="G82" s="7">
        <v>24921.008961826486</v>
      </c>
      <c r="H82" s="7">
        <v>30941.785853483168</v>
      </c>
      <c r="I82" s="7">
        <v>27238.251795573608</v>
      </c>
      <c r="J82" s="7">
        <v>31964.645018884272</v>
      </c>
      <c r="K82" s="7">
        <v>38082.208486188858</v>
      </c>
      <c r="L82" s="7">
        <v>42235.308854291128</v>
      </c>
      <c r="N82" s="7">
        <v>6820.5843580773626</v>
      </c>
      <c r="O82" s="7">
        <v>8818.6827683673764</v>
      </c>
      <c r="P82" s="7">
        <v>11005.631332932289</v>
      </c>
      <c r="Q82" s="7">
        <v>12333.623622304816</v>
      </c>
      <c r="R82" s="7">
        <v>16139.125545118084</v>
      </c>
      <c r="S82" s="7">
        <v>22019.526117797515</v>
      </c>
      <c r="T82" s="7">
        <v>16179.008487558014</v>
      </c>
      <c r="U82" s="7">
        <v>20215.329960968604</v>
      </c>
      <c r="V82" s="7">
        <v>26374.062493932601</v>
      </c>
      <c r="W82" s="7">
        <v>17538.246325205742</v>
      </c>
      <c r="Y82">
        <f>C82+N82</f>
        <v>17222.791277958131</v>
      </c>
      <c r="Z82">
        <f t="shared" ref="Z82:Z89" si="1543">D82+O82</f>
        <v>22875.11662565398</v>
      </c>
      <c r="AA82">
        <f t="shared" ref="AA82:AA89" si="1544">E82+P82</f>
        <v>29561.124832655267</v>
      </c>
      <c r="AB82">
        <f t="shared" ref="AB82:AB89" si="1545">F82+Q82</f>
        <v>41824.82522161158</v>
      </c>
      <c r="AC82">
        <f t="shared" ref="AC82:AC89" si="1546">G82+R82</f>
        <v>41060.134506944567</v>
      </c>
      <c r="AD82">
        <f t="shared" ref="AD82:AD89" si="1547">H82+S82</f>
        <v>52961.31197128068</v>
      </c>
      <c r="AE82">
        <f t="shared" ref="AE82:AE89" si="1548">I82+T82</f>
        <v>43417.260283131618</v>
      </c>
      <c r="AF82">
        <f t="shared" ref="AF82:AF89" si="1549">J82+U82</f>
        <v>52179.974979852879</v>
      </c>
      <c r="AG82">
        <f t="shared" ref="AG82:AG89" si="1550">K82+V82</f>
        <v>64456.270980121459</v>
      </c>
      <c r="AH82">
        <f t="shared" ref="AH82:AH89" si="1551">L82+W82</f>
        <v>59773.555179496871</v>
      </c>
      <c r="AJ82">
        <f>N82-C82</f>
        <v>-3581.6225618034068</v>
      </c>
      <c r="AK82">
        <f t="shared" ref="AK82:AK89" si="1552">O82-D82</f>
        <v>-5237.7510889192272</v>
      </c>
      <c r="AL82">
        <f t="shared" ref="AL82:AL89" si="1553">P82-E82</f>
        <v>-7549.86216679069</v>
      </c>
      <c r="AM82">
        <f t="shared" ref="AM82:AM89" si="1554">Q82-F82</f>
        <v>-17157.577977001944</v>
      </c>
      <c r="AN82">
        <f t="shared" ref="AN82:AN89" si="1555">R82-G82</f>
        <v>-8781.8834167084024</v>
      </c>
      <c r="AO82">
        <f t="shared" ref="AO82:AO89" si="1556">S82-H82</f>
        <v>-8922.2597356856531</v>
      </c>
      <c r="AP82">
        <f t="shared" ref="AP82:AP89" si="1557">T82-I82</f>
        <v>-11059.243308015593</v>
      </c>
      <c r="AQ82">
        <f t="shared" ref="AQ82:AQ89" si="1558">U82-J82</f>
        <v>-11749.315057915668</v>
      </c>
      <c r="AR82">
        <f t="shared" ref="AR82:AR89" si="1559">V82-K82</f>
        <v>-11708.145992256257</v>
      </c>
      <c r="AS82">
        <f t="shared" ref="AS82:AS89" si="1560">W82-L82</f>
        <v>-24697.062529085386</v>
      </c>
      <c r="AU82">
        <f>(C82/C$82)*100</f>
        <v>100</v>
      </c>
      <c r="AV82">
        <f t="shared" ref="AV82:AV89" si="1561">(D82/D$82)*100</f>
        <v>100</v>
      </c>
      <c r="AW82">
        <f t="shared" ref="AW82:AW89" si="1562">(E82/E$82)*100</f>
        <v>100</v>
      </c>
      <c r="AX82">
        <f t="shared" ref="AX82:AX89" si="1563">(F82/F$82)*100</f>
        <v>100</v>
      </c>
      <c r="AY82">
        <f t="shared" ref="AY82:AY89" si="1564">(G82/G$82)*100</f>
        <v>100</v>
      </c>
      <c r="AZ82">
        <f t="shared" ref="AZ82:AZ89" si="1565">(H82/H$82)*100</f>
        <v>100</v>
      </c>
      <c r="BA82">
        <f t="shared" ref="BA82:BA89" si="1566">(I82/I$82)*100</f>
        <v>100</v>
      </c>
      <c r="BB82">
        <f t="shared" ref="BB82:BB89" si="1567">(J82/J$82)*100</f>
        <v>100</v>
      </c>
      <c r="BC82">
        <f t="shared" ref="BC82:BC89" si="1568">(K82/K$82)*100</f>
        <v>100</v>
      </c>
      <c r="BD82">
        <f t="shared" ref="BD82:BD89" si="1569">(L82/L$82)*100</f>
        <v>100</v>
      </c>
      <c r="BF82">
        <f t="shared" ref="BF82:BF89" si="1570">(N82/N$82)*100</f>
        <v>100</v>
      </c>
      <c r="BG82">
        <f t="shared" ref="BG82:BG89" si="1571">(O82/O$82)*100</f>
        <v>100</v>
      </c>
      <c r="BH82">
        <f t="shared" ref="BH82:BH89" si="1572">(P82/P$82)*100</f>
        <v>100</v>
      </c>
      <c r="BI82">
        <f t="shared" ref="BI82:BI89" si="1573">(Q82/Q$82)*100</f>
        <v>100</v>
      </c>
      <c r="BJ82">
        <f t="shared" ref="BJ82:BJ89" si="1574">(R82/R$82)*100</f>
        <v>100</v>
      </c>
      <c r="BK82">
        <f t="shared" ref="BK82:BK89" si="1575">(S82/S$82)*100</f>
        <v>100</v>
      </c>
      <c r="BL82">
        <f t="shared" ref="BL82:BL89" si="1576">(T82/T$82)*100</f>
        <v>100</v>
      </c>
      <c r="BM82">
        <f t="shared" ref="BM82:BM89" si="1577">(U82/U$82)*100</f>
        <v>100</v>
      </c>
      <c r="BN82">
        <f t="shared" ref="BN82:BN89" si="1578">(V82/V$82)*100</f>
        <v>100</v>
      </c>
      <c r="BO82">
        <f t="shared" ref="BO82:BO89" si="1579">(W82/W$82)*100</f>
        <v>100</v>
      </c>
      <c r="BQ82">
        <f t="shared" ref="BQ82:BQ89" si="1580">(Y82/Y$82)*100</f>
        <v>100</v>
      </c>
      <c r="BR82">
        <f t="shared" ref="BR82:BR89" si="1581">(Z82/Z$82)*100</f>
        <v>100</v>
      </c>
      <c r="BS82">
        <f t="shared" ref="BS82:BS89" si="1582">(AA82/AA$82)*100</f>
        <v>100</v>
      </c>
      <c r="BT82">
        <f t="shared" ref="BT82:BT89" si="1583">(AB82/AB$82)*100</f>
        <v>100</v>
      </c>
      <c r="BU82">
        <f t="shared" ref="BU82:BU89" si="1584">(AC82/AC$82)*100</f>
        <v>100</v>
      </c>
      <c r="BV82">
        <f t="shared" ref="BV82:BV89" si="1585">(AD82/AD$82)*100</f>
        <v>100</v>
      </c>
      <c r="BW82">
        <f t="shared" ref="BW82:BW89" si="1586">(AE82/AE$82)*100</f>
        <v>100</v>
      </c>
      <c r="BX82">
        <f t="shared" ref="BX82:BX89" si="1587">(AF82/AF$82)*100</f>
        <v>100</v>
      </c>
      <c r="BY82">
        <f t="shared" ref="BY82:BY89" si="1588">(AG82/AG$82)*100</f>
        <v>100</v>
      </c>
      <c r="BZ82">
        <f t="shared" ref="BZ82:BZ89" si="1589">(AH82/AH$82)*100</f>
        <v>100</v>
      </c>
      <c r="CB82">
        <f>(C82/C$4)*100</f>
        <v>6.3690574164021125</v>
      </c>
      <c r="CC82">
        <f t="shared" ref="CC82" si="1590">(D82/D$4)*100</f>
        <v>6.7527285686393945</v>
      </c>
      <c r="CD82">
        <f t="shared" ref="CD82" si="1591">(E82/E$4)*100</f>
        <v>7.6528474492589478</v>
      </c>
      <c r="CE82">
        <f t="shared" ref="CE82" si="1592">(F82/F$4)*100</f>
        <v>10.044706560457309</v>
      </c>
      <c r="CF82">
        <f t="shared" ref="CF82" si="1593">(G82/G$4)*100</f>
        <v>6.9794211177345504</v>
      </c>
      <c r="CG82">
        <f t="shared" ref="CG82" si="1594">(H82/H$4)*100</f>
        <v>6.7266360762529649</v>
      </c>
      <c r="CH82">
        <f t="shared" ref="CH82" si="1595">(I82/I$4)*100</f>
        <v>7.0692796736894481</v>
      </c>
      <c r="CI82">
        <f t="shared" ref="CI82" si="1596">(J82/J$4)*100</f>
        <v>7.2066317634312815</v>
      </c>
      <c r="CJ82">
        <f t="shared" ref="CJ82" si="1597">(K82/K$4)*100</f>
        <v>7.3102801823592118</v>
      </c>
      <c r="CK82">
        <f t="shared" ref="CK82" si="1598">(L82/L$4)*100</f>
        <v>7.6339929384642691</v>
      </c>
      <c r="CM82">
        <f>(N82/N$4)*100</f>
        <v>3.5876748262182026</v>
      </c>
      <c r="CN82">
        <f t="shared" ref="CN82" si="1599">(O82/O$4)*100</f>
        <v>3.5047457778891102</v>
      </c>
      <c r="CO82">
        <f t="shared" ref="CO82" si="1600">(P82/P$4)*100</f>
        <v>3.4392624244798755</v>
      </c>
      <c r="CP82">
        <f t="shared" ref="CP82" si="1601">(Q82/Q$4)*100</f>
        <v>3.1280488585569386</v>
      </c>
      <c r="CQ82">
        <f t="shared" ref="CQ82" si="1602">(R82/R$4)*100</f>
        <v>3.5475477033637723</v>
      </c>
      <c r="CR82">
        <f t="shared" ref="CR82" si="1603">(S82/S$4)*100</f>
        <v>3.6452786562679349</v>
      </c>
      <c r="CS82">
        <f t="shared" ref="CS82" si="1604">(T82/T$4)*100</f>
        <v>4.0379493366693247</v>
      </c>
      <c r="CT82">
        <f t="shared" ref="CT82" si="1605">(U82/U$4)*100</f>
        <v>4.06425439987198</v>
      </c>
      <c r="CU82">
        <f t="shared" ref="CU82" si="1606">(V82/V$4)*100</f>
        <v>4.3134402787987813</v>
      </c>
      <c r="CV82">
        <f t="shared" ref="CV82" si="1607">(W82/W$4)*100</f>
        <v>2.7047174072245657</v>
      </c>
      <c r="CX82">
        <f>(Y82/Y$4)*100</f>
        <v>4.8729634833044084</v>
      </c>
      <c r="CY82">
        <f t="shared" ref="CY82" si="1608">(Z82/Z$4)*100</f>
        <v>4.9752254636337572</v>
      </c>
      <c r="CZ82">
        <f t="shared" ref="CZ82" si="1609">(AA82/AA$4)*100</f>
        <v>5.2556383205524755</v>
      </c>
      <c r="DA82">
        <f t="shared" ref="DA82" si="1610">(AB82/AB$4)*100</f>
        <v>6.0801555949941681</v>
      </c>
      <c r="DB82">
        <f t="shared" ref="DB82" si="1611">(AC82/AC$4)*100</f>
        <v>5.0566565650704893</v>
      </c>
      <c r="DC82">
        <f t="shared" ref="DC82" si="1612">(AD82/AD$4)*100</f>
        <v>4.9773562024206521</v>
      </c>
      <c r="DD82">
        <f t="shared" ref="DD82" si="1613">(AE82/AE$4)*100</f>
        <v>5.5239764617572265</v>
      </c>
      <c r="DE82">
        <f t="shared" ref="DE82" si="1614">(AF82/AF$4)*100</f>
        <v>5.5455263481888801</v>
      </c>
      <c r="DF82">
        <f t="shared" ref="DF82" si="1615">(AG82/AG$4)*100</f>
        <v>5.6921079755879367</v>
      </c>
      <c r="DG82">
        <f t="shared" ref="DG82" si="1616">(AH82/AH$4)*100</f>
        <v>4.9741453645261666</v>
      </c>
      <c r="DI82" s="7">
        <f>((K82-C82)/C82)*100</f>
        <v>266.09739432702384</v>
      </c>
      <c r="DJ82" s="7">
        <f>((V82-N82)/N82)*100</f>
        <v>286.68332666685347</v>
      </c>
      <c r="DK82" s="7">
        <f>((AG82-Y82)/Y82)*100</f>
        <v>274.24985265084831</v>
      </c>
      <c r="DL82" s="6"/>
      <c r="DM82" s="6">
        <f>((K82/C82)^(1/(K$3-C$3))-1)*100</f>
        <v>17.611443344261236</v>
      </c>
      <c r="DN82" s="6">
        <f>((V82/N82)^(1/(V$3-N$3))-1)*100</f>
        <v>18.418465964677289</v>
      </c>
      <c r="DO82" s="6">
        <f>((AG82/Y82)^(1/(AG$3-Y$3))-1)*100</f>
        <v>17.935677090529012</v>
      </c>
    </row>
    <row r="83" spans="1:119" x14ac:dyDescent="0.25">
      <c r="A83" t="s">
        <v>73</v>
      </c>
      <c r="B83" t="s">
        <v>61</v>
      </c>
      <c r="C83" s="7">
        <v>2621.4916449466969</v>
      </c>
      <c r="D83" s="7">
        <v>3190.5453221876555</v>
      </c>
      <c r="E83" s="7">
        <v>4148.2034492422827</v>
      </c>
      <c r="F83" s="7">
        <v>4832.6291279999996</v>
      </c>
      <c r="G83" s="7">
        <v>5152.4013000000004</v>
      </c>
      <c r="H83" s="7">
        <v>5819.1129000000001</v>
      </c>
      <c r="I83" s="7">
        <v>4989.2849999999999</v>
      </c>
      <c r="J83" s="7">
        <v>5032.9315999999999</v>
      </c>
      <c r="K83" s="7">
        <v>5943.0749999999998</v>
      </c>
      <c r="L83" s="7">
        <v>5605.3774000000003</v>
      </c>
      <c r="N83" s="7">
        <v>1636.0729182736418</v>
      </c>
      <c r="O83" s="7">
        <v>1950.6981392498496</v>
      </c>
      <c r="P83" s="7">
        <v>2107.8433893144606</v>
      </c>
      <c r="Q83" s="7">
        <v>2148.7577510000001</v>
      </c>
      <c r="R83" s="7">
        <v>2570.5567999999998</v>
      </c>
      <c r="S83" s="7">
        <v>3009.3083999999999</v>
      </c>
      <c r="T83" s="7">
        <v>2727.6579000000002</v>
      </c>
      <c r="U83" s="7">
        <v>2717.1001000000001</v>
      </c>
      <c r="V83" s="7">
        <v>3739.3706999999999</v>
      </c>
      <c r="W83" s="7">
        <v>3018.1271000000002</v>
      </c>
      <c r="Y83">
        <f t="shared" ref="Y83:Y89" si="1617">C83+N83</f>
        <v>4257.5645632203386</v>
      </c>
      <c r="Z83">
        <f t="shared" si="1543"/>
        <v>5141.2434614375052</v>
      </c>
      <c r="AA83">
        <f t="shared" si="1544"/>
        <v>6256.0468385567438</v>
      </c>
      <c r="AB83">
        <f t="shared" si="1545"/>
        <v>6981.3868789999997</v>
      </c>
      <c r="AC83">
        <f t="shared" si="1546"/>
        <v>7722.9580999999998</v>
      </c>
      <c r="AD83">
        <f t="shared" si="1547"/>
        <v>8828.4213</v>
      </c>
      <c r="AE83">
        <f t="shared" si="1548"/>
        <v>7716.9429</v>
      </c>
      <c r="AF83">
        <f t="shared" si="1549"/>
        <v>7750.0316999999995</v>
      </c>
      <c r="AG83">
        <f t="shared" si="1550"/>
        <v>9682.4457000000002</v>
      </c>
      <c r="AH83">
        <f t="shared" si="1551"/>
        <v>8623.5045000000009</v>
      </c>
      <c r="AJ83">
        <f t="shared" ref="AJ83:AJ89" si="1618">N83-C83</f>
        <v>-985.41872667305506</v>
      </c>
      <c r="AK83">
        <f t="shared" si="1552"/>
        <v>-1239.8471829378059</v>
      </c>
      <c r="AL83">
        <f t="shared" si="1553"/>
        <v>-2040.360059927822</v>
      </c>
      <c r="AM83">
        <f t="shared" si="1554"/>
        <v>-2683.8713769999995</v>
      </c>
      <c r="AN83">
        <f t="shared" si="1555"/>
        <v>-2581.8445000000006</v>
      </c>
      <c r="AO83">
        <f t="shared" si="1556"/>
        <v>-2809.8045000000002</v>
      </c>
      <c r="AP83">
        <f t="shared" si="1557"/>
        <v>-2261.6270999999997</v>
      </c>
      <c r="AQ83">
        <f t="shared" si="1558"/>
        <v>-2315.8314999999998</v>
      </c>
      <c r="AR83">
        <f t="shared" si="1559"/>
        <v>-2203.7042999999999</v>
      </c>
      <c r="AS83">
        <f t="shared" si="1560"/>
        <v>-2587.2503000000002</v>
      </c>
      <c r="AU83" s="6">
        <f t="shared" ref="AU83:AU89" si="1619">(C83/C$82)*100</f>
        <v>25.201302619124831</v>
      </c>
      <c r="AV83" s="6">
        <f t="shared" si="1561"/>
        <v>22.698113579737964</v>
      </c>
      <c r="AW83" s="6">
        <f t="shared" si="1562"/>
        <v>22.355662215635562</v>
      </c>
      <c r="AX83" s="6">
        <f t="shared" si="1563"/>
        <v>16.386680996116475</v>
      </c>
      <c r="AY83" s="6">
        <f t="shared" si="1564"/>
        <v>20.674930569193037</v>
      </c>
      <c r="AZ83" s="6">
        <f t="shared" si="1565"/>
        <v>18.806648483558465</v>
      </c>
      <c r="BA83" s="6">
        <f t="shared" si="1566"/>
        <v>18.317199787435666</v>
      </c>
      <c r="BB83" s="6">
        <f t="shared" si="1567"/>
        <v>15.745307345120253</v>
      </c>
      <c r="BC83" s="6">
        <f t="shared" si="1568"/>
        <v>15.605909521122847</v>
      </c>
      <c r="BD83" s="6">
        <f t="shared" si="1569"/>
        <v>13.271780299602309</v>
      </c>
      <c r="BE83" s="6"/>
      <c r="BF83" s="6">
        <f t="shared" si="1570"/>
        <v>23.987283675131177</v>
      </c>
      <c r="BG83" s="6">
        <f t="shared" si="1571"/>
        <v>22.120062491044646</v>
      </c>
      <c r="BH83" s="6">
        <f t="shared" si="1572"/>
        <v>19.152407758809204</v>
      </c>
      <c r="BI83" s="6">
        <f t="shared" si="1573"/>
        <v>17.421950083786129</v>
      </c>
      <c r="BJ83" s="6">
        <f t="shared" si="1574"/>
        <v>15.927484997956201</v>
      </c>
      <c r="BK83" s="6">
        <f t="shared" si="1575"/>
        <v>13.666544792567967</v>
      </c>
      <c r="BL83" s="6">
        <f t="shared" si="1576"/>
        <v>16.859240182101544</v>
      </c>
      <c r="BM83" s="6">
        <f t="shared" si="1577"/>
        <v>13.440790257918758</v>
      </c>
      <c r="BN83" s="6">
        <f t="shared" si="1578"/>
        <v>14.178212783336845</v>
      </c>
      <c r="BO83" s="6">
        <f t="shared" si="1579"/>
        <v>17.20883059820175</v>
      </c>
      <c r="BP83" s="6"/>
      <c r="BQ83" s="6">
        <f t="shared" si="1580"/>
        <v>24.720525810872505</v>
      </c>
      <c r="BR83" s="6">
        <f t="shared" si="1581"/>
        <v>22.475266664527975</v>
      </c>
      <c r="BS83" s="6">
        <f t="shared" si="1582"/>
        <v>21.163087920273863</v>
      </c>
      <c r="BT83" s="6">
        <f t="shared" si="1583"/>
        <v>16.691969044720842</v>
      </c>
      <c r="BU83" s="6">
        <f t="shared" si="1584"/>
        <v>18.808896251164992</v>
      </c>
      <c r="BV83" s="6">
        <f t="shared" si="1585"/>
        <v>16.669566843033241</v>
      </c>
      <c r="BW83" s="6">
        <f t="shared" si="1586"/>
        <v>17.773905699430255</v>
      </c>
      <c r="BX83" s="6">
        <f t="shared" si="1587"/>
        <v>14.8525017556876</v>
      </c>
      <c r="BY83" s="6">
        <f t="shared" si="1588"/>
        <v>15.021727991347964</v>
      </c>
      <c r="BZ83" s="6">
        <f t="shared" si="1589"/>
        <v>14.426955990996465</v>
      </c>
      <c r="CA83" s="17"/>
      <c r="CB83" s="6">
        <f>(C83/C$5)*100</f>
        <v>3.3158129082826657</v>
      </c>
      <c r="CC83" s="6">
        <f t="shared" ref="CC83" si="1620">(D83/D$5)*100</f>
        <v>3.3815003108190038</v>
      </c>
      <c r="CD83" s="6">
        <f t="shared" ref="CD83" si="1621">(E83/E$5)*100</f>
        <v>3.8638435090813874</v>
      </c>
      <c r="CE83" s="6">
        <f t="shared" ref="CE83" si="1622">(F83/F$5)*100</f>
        <v>4.2006552601778084</v>
      </c>
      <c r="CF83" s="6">
        <f t="shared" ref="CF83" si="1623">(G83/G$5)*100</f>
        <v>3.6590154297149189</v>
      </c>
      <c r="CG83" s="6">
        <f t="shared" ref="CG83" si="1624">(H83/H$5)*100</f>
        <v>3.3064512207956946</v>
      </c>
      <c r="CH83" s="6">
        <f t="shared" ref="CH83" si="1625">(I83/I$5)*100</f>
        <v>3.3128088934832851</v>
      </c>
      <c r="CI83" s="6">
        <f t="shared" ref="CI83" si="1626">(J83/J$5)*100</f>
        <v>3.2217995422251624</v>
      </c>
      <c r="CJ83" s="6">
        <f t="shared" ref="CJ83" si="1627">(K83/K$5)*100</f>
        <v>3.375024805310022</v>
      </c>
      <c r="CK83" s="6">
        <f t="shared" ref="CK83" si="1628">(L83/L$5)*100</f>
        <v>3.1763818880639443</v>
      </c>
      <c r="CL83" s="6"/>
      <c r="CM83" s="6">
        <f>(N83/N$5)*100</f>
        <v>1.7819996296891234</v>
      </c>
      <c r="CN83" s="6">
        <f t="shared" ref="CN83" si="1629">(O83/O$5)*100</f>
        <v>1.7876712403514046</v>
      </c>
      <c r="CO83" s="6">
        <f t="shared" ref="CO83" si="1630">(P83/P$5)*100</f>
        <v>1.520173815958205</v>
      </c>
      <c r="CP83" s="6">
        <f t="shared" ref="CP83" si="1631">(Q83/Q$5)*100</f>
        <v>1.3374291859164944</v>
      </c>
      <c r="CQ83" s="6">
        <f t="shared" ref="CQ83" si="1632">(R83/R$5)*100</f>
        <v>1.4299069361921624</v>
      </c>
      <c r="CR83" s="6">
        <f t="shared" ref="CR83" si="1633">(S83/S$5)*100</f>
        <v>1.2657833266768745</v>
      </c>
      <c r="CS83" s="6">
        <f t="shared" ref="CS83" si="1634">(T83/T$5)*100</f>
        <v>1.7513420542195235</v>
      </c>
      <c r="CT83" s="6">
        <f t="shared" ref="CT83" si="1635">(U83/U$5)*100</f>
        <v>1.6257122048895827</v>
      </c>
      <c r="CU83" s="6">
        <f t="shared" ref="CU83" si="1636">(V83/V$5)*100</f>
        <v>1.8811051007692818</v>
      </c>
      <c r="CV83" s="6">
        <f t="shared" ref="CV83" si="1637">(W83/W$5)*100</f>
        <v>1.3484350646187864</v>
      </c>
      <c r="CW83" s="6"/>
      <c r="CX83" s="6">
        <f>(Y83/Y$5)*100</f>
        <v>2.4916781359087663</v>
      </c>
      <c r="CY83" s="6">
        <f t="shared" ref="CY83" si="1638">(Z83/Z$5)*100</f>
        <v>2.5267514751297155</v>
      </c>
      <c r="CZ83" s="6">
        <f t="shared" ref="CZ83" si="1639">(AA83/AA$5)*100</f>
        <v>2.54292694068157</v>
      </c>
      <c r="DA83" s="6">
        <f t="shared" ref="DA83" si="1640">(AB83/AB$5)*100</f>
        <v>2.532167499569228</v>
      </c>
      <c r="DB83" s="6">
        <f t="shared" ref="DB83" si="1641">(AC83/AC$5)*100</f>
        <v>2.4090220081156746</v>
      </c>
      <c r="DC83" s="6">
        <f t="shared" ref="DC83" si="1642">(AD83/AD$5)*100</f>
        <v>2.1338323071564904</v>
      </c>
      <c r="DD83" s="6">
        <f t="shared" ref="DD83" si="1643">(AE83/AE$5)*100</f>
        <v>2.5189741343469909</v>
      </c>
      <c r="DE83" s="6">
        <f t="shared" ref="DE83" si="1644">(AF83/AF$5)*100</f>
        <v>2.3968095617621517</v>
      </c>
      <c r="DF83" s="6">
        <f t="shared" ref="DF83" si="1645">(AG83/AG$5)*100</f>
        <v>2.5828418973908662</v>
      </c>
      <c r="DG83" s="6">
        <f t="shared" ref="DG83" si="1646">(AH83/AH$5)*100</f>
        <v>2.1542876459242648</v>
      </c>
      <c r="DI83" s="7">
        <f t="shared" ref="DI83:DI89" si="1647">((K83-C83)/C83)*100</f>
        <v>126.70585319072573</v>
      </c>
      <c r="DJ83" s="7">
        <f t="shared" ref="DJ83:DJ89" si="1648">((V83-N83)/N83)*100</f>
        <v>128.55770413617776</v>
      </c>
      <c r="DK83" s="7">
        <f t="shared" ref="DK83:DK89" si="1649">((AG83-Y83)/Y83)*100</f>
        <v>127.41747203655763</v>
      </c>
      <c r="DL83" s="6"/>
      <c r="DM83" s="6">
        <f t="shared" ref="DM83:DM89" si="1650">((K83/C83)^(1/(K$3-C$3))-1)*100</f>
        <v>10.772725556650409</v>
      </c>
      <c r="DN83" s="6">
        <f t="shared" ref="DN83:DN89" si="1651">((V83/N83)^(1/(V$3-N$3))-1)*100</f>
        <v>10.885429529435209</v>
      </c>
      <c r="DO83" s="6">
        <f t="shared" ref="DO83:DO89" si="1652">((AG83/Y83)^(1/(AG$3-Y$3))-1)*100</f>
        <v>10.816129771918238</v>
      </c>
    </row>
    <row r="84" spans="1:119" x14ac:dyDescent="0.25">
      <c r="A84" t="s">
        <v>73</v>
      </c>
      <c r="B84" t="s">
        <v>101</v>
      </c>
      <c r="C84" s="7">
        <v>999.39099999999996</v>
      </c>
      <c r="D84" s="7">
        <v>1524.088</v>
      </c>
      <c r="E84" s="7">
        <v>2251.0659999999998</v>
      </c>
      <c r="F84" s="7">
        <v>2828.6469999999999</v>
      </c>
      <c r="G84" s="7">
        <v>3663.0079999999998</v>
      </c>
      <c r="H84" s="7">
        <v>4840.3019999999997</v>
      </c>
      <c r="I84" s="7">
        <v>4869.0429999999997</v>
      </c>
      <c r="J84" s="7">
        <v>5763.8192200000003</v>
      </c>
      <c r="K84" s="7">
        <v>6363.6022650000004</v>
      </c>
      <c r="L84" s="7">
        <v>8051.0782829999998</v>
      </c>
      <c r="N84" s="7">
        <v>1465.809</v>
      </c>
      <c r="O84" s="7">
        <v>1757.1189999999999</v>
      </c>
      <c r="P84" s="7">
        <v>2742.3870000000002</v>
      </c>
      <c r="Q84" s="7">
        <v>2119.538</v>
      </c>
      <c r="R84" s="7">
        <v>4254.8838999999998</v>
      </c>
      <c r="S84" s="7">
        <v>6439.9359999999997</v>
      </c>
      <c r="T84" s="7">
        <v>4924.576</v>
      </c>
      <c r="U84" s="7">
        <v>6997.2818209999996</v>
      </c>
      <c r="V84" s="7">
        <v>9906.5550160000003</v>
      </c>
      <c r="W84" s="7">
        <v>2449.7437930000001</v>
      </c>
      <c r="Y84">
        <f t="shared" si="1617"/>
        <v>2465.1999999999998</v>
      </c>
      <c r="Z84">
        <f t="shared" si="1543"/>
        <v>3281.2069999999999</v>
      </c>
      <c r="AA84">
        <f t="shared" si="1544"/>
        <v>4993.4529999999995</v>
      </c>
      <c r="AB84">
        <f t="shared" si="1545"/>
        <v>4948.1849999999995</v>
      </c>
      <c r="AC84">
        <f t="shared" si="1546"/>
        <v>7917.8918999999996</v>
      </c>
      <c r="AD84">
        <f t="shared" si="1547"/>
        <v>11280.237999999999</v>
      </c>
      <c r="AE84">
        <f t="shared" si="1548"/>
        <v>9793.6189999999988</v>
      </c>
      <c r="AF84">
        <f t="shared" si="1549"/>
        <v>12761.101041</v>
      </c>
      <c r="AG84">
        <f t="shared" si="1550"/>
        <v>16270.157281</v>
      </c>
      <c r="AH84">
        <f t="shared" si="1551"/>
        <v>10500.822076</v>
      </c>
      <c r="AJ84">
        <f t="shared" si="1618"/>
        <v>466.41800000000001</v>
      </c>
      <c r="AK84">
        <f t="shared" si="1552"/>
        <v>233.03099999999995</v>
      </c>
      <c r="AL84">
        <f t="shared" si="1553"/>
        <v>491.32100000000037</v>
      </c>
      <c r="AM84">
        <f t="shared" si="1554"/>
        <v>-709.10899999999992</v>
      </c>
      <c r="AN84">
        <f t="shared" si="1555"/>
        <v>591.8759</v>
      </c>
      <c r="AO84">
        <f t="shared" si="1556"/>
        <v>1599.634</v>
      </c>
      <c r="AP84">
        <f t="shared" si="1557"/>
        <v>55.533000000000357</v>
      </c>
      <c r="AQ84">
        <f t="shared" si="1558"/>
        <v>1233.4626009999993</v>
      </c>
      <c r="AR84">
        <f t="shared" si="1559"/>
        <v>3542.9527509999998</v>
      </c>
      <c r="AS84">
        <f t="shared" si="1560"/>
        <v>-5601.3344899999993</v>
      </c>
      <c r="AU84" s="6">
        <f t="shared" si="1619"/>
        <v>9.6074900999129049</v>
      </c>
      <c r="AV84" s="6">
        <f t="shared" si="1561"/>
        <v>10.842636300742383</v>
      </c>
      <c r="AW84" s="6">
        <f t="shared" si="1562"/>
        <v>12.131533984981896</v>
      </c>
      <c r="AX84" s="6">
        <f t="shared" si="1563"/>
        <v>9.5914945699143423</v>
      </c>
      <c r="AY84" s="6">
        <f t="shared" si="1564"/>
        <v>14.698473908544088</v>
      </c>
      <c r="AZ84" s="6">
        <f t="shared" si="1565"/>
        <v>15.643253504888177</v>
      </c>
      <c r="BA84" s="6">
        <f t="shared" si="1566"/>
        <v>17.875754422650761</v>
      </c>
      <c r="BB84" s="6">
        <f t="shared" si="1567"/>
        <v>18.031857436848792</v>
      </c>
      <c r="BC84" s="6">
        <f t="shared" si="1568"/>
        <v>16.71017127934654</v>
      </c>
      <c r="BD84" s="6">
        <f t="shared" si="1569"/>
        <v>19.062434965908874</v>
      </c>
      <c r="BE84" s="6"/>
      <c r="BF84" s="6">
        <f t="shared" si="1570"/>
        <v>21.49095917660042</v>
      </c>
      <c r="BG84" s="6">
        <f t="shared" si="1571"/>
        <v>19.924959839838976</v>
      </c>
      <c r="BH84" s="6">
        <f t="shared" si="1572"/>
        <v>24.918034386577361</v>
      </c>
      <c r="BI84" s="6">
        <f t="shared" si="1573"/>
        <v>17.185038759954608</v>
      </c>
      <c r="BJ84" s="6">
        <f t="shared" si="1574"/>
        <v>26.363782152292988</v>
      </c>
      <c r="BK84" s="6">
        <f t="shared" si="1575"/>
        <v>29.246478627870438</v>
      </c>
      <c r="BL84" s="6">
        <f t="shared" si="1576"/>
        <v>30.438058078695608</v>
      </c>
      <c r="BM84" s="6">
        <f t="shared" si="1577"/>
        <v>34.613740337210551</v>
      </c>
      <c r="BN84" s="6">
        <f t="shared" si="1578"/>
        <v>37.561733306270206</v>
      </c>
      <c r="BO84" s="6">
        <f t="shared" si="1579"/>
        <v>13.96800881670398</v>
      </c>
      <c r="BP84" s="6"/>
      <c r="BQ84" s="6">
        <f t="shared" si="1580"/>
        <v>14.313591567210032</v>
      </c>
      <c r="BR84" s="6">
        <f t="shared" si="1581"/>
        <v>14.344001185638513</v>
      </c>
      <c r="BS84" s="6">
        <f t="shared" si="1582"/>
        <v>16.891958706807682</v>
      </c>
      <c r="BT84" s="6">
        <f t="shared" si="1583"/>
        <v>11.830736826231112</v>
      </c>
      <c r="BU84" s="6">
        <f t="shared" si="1584"/>
        <v>19.283648227359883</v>
      </c>
      <c r="BV84" s="6">
        <f t="shared" si="1585"/>
        <v>21.299015413585167</v>
      </c>
      <c r="BW84" s="6">
        <f t="shared" si="1586"/>
        <v>22.556971435171359</v>
      </c>
      <c r="BX84" s="6">
        <f t="shared" si="1587"/>
        <v>24.455935530684265</v>
      </c>
      <c r="BY84" s="6">
        <f t="shared" si="1588"/>
        <v>25.242163459964623</v>
      </c>
      <c r="BZ84" s="6">
        <f t="shared" si="1589"/>
        <v>17.567671931954823</v>
      </c>
      <c r="CA84" s="17"/>
      <c r="CB84" s="6">
        <f>(C84/C$6)*100</f>
        <v>9.8683646647352372</v>
      </c>
      <c r="CC84" s="6">
        <f t="shared" ref="CC84" si="1653">(D84/D$6)*100</f>
        <v>11.098131674787592</v>
      </c>
      <c r="CD84" s="6">
        <f t="shared" ref="CD84" si="1654">(E84/E$6)*100</f>
        <v>12.0962419942663</v>
      </c>
      <c r="CE84" s="6">
        <f t="shared" ref="CE84" si="1655">(F84/F$6)*100</f>
        <v>10.632528719961567</v>
      </c>
      <c r="CF84" s="6">
        <f t="shared" ref="CF84" si="1656">(G84/G$6)*100</f>
        <v>9.857509115417642</v>
      </c>
      <c r="CG84" s="6">
        <f t="shared" ref="CG84" si="1657">(H84/H$6)*100</f>
        <v>9.5415408134148834</v>
      </c>
      <c r="CH84" s="6">
        <f t="shared" ref="CH84" si="1658">(I84/I$6)*100</f>
        <v>10.218990465004243</v>
      </c>
      <c r="CI84" s="6">
        <f t="shared" ref="CI84" si="1659">(J84/J$6)*100</f>
        <v>9.6335482352433885</v>
      </c>
      <c r="CJ84" s="6">
        <f t="shared" ref="CJ84" si="1660">(K84/K$6)*100</f>
        <v>8.725816452359993</v>
      </c>
      <c r="CK84" s="6">
        <f t="shared" ref="CK84" si="1661">(L84/L$6)*100</f>
        <v>9.4517593385015726</v>
      </c>
      <c r="CL84" s="6"/>
      <c r="CM84" s="6">
        <f>(N84/N$6)*100</f>
        <v>17.530895352272193</v>
      </c>
      <c r="CN84" s="6">
        <f t="shared" ref="CN84" si="1662">(O84/O$6)*100</f>
        <v>11.234512591680232</v>
      </c>
      <c r="CO84" s="6">
        <f t="shared" ref="CO84" si="1663">(P84/P$6)*100</f>
        <v>12.989037889672986</v>
      </c>
      <c r="CP84" s="6">
        <f t="shared" ref="CP84" si="1664">(Q84/Q$6)*100</f>
        <v>7.3680234073335669</v>
      </c>
      <c r="CQ84" s="6">
        <f t="shared" ref="CQ84" si="1665">(R84/R$6)*100</f>
        <v>11.744343458644094</v>
      </c>
      <c r="CR84" s="6">
        <f t="shared" ref="CR84" si="1666">(S84/S$6)*100</f>
        <v>11.523930395054997</v>
      </c>
      <c r="CS84" s="6">
        <f t="shared" ref="CS84" si="1667">(T84/T$6)*100</f>
        <v>11.403702435230077</v>
      </c>
      <c r="CT84" s="6">
        <f t="shared" ref="CT84" si="1668">(U84/U$6)*100</f>
        <v>11.02010902806053</v>
      </c>
      <c r="CU84" s="6">
        <f t="shared" ref="CU84" si="1669">(V84/V$6)*100</f>
        <v>10.636151378747126</v>
      </c>
      <c r="CV84" s="6">
        <f t="shared" ref="CV84" si="1670">(W84/W$6)*100</f>
        <v>2.1662518727667504</v>
      </c>
      <c r="CW84" s="6"/>
      <c r="CX84" s="6">
        <f>(Y84/Y$6)*100</f>
        <v>13.333686705959536</v>
      </c>
      <c r="CY84" s="6">
        <f t="shared" ref="CY84" si="1671">(Z84/Z$6)*100</f>
        <v>11.170750508260914</v>
      </c>
      <c r="CZ84" s="6">
        <f t="shared" ref="CZ84" si="1672">(AA84/AA$6)*100</f>
        <v>12.570773415586178</v>
      </c>
      <c r="DA84" s="6">
        <f t="shared" ref="DA84" si="1673">(AB84/AB$6)*100</f>
        <v>8.9365133946970232</v>
      </c>
      <c r="DB84" s="6">
        <f t="shared" ref="DB84" si="1674">(AC84/AC$6)*100</f>
        <v>10.788966569252105</v>
      </c>
      <c r="DC84" s="6">
        <f t="shared" ref="DC84" si="1675">(AD84/AD$6)*100</f>
        <v>10.580657516023004</v>
      </c>
      <c r="DD84" s="6">
        <f t="shared" ref="DD84" si="1676">(AE84/AE$6)*100</f>
        <v>10.782240947299321</v>
      </c>
      <c r="DE84" s="6">
        <f t="shared" ref="DE84" si="1677">(AF84/AF$6)*100</f>
        <v>10.347430796951494</v>
      </c>
      <c r="DF84" s="6">
        <f t="shared" ref="DF84" si="1678">(AG84/AG$6)*100</f>
        <v>9.7972357635365004</v>
      </c>
      <c r="DG84" s="6">
        <f t="shared" ref="DG84" si="1679">(AH84/AH$6)*100</f>
        <v>5.2962905509542493</v>
      </c>
      <c r="DI84" s="7">
        <f t="shared" si="1647"/>
        <v>536.74800603567587</v>
      </c>
      <c r="DJ84" s="7">
        <f t="shared" si="1648"/>
        <v>575.8421469645773</v>
      </c>
      <c r="DK84" s="7">
        <f t="shared" si="1649"/>
        <v>559.99339935907835</v>
      </c>
      <c r="DL84" s="6"/>
      <c r="DM84" s="6">
        <f t="shared" si="1650"/>
        <v>26.036388205199003</v>
      </c>
      <c r="DN84" s="6">
        <f t="shared" si="1651"/>
        <v>26.978636406337596</v>
      </c>
      <c r="DO84" s="6">
        <f t="shared" si="1652"/>
        <v>26.602548772231426</v>
      </c>
    </row>
    <row r="85" spans="1:119" x14ac:dyDescent="0.25">
      <c r="A85" t="s">
        <v>73</v>
      </c>
      <c r="B85" t="s">
        <v>103</v>
      </c>
      <c r="C85" s="7">
        <v>803.4</v>
      </c>
      <c r="D85" s="7">
        <v>1091.5</v>
      </c>
      <c r="E85" s="7">
        <v>1400.7</v>
      </c>
      <c r="F85" s="7">
        <v>870.2</v>
      </c>
      <c r="G85" s="7">
        <v>985.3</v>
      </c>
      <c r="H85" s="7">
        <v>1227.8</v>
      </c>
      <c r="I85" s="7">
        <v>1335.6</v>
      </c>
      <c r="J85" s="7">
        <v>1465.6</v>
      </c>
      <c r="K85" s="7">
        <v>1470.7</v>
      </c>
      <c r="L85" s="7">
        <v>2210.4</v>
      </c>
      <c r="N85" s="7">
        <v>342.3</v>
      </c>
      <c r="O85" s="7">
        <v>455.1</v>
      </c>
      <c r="P85" s="7">
        <v>480.2</v>
      </c>
      <c r="Q85" s="7">
        <v>495.1</v>
      </c>
      <c r="R85" s="7">
        <v>476.9</v>
      </c>
      <c r="S85" s="7">
        <v>586.20000000000005</v>
      </c>
      <c r="T85" s="7">
        <v>459.3</v>
      </c>
      <c r="U85" s="7">
        <v>531.6</v>
      </c>
      <c r="V85" s="7">
        <v>611.20000000000005</v>
      </c>
      <c r="W85" s="7">
        <v>651.1</v>
      </c>
      <c r="Y85">
        <f t="shared" si="1617"/>
        <v>1145.7</v>
      </c>
      <c r="Z85">
        <f t="shared" si="1543"/>
        <v>1546.6</v>
      </c>
      <c r="AA85">
        <f t="shared" si="1544"/>
        <v>1880.9</v>
      </c>
      <c r="AB85">
        <f t="shared" si="1545"/>
        <v>1365.3000000000002</v>
      </c>
      <c r="AC85">
        <f t="shared" si="1546"/>
        <v>1462.1999999999998</v>
      </c>
      <c r="AD85">
        <f t="shared" si="1547"/>
        <v>1814</v>
      </c>
      <c r="AE85">
        <f t="shared" si="1548"/>
        <v>1794.8999999999999</v>
      </c>
      <c r="AF85">
        <f t="shared" si="1549"/>
        <v>1997.1999999999998</v>
      </c>
      <c r="AG85">
        <f t="shared" si="1550"/>
        <v>2081.9</v>
      </c>
      <c r="AH85">
        <f t="shared" si="1551"/>
        <v>2861.5</v>
      </c>
      <c r="AJ85">
        <f t="shared" si="1618"/>
        <v>-461.09999999999997</v>
      </c>
      <c r="AK85">
        <f t="shared" si="1552"/>
        <v>-636.4</v>
      </c>
      <c r="AL85">
        <f t="shared" si="1553"/>
        <v>-920.5</v>
      </c>
      <c r="AM85">
        <f t="shared" si="1554"/>
        <v>-375.1</v>
      </c>
      <c r="AN85">
        <f t="shared" si="1555"/>
        <v>-508.4</v>
      </c>
      <c r="AO85">
        <f t="shared" si="1556"/>
        <v>-641.59999999999991</v>
      </c>
      <c r="AP85">
        <f t="shared" si="1557"/>
        <v>-876.3</v>
      </c>
      <c r="AQ85">
        <f t="shared" si="1558"/>
        <v>-933.99999999999989</v>
      </c>
      <c r="AR85">
        <f t="shared" si="1559"/>
        <v>-859.5</v>
      </c>
      <c r="AS85">
        <f t="shared" si="1560"/>
        <v>-1559.3000000000002</v>
      </c>
      <c r="AU85" s="6">
        <f t="shared" si="1619"/>
        <v>7.7233610731635842</v>
      </c>
      <c r="AV85" s="6">
        <f t="shared" si="1561"/>
        <v>7.7651274219469686</v>
      </c>
      <c r="AW85" s="6">
        <f t="shared" si="1562"/>
        <v>7.5487078800728833</v>
      </c>
      <c r="AX85" s="6">
        <f t="shared" si="1563"/>
        <v>2.950710560469179</v>
      </c>
      <c r="AY85" s="6">
        <f t="shared" si="1564"/>
        <v>3.9536922502185332</v>
      </c>
      <c r="AZ85" s="6">
        <f t="shared" si="1565"/>
        <v>3.9680967537359662</v>
      </c>
      <c r="BA85" s="6">
        <f t="shared" si="1566"/>
        <v>4.903398389969519</v>
      </c>
      <c r="BB85" s="6">
        <f t="shared" si="1567"/>
        <v>4.5850657785629831</v>
      </c>
      <c r="BC85" s="6">
        <f t="shared" si="1568"/>
        <v>3.8619083778541197</v>
      </c>
      <c r="BD85" s="6">
        <f t="shared" si="1569"/>
        <v>5.2335357783832626</v>
      </c>
      <c r="BE85" s="6"/>
      <c r="BF85" s="6">
        <f t="shared" si="1570"/>
        <v>5.0186315721559387</v>
      </c>
      <c r="BG85" s="6">
        <f t="shared" si="1571"/>
        <v>5.1606346656718864</v>
      </c>
      <c r="BH85" s="6">
        <f t="shared" si="1572"/>
        <v>4.3632208409806665</v>
      </c>
      <c r="BI85" s="6">
        <f t="shared" si="1573"/>
        <v>4.014229841622809</v>
      </c>
      <c r="BJ85" s="6">
        <f t="shared" si="1574"/>
        <v>2.9549308521505195</v>
      </c>
      <c r="BK85" s="6">
        <f t="shared" si="1575"/>
        <v>2.6621826321966013</v>
      </c>
      <c r="BL85" s="6">
        <f t="shared" si="1576"/>
        <v>2.8388637063464737</v>
      </c>
      <c r="BM85" s="6">
        <f t="shared" si="1577"/>
        <v>2.6296874749331511</v>
      </c>
      <c r="BN85" s="6">
        <f t="shared" si="1578"/>
        <v>2.3174283451425342</v>
      </c>
      <c r="BO85" s="6">
        <f t="shared" si="1579"/>
        <v>3.7124578360166347</v>
      </c>
      <c r="BP85" s="6"/>
      <c r="BQ85" s="6">
        <f t="shared" si="1580"/>
        <v>6.6522318102192655</v>
      </c>
      <c r="BR85" s="6">
        <f t="shared" si="1581"/>
        <v>6.7610584256673008</v>
      </c>
      <c r="BS85" s="6">
        <f t="shared" si="1582"/>
        <v>6.3627484090937827</v>
      </c>
      <c r="BT85" s="6">
        <f t="shared" si="1583"/>
        <v>3.264329241702431</v>
      </c>
      <c r="BU85" s="6">
        <f t="shared" si="1584"/>
        <v>3.5611183878433121</v>
      </c>
      <c r="BV85" s="6">
        <f t="shared" si="1585"/>
        <v>3.4251417355062452</v>
      </c>
      <c r="BW85" s="6">
        <f t="shared" si="1586"/>
        <v>4.1340701561893587</v>
      </c>
      <c r="BX85" s="6">
        <f t="shared" si="1587"/>
        <v>3.8275219579371882</v>
      </c>
      <c r="BY85" s="6">
        <f t="shared" si="1588"/>
        <v>3.2299417393259771</v>
      </c>
      <c r="BZ85" s="6">
        <f t="shared" si="1589"/>
        <v>4.7872340726715432</v>
      </c>
      <c r="CA85" s="17"/>
      <c r="CB85" s="6">
        <f>(C85/C$7)*100</f>
        <v>7.5248674671711964</v>
      </c>
      <c r="CC85" s="6">
        <f t="shared" ref="CC85" si="1680">(D85/D$7)*100</f>
        <v>8.1073452622352953</v>
      </c>
      <c r="CD85" s="6">
        <f t="shared" ref="CD85" si="1681">(E85/E$7)*100</f>
        <v>9.0266992324695661</v>
      </c>
      <c r="CE85" s="6">
        <f t="shared" ref="CE85" si="1682">(F85/F$7)*100</f>
        <v>4.5810126449004525</v>
      </c>
      <c r="CF85" s="6">
        <f t="shared" ref="CF85" si="1683">(G85/G$7)*100</f>
        <v>4.1653279672624581</v>
      </c>
      <c r="CG85" s="6">
        <f t="shared" ref="CG85" si="1684">(H85/H$7)*100</f>
        <v>4.2894374611337414</v>
      </c>
      <c r="CH85" s="6">
        <f t="shared" ref="CH85" si="1685">(I85/I$7)*100</f>
        <v>5.503453050056863</v>
      </c>
      <c r="CI85" s="6">
        <f t="shared" ref="CI85" si="1686">(J85/J$7)*100</f>
        <v>5.1819113955379557</v>
      </c>
      <c r="CJ85" s="6">
        <f t="shared" ref="CJ85" si="1687">(K85/K$7)*100</f>
        <v>4.5113496932515336</v>
      </c>
      <c r="CK85" s="6">
        <f t="shared" ref="CK85" si="1688">(L85/L$7)*100</f>
        <v>6.7298324240062355</v>
      </c>
      <c r="CL85" s="6"/>
      <c r="CM85" s="6">
        <f>(N85/N$7)*100</f>
        <v>1.0100771648199243</v>
      </c>
      <c r="CN85" s="6">
        <f t="shared" ref="CN85" si="1689">(O85/O$7)*100</f>
        <v>0.94154399975173531</v>
      </c>
      <c r="CO85" s="6">
        <f t="shared" ref="CO85" si="1690">(P85/P$7)*100</f>
        <v>0.70754890736590526</v>
      </c>
      <c r="CP85" s="6">
        <f t="shared" ref="CP85" si="1691">(Q85/Q$7)*100</f>
        <v>0.5905316932193222</v>
      </c>
      <c r="CQ85" s="6">
        <f t="shared" ref="CQ85" si="1692">(R85/R$7)*100</f>
        <v>0.50083384792462182</v>
      </c>
      <c r="CR85" s="6">
        <f t="shared" ref="CR85" si="1693">(S85/S$7)*100</f>
        <v>0.4998379917802146</v>
      </c>
      <c r="CS85" s="6">
        <f t="shared" ref="CS85" si="1694">(T85/T$7)*100</f>
        <v>0.7099664261467975</v>
      </c>
      <c r="CT85" s="6">
        <f t="shared" ref="CT85" si="1695">(U85/U$7)*100</f>
        <v>0.60744705406461608</v>
      </c>
      <c r="CU85" s="6">
        <f t="shared" ref="CU85" si="1696">(V85/V$7)*100</f>
        <v>0.64409862549437635</v>
      </c>
      <c r="CV85" s="6">
        <f t="shared" ref="CV85" si="1697">(W85/W$7)*100</f>
        <v>0.95057478312412236</v>
      </c>
      <c r="CW85" s="6"/>
      <c r="CX85" s="6">
        <f>(Y85/Y$7)*100</f>
        <v>2.570845796374293</v>
      </c>
      <c r="CY85" s="6">
        <f t="shared" ref="CY85" si="1698">(Z85/Z$7)*100</f>
        <v>2.5026456910027086</v>
      </c>
      <c r="CZ85" s="6">
        <f t="shared" ref="CZ85" si="1699">(AA85/AA$7)*100</f>
        <v>2.2556706569735225</v>
      </c>
      <c r="DA85" s="6">
        <f t="shared" ref="DA85" si="1700">(AB85/AB$7)*100</f>
        <v>1.3276543606050442</v>
      </c>
      <c r="DB85" s="6">
        <f t="shared" ref="DB85" si="1701">(AC85/AC$7)*100</f>
        <v>1.2300211985598437</v>
      </c>
      <c r="DC85" s="6">
        <f t="shared" ref="DC85" si="1702">(AD85/AD$7)*100</f>
        <v>1.2433020017573464</v>
      </c>
      <c r="DD85" s="6">
        <f t="shared" ref="DD85" si="1703">(AE85/AE$7)*100</f>
        <v>2.0176120933076738</v>
      </c>
      <c r="DE85" s="6">
        <f t="shared" ref="DE85" si="1704">(AF85/AF$7)*100</f>
        <v>1.7247454161082172</v>
      </c>
      <c r="DF85" s="6">
        <f t="shared" ref="DF85" si="1705">(AG85/AG$7)*100</f>
        <v>1.6329613631568338</v>
      </c>
      <c r="DG85" s="6">
        <f t="shared" ref="DG85" si="1706">(AH85/AH$7)*100</f>
        <v>2.8236573442720658</v>
      </c>
      <c r="DI85" s="7">
        <f t="shared" si="1647"/>
        <v>83.059497137167043</v>
      </c>
      <c r="DJ85" s="7">
        <f t="shared" si="1648"/>
        <v>78.556821501606791</v>
      </c>
      <c r="DK85" s="7">
        <f>((AG85-Y85)/Y85)*100</f>
        <v>81.714235838352096</v>
      </c>
      <c r="DL85" s="6"/>
      <c r="DM85" s="6">
        <f t="shared" si="1650"/>
        <v>7.8509644556941538</v>
      </c>
      <c r="DN85" s="6">
        <f t="shared" si="1651"/>
        <v>7.5157418356594397</v>
      </c>
      <c r="DO85" s="6">
        <f t="shared" si="1652"/>
        <v>7.7515730323979515</v>
      </c>
    </row>
    <row r="86" spans="1:119" x14ac:dyDescent="0.25">
      <c r="A86" t="s">
        <v>73</v>
      </c>
      <c r="B86" t="s">
        <v>102</v>
      </c>
      <c r="C86" s="7">
        <v>147.39176599999999</v>
      </c>
      <c r="D86" s="7">
        <v>299.95264300000002</v>
      </c>
      <c r="E86" s="7">
        <v>166.45916099999999</v>
      </c>
      <c r="F86" s="7">
        <v>183.55447699999999</v>
      </c>
      <c r="G86" s="7">
        <v>215.29226199999999</v>
      </c>
      <c r="H86" s="7">
        <v>429.43721699999998</v>
      </c>
      <c r="I86" s="7">
        <v>277.56981300000001</v>
      </c>
      <c r="J86" s="7">
        <v>364.37156636999998</v>
      </c>
      <c r="K86" s="7">
        <v>648.22883565999996</v>
      </c>
      <c r="L86" s="7">
        <v>575.37404800000002</v>
      </c>
      <c r="N86" s="7">
        <v>22.52722</v>
      </c>
      <c r="O86" s="7">
        <v>28.317488999999998</v>
      </c>
      <c r="P86" s="7">
        <v>36.522564000000003</v>
      </c>
      <c r="Q86" s="7">
        <v>41.444892000000003</v>
      </c>
      <c r="R86" s="7">
        <v>71.009822999999997</v>
      </c>
      <c r="S86" s="7">
        <v>93.555510999999996</v>
      </c>
      <c r="T86" s="7">
        <v>92.852661999999995</v>
      </c>
      <c r="U86" s="7">
        <v>116.47009214000001</v>
      </c>
      <c r="V86" s="7">
        <v>167.55652643000002</v>
      </c>
      <c r="W86" s="7">
        <v>167.721644</v>
      </c>
      <c r="Y86">
        <f t="shared" si="1617"/>
        <v>169.91898599999999</v>
      </c>
      <c r="Z86">
        <f t="shared" si="1543"/>
        <v>328.27013200000005</v>
      </c>
      <c r="AA86">
        <f t="shared" si="1544"/>
        <v>202.98172499999998</v>
      </c>
      <c r="AB86">
        <f t="shared" si="1545"/>
        <v>224.999369</v>
      </c>
      <c r="AC86">
        <f t="shared" si="1546"/>
        <v>286.30208499999998</v>
      </c>
      <c r="AD86">
        <f t="shared" si="1547"/>
        <v>522.99272799999994</v>
      </c>
      <c r="AE86">
        <f t="shared" si="1548"/>
        <v>370.42247500000002</v>
      </c>
      <c r="AF86">
        <f t="shared" si="1549"/>
        <v>480.84165851</v>
      </c>
      <c r="AG86">
        <f t="shared" si="1550"/>
        <v>815.78536209000004</v>
      </c>
      <c r="AH86">
        <f t="shared" si="1551"/>
        <v>743.09569199999999</v>
      </c>
      <c r="AJ86">
        <f t="shared" si="1618"/>
        <v>-124.86454599999999</v>
      </c>
      <c r="AK86">
        <f t="shared" si="1552"/>
        <v>-271.635154</v>
      </c>
      <c r="AL86">
        <f t="shared" si="1553"/>
        <v>-129.93659700000001</v>
      </c>
      <c r="AM86">
        <f t="shared" si="1554"/>
        <v>-142.10958499999998</v>
      </c>
      <c r="AN86">
        <f t="shared" si="1555"/>
        <v>-144.28243900000001</v>
      </c>
      <c r="AO86">
        <f t="shared" si="1556"/>
        <v>-335.88170600000001</v>
      </c>
      <c r="AP86">
        <f t="shared" si="1557"/>
        <v>-184.717151</v>
      </c>
      <c r="AQ86">
        <f t="shared" si="1558"/>
        <v>-247.90147422999996</v>
      </c>
      <c r="AR86">
        <f t="shared" si="1559"/>
        <v>-480.67230922999994</v>
      </c>
      <c r="AS86">
        <f t="shared" si="1560"/>
        <v>-407.65240400000005</v>
      </c>
      <c r="AU86" s="6">
        <f t="shared" si="1619"/>
        <v>1.4169278417092803</v>
      </c>
      <c r="AV86" s="6">
        <f t="shared" si="1561"/>
        <v>2.1339170805723953</v>
      </c>
      <c r="AW86" s="6">
        <f t="shared" si="1562"/>
        <v>0.89708829895839259</v>
      </c>
      <c r="AX86" s="6">
        <f t="shared" si="1563"/>
        <v>0.62240419869604335</v>
      </c>
      <c r="AY86" s="6">
        <f t="shared" si="1564"/>
        <v>0.86389865807512223</v>
      </c>
      <c r="AZ86" s="6">
        <f t="shared" si="1565"/>
        <v>1.3878876255995338</v>
      </c>
      <c r="BA86" s="6">
        <f t="shared" si="1566"/>
        <v>1.0190441555618004</v>
      </c>
      <c r="BB86" s="6">
        <f t="shared" si="1567"/>
        <v>1.1399205783600421</v>
      </c>
      <c r="BC86" s="6">
        <f t="shared" si="1568"/>
        <v>1.7021828865179678</v>
      </c>
      <c r="BD86" s="6">
        <f t="shared" si="1569"/>
        <v>1.362305766450058</v>
      </c>
      <c r="BE86" s="6"/>
      <c r="BF86" s="6">
        <f t="shared" si="1570"/>
        <v>0.33028284406924541</v>
      </c>
      <c r="BG86" s="6">
        <f t="shared" si="1571"/>
        <v>0.32110792216695744</v>
      </c>
      <c r="BH86" s="6">
        <f t="shared" si="1572"/>
        <v>0.33185342026416126</v>
      </c>
      <c r="BI86" s="6">
        <f t="shared" si="1573"/>
        <v>0.33603175570437172</v>
      </c>
      <c r="BJ86" s="6">
        <f t="shared" si="1574"/>
        <v>0.43998556676126555</v>
      </c>
      <c r="BK86" s="6">
        <f t="shared" si="1575"/>
        <v>0.42487522437816116</v>
      </c>
      <c r="BL86" s="6">
        <f t="shared" si="1576"/>
        <v>0.57390823468202989</v>
      </c>
      <c r="BM86" s="6">
        <f t="shared" si="1577"/>
        <v>0.5761473711528744</v>
      </c>
      <c r="BN86" s="6">
        <f t="shared" si="1578"/>
        <v>0.63530799044912667</v>
      </c>
      <c r="BO86" s="6">
        <f t="shared" si="1579"/>
        <v>0.95631935422729586</v>
      </c>
      <c r="BP86" s="6"/>
      <c r="BQ86" s="6">
        <f t="shared" si="1580"/>
        <v>0.98659377134450721</v>
      </c>
      <c r="BR86" s="6">
        <f t="shared" si="1581"/>
        <v>1.4350533698781309</v>
      </c>
      <c r="BS86" s="6">
        <f t="shared" si="1582"/>
        <v>0.68665088405490005</v>
      </c>
      <c r="BT86" s="6">
        <f t="shared" si="1583"/>
        <v>0.53795650742788781</v>
      </c>
      <c r="BU86" s="6">
        <f t="shared" si="1584"/>
        <v>0.69727507821869716</v>
      </c>
      <c r="BV86" s="6">
        <f t="shared" si="1585"/>
        <v>0.98749957003256095</v>
      </c>
      <c r="BW86" s="6">
        <f t="shared" si="1586"/>
        <v>0.85316869969318587</v>
      </c>
      <c r="BX86" s="6">
        <f t="shared" si="1587"/>
        <v>0.92150611167532548</v>
      </c>
      <c r="BY86" s="6">
        <f t="shared" si="1588"/>
        <v>1.2656415732483053</v>
      </c>
      <c r="BZ86" s="6">
        <f t="shared" si="1589"/>
        <v>1.2431846989333699</v>
      </c>
      <c r="CA86" s="17"/>
      <c r="CB86" s="6">
        <f>(C86/C$8)*100</f>
        <v>11.234716299261379</v>
      </c>
      <c r="CC86" s="6">
        <f t="shared" ref="CC86" si="1707">(D86/D$8)*100</f>
        <v>13.921532175322074</v>
      </c>
      <c r="CD86" s="6">
        <f t="shared" ref="CD86" si="1708">(E86/E$8)*100</f>
        <v>6.4981770911221286</v>
      </c>
      <c r="CE86" s="6">
        <f t="shared" ref="CE86" si="1709">(F86/F$8)*100</f>
        <v>5.815672237647588</v>
      </c>
      <c r="CF86" s="6">
        <f t="shared" ref="CF86" si="1710">(G86/G$8)*100</f>
        <v>4.0653047324181975</v>
      </c>
      <c r="CG86" s="6">
        <f t="shared" ref="CG86" si="1711">(H86/H$8)*100</f>
        <v>6.8339567244584956</v>
      </c>
      <c r="CH86" s="6">
        <f t="shared" ref="CH86" si="1712">(I86/I$8)*100</f>
        <v>6.9911355746466146</v>
      </c>
      <c r="CI86" s="6">
        <f t="shared" ref="CI86" si="1713">(J86/J$8)*100</f>
        <v>7.4477172329021961</v>
      </c>
      <c r="CJ86" s="6">
        <f t="shared" ref="CJ86" si="1714">(K86/K$8)*100</f>
        <v>9.4593440561507514</v>
      </c>
      <c r="CK86" s="6">
        <f t="shared" ref="CK86" si="1715">(L86/L$8)*100</f>
        <v>5.9576065463992753</v>
      </c>
      <c r="CL86" s="6"/>
      <c r="CM86" s="6">
        <f>(N86/N$8)*100</f>
        <v>3.7776168225355367</v>
      </c>
      <c r="CN86" s="6">
        <f t="shared" ref="CN86" si="1716">(O86/O$8)*100</f>
        <v>3.79784906266566</v>
      </c>
      <c r="CO86" s="6">
        <f t="shared" ref="CO86" si="1717">(P86/P$8)*100</f>
        <v>3.7845463335296996</v>
      </c>
      <c r="CP86" s="6">
        <f t="shared" ref="CP86" si="1718">(Q86/Q$8)*100</f>
        <v>3.6297354090975884</v>
      </c>
      <c r="CQ86" s="6">
        <f t="shared" ref="CQ86" si="1719">(R86/R$8)*100</f>
        <v>4.5204448849478975</v>
      </c>
      <c r="CR86" s="6">
        <f t="shared" ref="CR86" si="1720">(S86/S$8)*100</f>
        <v>4.2264590653359999</v>
      </c>
      <c r="CS86" s="6">
        <f t="shared" ref="CS86" si="1721">(T86/T$8)*100</f>
        <v>5.4946273100938257</v>
      </c>
      <c r="CT86" s="6">
        <f t="shared" ref="CT86" si="1722">(U86/U$8)*100</f>
        <v>5.524386682219002</v>
      </c>
      <c r="CU86" s="6">
        <f t="shared" ref="CU86" si="1723">(V86/V$8)*100</f>
        <v>6.4465982984332717</v>
      </c>
      <c r="CV86" s="6">
        <f t="shared" ref="CV86" si="1724">(W86/W$8)*100</f>
        <v>6.659650622238428</v>
      </c>
      <c r="CW86" s="6"/>
      <c r="CX86" s="6">
        <f>(Y86/Y$8)*100</f>
        <v>8.9043680461515056</v>
      </c>
      <c r="CY86" s="6">
        <f t="shared" ref="CY86" si="1725">(Z86/Z$8)*100</f>
        <v>11.318823788565625</v>
      </c>
      <c r="CZ86" s="6">
        <f t="shared" ref="CZ86" si="1726">(AA86/AA$8)*100</f>
        <v>5.7556146849848071</v>
      </c>
      <c r="DA86" s="6">
        <f t="shared" ref="DA86" si="1727">(AB86/AB$8)*100</f>
        <v>5.2349542942687943</v>
      </c>
      <c r="DB86" s="6">
        <f t="shared" ref="DB86" si="1728">(AC86/AC$8)*100</f>
        <v>4.1694247005350213</v>
      </c>
      <c r="DC86" s="6">
        <f t="shared" ref="DC86" si="1729">(AD86/AD$8)*100</f>
        <v>6.1547085535697983</v>
      </c>
      <c r="DD86" s="6">
        <f t="shared" ref="DD86" si="1730">(AE86/AE$8)*100</f>
        <v>6.544344911039027</v>
      </c>
      <c r="DE86" s="6">
        <f t="shared" ref="DE86" si="1731">(AF86/AF$8)*100</f>
        <v>6.8684967760780884</v>
      </c>
      <c r="DF86" s="6">
        <f t="shared" ref="DF86" si="1732">(AG86/AG$8)*100</f>
        <v>8.6308822241420611</v>
      </c>
      <c r="DG86" s="6">
        <f t="shared" ref="DG86" si="1733">(AH86/AH$8)*100</f>
        <v>6.1028134946287294</v>
      </c>
      <c r="DI86" s="7">
        <f t="shared" si="1647"/>
        <v>339.79989741082284</v>
      </c>
      <c r="DJ86" s="7">
        <f t="shared" si="1648"/>
        <v>643.79584533732987</v>
      </c>
      <c r="DK86" s="7">
        <f t="shared" si="1649"/>
        <v>380.10253668180439</v>
      </c>
      <c r="DL86" s="6"/>
      <c r="DM86" s="6">
        <f t="shared" si="1650"/>
        <v>20.339136389653035</v>
      </c>
      <c r="DN86" s="6">
        <f t="shared" si="1651"/>
        <v>28.50845980264809</v>
      </c>
      <c r="DO86" s="6">
        <f t="shared" si="1652"/>
        <v>21.665305251316759</v>
      </c>
    </row>
    <row r="87" spans="1:119" x14ac:dyDescent="0.25">
      <c r="A87" t="s">
        <v>73</v>
      </c>
      <c r="B87" t="s">
        <v>56</v>
      </c>
      <c r="C87" s="7">
        <v>587.59292272834966</v>
      </c>
      <c r="D87" s="7">
        <v>917.1494979120306</v>
      </c>
      <c r="E87" s="7">
        <v>1252.5122755755272</v>
      </c>
      <c r="F87" s="7">
        <v>2086.2737000086545</v>
      </c>
      <c r="G87" s="7">
        <v>2856.3700630466747</v>
      </c>
      <c r="H87" s="7">
        <v>2792.7551980298294</v>
      </c>
      <c r="I87" s="7">
        <v>2561.55611</v>
      </c>
      <c r="J87" s="7">
        <v>3411.3409409999999</v>
      </c>
      <c r="K87" s="7">
        <v>4411.0894150000004</v>
      </c>
      <c r="L87" s="7">
        <v>6235.2703000000001</v>
      </c>
      <c r="N87" s="7">
        <v>94.713139612792261</v>
      </c>
      <c r="O87" s="7">
        <v>93.159114783818239</v>
      </c>
      <c r="P87" s="7">
        <v>105.80255607622114</v>
      </c>
      <c r="Q87" s="7">
        <v>163.98958183340193</v>
      </c>
      <c r="R87" s="7">
        <v>466.01262797798591</v>
      </c>
      <c r="S87" s="7">
        <v>535.5416647329929</v>
      </c>
      <c r="T87" s="7">
        <v>489.84026999999998</v>
      </c>
      <c r="U87" s="7">
        <v>806.85620600000004</v>
      </c>
      <c r="V87" s="7">
        <v>669.15773300000001</v>
      </c>
      <c r="W87" s="7">
        <v>362.56212399999998</v>
      </c>
      <c r="Y87">
        <f t="shared" si="1617"/>
        <v>682.30606234114191</v>
      </c>
      <c r="Z87">
        <f t="shared" si="1543"/>
        <v>1010.3086126958489</v>
      </c>
      <c r="AA87">
        <f t="shared" si="1544"/>
        <v>1358.3148316517484</v>
      </c>
      <c r="AB87">
        <f t="shared" si="1545"/>
        <v>2250.2632818420566</v>
      </c>
      <c r="AC87">
        <f t="shared" si="1546"/>
        <v>3322.3826910246607</v>
      </c>
      <c r="AD87">
        <f t="shared" si="1547"/>
        <v>3328.2968627628225</v>
      </c>
      <c r="AE87">
        <f t="shared" si="1548"/>
        <v>3051.3963800000001</v>
      </c>
      <c r="AF87">
        <f t="shared" si="1549"/>
        <v>4218.1971469999999</v>
      </c>
      <c r="AG87">
        <f t="shared" si="1550"/>
        <v>5080.2471480000004</v>
      </c>
      <c r="AH87">
        <f t="shared" si="1551"/>
        <v>6597.8324240000002</v>
      </c>
      <c r="AJ87">
        <f t="shared" si="1618"/>
        <v>-492.87978311555742</v>
      </c>
      <c r="AK87">
        <f t="shared" si="1552"/>
        <v>-823.99038312821233</v>
      </c>
      <c r="AL87">
        <f t="shared" si="1553"/>
        <v>-1146.7097194993059</v>
      </c>
      <c r="AM87">
        <f t="shared" si="1554"/>
        <v>-1922.2841181752526</v>
      </c>
      <c r="AN87">
        <f t="shared" si="1555"/>
        <v>-2390.3574350686886</v>
      </c>
      <c r="AO87">
        <f t="shared" si="1556"/>
        <v>-2257.2135332968364</v>
      </c>
      <c r="AP87">
        <f t="shared" si="1557"/>
        <v>-2071.7158399999998</v>
      </c>
      <c r="AQ87">
        <f t="shared" si="1558"/>
        <v>-2604.484735</v>
      </c>
      <c r="AR87">
        <f t="shared" si="1559"/>
        <v>-3741.9316820000004</v>
      </c>
      <c r="AS87">
        <f t="shared" si="1560"/>
        <v>-5872.7081760000001</v>
      </c>
      <c r="AU87" s="6">
        <f t="shared" si="1619"/>
        <v>5.6487332664507761</v>
      </c>
      <c r="AV87" s="6">
        <f t="shared" si="1561"/>
        <v>6.5247665746785186</v>
      </c>
      <c r="AW87" s="6">
        <f t="shared" si="1562"/>
        <v>6.7500887302955652</v>
      </c>
      <c r="AX87" s="6">
        <f t="shared" si="1563"/>
        <v>7.0742241308258391</v>
      </c>
      <c r="AY87" s="6">
        <f t="shared" si="1564"/>
        <v>11.46169509999377</v>
      </c>
      <c r="AZ87" s="6">
        <f t="shared" si="1565"/>
        <v>9.0258371357561575</v>
      </c>
      <c r="BA87" s="6">
        <f t="shared" si="1566"/>
        <v>9.4042603366206823</v>
      </c>
      <c r="BB87" s="6">
        <f t="shared" si="1567"/>
        <v>10.672231582689646</v>
      </c>
      <c r="BC87" s="6">
        <f t="shared" si="1568"/>
        <v>11.583071440301984</v>
      </c>
      <c r="BD87" s="6">
        <f t="shared" si="1569"/>
        <v>14.763169653881894</v>
      </c>
      <c r="BE87" s="6"/>
      <c r="BF87" s="6">
        <f t="shared" si="1570"/>
        <v>1.3886367302330487</v>
      </c>
      <c r="BG87" s="6">
        <f t="shared" si="1571"/>
        <v>1.0563835578481184</v>
      </c>
      <c r="BH87" s="6">
        <f t="shared" si="1572"/>
        <v>0.96134926634900819</v>
      </c>
      <c r="BI87" s="6">
        <f t="shared" si="1573"/>
        <v>1.329613963059761</v>
      </c>
      <c r="BJ87" s="6">
        <f t="shared" si="1574"/>
        <v>2.887471360670776</v>
      </c>
      <c r="BK87" s="6">
        <f t="shared" si="1575"/>
        <v>2.432121662691622</v>
      </c>
      <c r="BL87" s="6">
        <f t="shared" si="1576"/>
        <v>3.0276284877203512</v>
      </c>
      <c r="BM87" s="6">
        <f t="shared" si="1577"/>
        <v>3.991308613600983</v>
      </c>
      <c r="BN87" s="6">
        <f t="shared" si="1578"/>
        <v>2.5371811155522246</v>
      </c>
      <c r="BO87" s="6">
        <f t="shared" si="1579"/>
        <v>2.0672655479751723</v>
      </c>
      <c r="BP87" s="6"/>
      <c r="BQ87" s="6">
        <f t="shared" si="1580"/>
        <v>3.9616462356735562</v>
      </c>
      <c r="BR87" s="6">
        <f t="shared" si="1581"/>
        <v>4.4166271553029297</v>
      </c>
      <c r="BS87" s="6">
        <f t="shared" si="1582"/>
        <v>4.5949362189061889</v>
      </c>
      <c r="BT87" s="6">
        <f t="shared" si="1583"/>
        <v>5.3802096480233663</v>
      </c>
      <c r="BU87" s="6">
        <f t="shared" si="1584"/>
        <v>8.091504645370172</v>
      </c>
      <c r="BV87" s="6">
        <f t="shared" si="1585"/>
        <v>6.2843927744230683</v>
      </c>
      <c r="BW87" s="6">
        <f t="shared" si="1586"/>
        <v>7.0280721540265461</v>
      </c>
      <c r="BX87" s="6">
        <f t="shared" si="1587"/>
        <v>8.0839386155870727</v>
      </c>
      <c r="BY87" s="6">
        <f t="shared" si="1588"/>
        <v>7.8816957151721763</v>
      </c>
      <c r="BZ87" s="6">
        <f t="shared" si="1589"/>
        <v>11.038045845168575</v>
      </c>
      <c r="CA87" s="17"/>
      <c r="CB87" s="6">
        <f>(C87/C$9)*100</f>
        <v>16.048158460335308</v>
      </c>
      <c r="CC87" s="6">
        <f t="shared" ref="CC87" si="1734">(D87/D$9)*100</f>
        <v>18.433251492356632</v>
      </c>
      <c r="CD87" s="6">
        <f t="shared" ref="CD87" si="1735">(E87/E$9)*100</f>
        <v>18.973749241967418</v>
      </c>
      <c r="CE87" s="6">
        <f t="shared" ref="CE87" si="1736">(F87/F$9)*100</f>
        <v>22.129622994263421</v>
      </c>
      <c r="CF87" s="6">
        <f t="shared" ref="CF87" si="1737">(G87/G$9)*100</f>
        <v>21.537447259152373</v>
      </c>
      <c r="CG87" s="6">
        <f t="shared" ref="CG87" si="1738">(H87/H$9)*100</f>
        <v>19.286497020332906</v>
      </c>
      <c r="CH87" s="6">
        <f t="shared" ref="CH87" si="1739">(I87/I$9)*100</f>
        <v>20.146434142754551</v>
      </c>
      <c r="CI87" s="6">
        <f t="shared" ref="CI87" si="1740">(J87/J$9)*100</f>
        <v>19.035395143734203</v>
      </c>
      <c r="CJ87" s="6">
        <f t="shared" ref="CJ87" si="1741">(K87/K$9)*100</f>
        <v>18.224266782085831</v>
      </c>
      <c r="CK87" s="6">
        <f t="shared" ref="CK87" si="1742">(L87/L$9)*100</f>
        <v>22.261585640930374</v>
      </c>
      <c r="CL87" s="6"/>
      <c r="CM87" s="6">
        <f>(N87/N$9)*100</f>
        <v>2.907002861400382</v>
      </c>
      <c r="CN87" s="6">
        <f t="shared" ref="CN87" si="1743">(O87/O$9)*100</f>
        <v>2.5811581014004283</v>
      </c>
      <c r="CO87" s="6">
        <f t="shared" ref="CO87" si="1744">(P87/P$9)*100</f>
        <v>2.2714507210609858</v>
      </c>
      <c r="CP87" s="6">
        <f t="shared" ref="CP87" si="1745">(Q87/Q$9)*100</f>
        <v>1.3366345760143268</v>
      </c>
      <c r="CQ87" s="6">
        <f t="shared" ref="CQ87" si="1746">(R87/R$9)*100</f>
        <v>2.4474437422093547</v>
      </c>
      <c r="CR87" s="6">
        <f t="shared" ref="CR87" si="1747">(S87/S$9)*100</f>
        <v>2.2960380184711227</v>
      </c>
      <c r="CS87" s="6">
        <f t="shared" ref="CS87" si="1748">(T87/T$9)*100</f>
        <v>2.3189260322467797</v>
      </c>
      <c r="CT87" s="6">
        <f t="shared" ref="CT87" si="1749">(U87/U$9)*100</f>
        <v>2.5602565174158496</v>
      </c>
      <c r="CU87" s="6">
        <f t="shared" ref="CU87" si="1750">(V87/V$9)*100</f>
        <v>1.6761067979679818</v>
      </c>
      <c r="CV87" s="6">
        <f t="shared" ref="CV87" si="1751">(W87/W$9)*100</f>
        <v>0.86347195355505579</v>
      </c>
      <c r="CW87" s="6"/>
      <c r="CX87" s="6">
        <f>(Y87/Y$9)*100</f>
        <v>9.8605726165014129</v>
      </c>
      <c r="CY87" s="6">
        <f t="shared" ref="CY87" si="1752">(Z87/Z$9)*100</f>
        <v>11.768691400397602</v>
      </c>
      <c r="CZ87" s="6">
        <f t="shared" ref="CZ87" si="1753">(AA87/AA$9)*100</f>
        <v>12.064023459429801</v>
      </c>
      <c r="DA87" s="6">
        <f t="shared" ref="DA87" si="1754">(AB87/AB$9)*100</f>
        <v>10.371617777142319</v>
      </c>
      <c r="DB87" s="6">
        <f t="shared" ref="DB87" si="1755">(AC87/AC$9)*100</f>
        <v>10.28501694536083</v>
      </c>
      <c r="DC87" s="6">
        <f t="shared" ref="DC87" si="1756">(AD87/AD$9)*100</f>
        <v>8.8038619263525764</v>
      </c>
      <c r="DD87" s="6">
        <f t="shared" ref="DD87" si="1757">(AE87/AE$9)*100</f>
        <v>9.017589643425886</v>
      </c>
      <c r="DE87" s="6">
        <f t="shared" ref="DE87" si="1758">(AF87/AF$9)*100</f>
        <v>8.5326936658194192</v>
      </c>
      <c r="DF87" s="6">
        <f t="shared" ref="DF87" si="1759">(AG87/AG$9)*100</f>
        <v>7.9220646549541653</v>
      </c>
      <c r="DG87" s="6">
        <f t="shared" ref="DG87" si="1760">(AH87/AH$9)*100</f>
        <v>9.4257478021066703</v>
      </c>
      <c r="DI87" s="7">
        <f t="shared" si="1647"/>
        <v>650.70499394685419</v>
      </c>
      <c r="DJ87" s="7">
        <f t="shared" si="1648"/>
        <v>606.50992643223651</v>
      </c>
      <c r="DK87" s="7">
        <f t="shared" si="1649"/>
        <v>644.57013185088181</v>
      </c>
      <c r="DL87" s="6"/>
      <c r="DM87" s="6">
        <f t="shared" si="1650"/>
        <v>28.657071908587817</v>
      </c>
      <c r="DN87" s="6">
        <f t="shared" si="1651"/>
        <v>27.684971389119049</v>
      </c>
      <c r="DO87" s="6">
        <f t="shared" si="1652"/>
        <v>28.525174247977581</v>
      </c>
    </row>
    <row r="88" spans="1:119" x14ac:dyDescent="0.25">
      <c r="A88" t="s">
        <v>73</v>
      </c>
      <c r="B88" t="s">
        <v>57</v>
      </c>
      <c r="C88" s="7">
        <v>374.47447209518623</v>
      </c>
      <c r="D88" s="7">
        <v>568.97060376993113</v>
      </c>
      <c r="E88" s="7">
        <v>615.75708330809073</v>
      </c>
      <c r="F88" s="7">
        <v>804.74630013719127</v>
      </c>
      <c r="G88" s="7">
        <v>1009.9448888330714</v>
      </c>
      <c r="H88" s="7">
        <v>1084.7593463105852</v>
      </c>
      <c r="I88" s="7">
        <v>936.47847590048025</v>
      </c>
      <c r="J88" s="7">
        <v>1015.9823692092654</v>
      </c>
      <c r="K88" s="7">
        <v>994.54015903618199</v>
      </c>
      <c r="L88" s="7">
        <v>1039.0281025854347</v>
      </c>
      <c r="N88" s="7">
        <v>583.98135924753001</v>
      </c>
      <c r="O88" s="7">
        <v>1411.4691715751194</v>
      </c>
      <c r="P88" s="7">
        <v>1945.2198501334999</v>
      </c>
      <c r="Q88" s="7">
        <v>3138.6725369835603</v>
      </c>
      <c r="R88" s="7">
        <v>3015.57492180386</v>
      </c>
      <c r="S88" s="7">
        <v>4322.3675327050096</v>
      </c>
      <c r="T88" s="7">
        <v>1143.6327504602029</v>
      </c>
      <c r="U88" s="7">
        <v>1326.7731575548044</v>
      </c>
      <c r="V88" s="7">
        <v>2096.801817909773</v>
      </c>
      <c r="W88" s="7">
        <v>557.4026701144353</v>
      </c>
      <c r="Y88">
        <f t="shared" si="1617"/>
        <v>958.45583134271624</v>
      </c>
      <c r="Z88">
        <f t="shared" si="1543"/>
        <v>1980.4397753450505</v>
      </c>
      <c r="AA88">
        <f t="shared" si="1544"/>
        <v>2560.9769334415905</v>
      </c>
      <c r="AB88">
        <f t="shared" si="1545"/>
        <v>3943.4188371207515</v>
      </c>
      <c r="AC88">
        <f t="shared" si="1546"/>
        <v>4025.5198106369317</v>
      </c>
      <c r="AD88">
        <f t="shared" si="1547"/>
        <v>5407.1268790155946</v>
      </c>
      <c r="AE88">
        <f t="shared" si="1548"/>
        <v>2080.1112263606833</v>
      </c>
      <c r="AF88">
        <f t="shared" si="1549"/>
        <v>2342.7555267640696</v>
      </c>
      <c r="AG88">
        <f t="shared" si="1550"/>
        <v>3091.3419769459551</v>
      </c>
      <c r="AH88">
        <f t="shared" si="1551"/>
        <v>1596.43077269987</v>
      </c>
      <c r="AJ88">
        <f t="shared" si="1618"/>
        <v>209.50688715234378</v>
      </c>
      <c r="AK88">
        <f t="shared" si="1552"/>
        <v>842.49856780518826</v>
      </c>
      <c r="AL88">
        <f t="shared" si="1553"/>
        <v>1329.4627668254093</v>
      </c>
      <c r="AM88">
        <f t="shared" si="1554"/>
        <v>2333.9262368463692</v>
      </c>
      <c r="AN88">
        <f t="shared" si="1555"/>
        <v>2005.6300329707885</v>
      </c>
      <c r="AO88">
        <f t="shared" si="1556"/>
        <v>3237.6081863944246</v>
      </c>
      <c r="AP88">
        <f t="shared" si="1557"/>
        <v>207.15427455972269</v>
      </c>
      <c r="AQ88">
        <f t="shared" si="1558"/>
        <v>310.790788345539</v>
      </c>
      <c r="AR88">
        <f t="shared" si="1559"/>
        <v>1102.2616588735909</v>
      </c>
      <c r="AS88">
        <f t="shared" si="1560"/>
        <v>-481.62543247099939</v>
      </c>
      <c r="AU88" s="6">
        <f t="shared" si="1619"/>
        <v>3.599952154186512</v>
      </c>
      <c r="AV88" s="6">
        <f t="shared" si="1561"/>
        <v>4.0477592648791711</v>
      </c>
      <c r="AW88" s="6">
        <f t="shared" si="1562"/>
        <v>3.3184624451906037</v>
      </c>
      <c r="AX88" s="6">
        <f t="shared" si="1563"/>
        <v>2.7287674170458627</v>
      </c>
      <c r="AY88" s="6">
        <f t="shared" si="1564"/>
        <v>4.0525842688796638</v>
      </c>
      <c r="AZ88" s="6">
        <f t="shared" si="1565"/>
        <v>3.5058071678447482</v>
      </c>
      <c r="BA88" s="6">
        <f t="shared" si="1566"/>
        <v>3.4381005173491497</v>
      </c>
      <c r="BB88" s="6">
        <f t="shared" si="1567"/>
        <v>3.178456599812189</v>
      </c>
      <c r="BC88" s="6">
        <f t="shared" si="1568"/>
        <v>2.6115611425132248</v>
      </c>
      <c r="BD88" s="6">
        <f t="shared" si="1569"/>
        <v>2.460093534937815</v>
      </c>
      <c r="BE88" s="6"/>
      <c r="BF88" s="6">
        <f t="shared" si="1570"/>
        <v>8.5620429070119588</v>
      </c>
      <c r="BG88" s="6">
        <f t="shared" si="1571"/>
        <v>16.005442180526785</v>
      </c>
      <c r="BH88" s="6">
        <f t="shared" si="1572"/>
        <v>17.67476840981211</v>
      </c>
      <c r="BI88" s="6">
        <f t="shared" si="1573"/>
        <v>25.448097275381492</v>
      </c>
      <c r="BJ88" s="6">
        <f t="shared" si="1574"/>
        <v>18.684871825140736</v>
      </c>
      <c r="BK88" s="6">
        <f t="shared" si="1575"/>
        <v>19.629702790067814</v>
      </c>
      <c r="BL88" s="6">
        <f t="shared" si="1576"/>
        <v>7.0686207460715504</v>
      </c>
      <c r="BM88" s="6">
        <f t="shared" si="1577"/>
        <v>6.5632030746790386</v>
      </c>
      <c r="BN88" s="6">
        <f t="shared" si="1578"/>
        <v>7.9502420925564508</v>
      </c>
      <c r="BO88" s="6">
        <f t="shared" si="1579"/>
        <v>3.1782121186959458</v>
      </c>
      <c r="BP88" s="6"/>
      <c r="BQ88" s="6">
        <f t="shared" si="1580"/>
        <v>5.5650435279289239</v>
      </c>
      <c r="BR88" s="6">
        <f t="shared" si="1581"/>
        <v>8.657616080190941</v>
      </c>
      <c r="BS88" s="6">
        <f t="shared" si="1582"/>
        <v>8.6633270822379469</v>
      </c>
      <c r="BT88" s="6">
        <f t="shared" si="1583"/>
        <v>9.4284167745502536</v>
      </c>
      <c r="BU88" s="6">
        <f t="shared" si="1584"/>
        <v>9.8039615772717177</v>
      </c>
      <c r="BV88" s="6">
        <f t="shared" si="1585"/>
        <v>10.209578799610773</v>
      </c>
      <c r="BW88" s="6">
        <f t="shared" si="1586"/>
        <v>4.7909776268606326</v>
      </c>
      <c r="BX88" s="6">
        <f t="shared" si="1587"/>
        <v>4.4897597740677853</v>
      </c>
      <c r="BY88" s="6">
        <f t="shared" si="1588"/>
        <v>4.7960298198127784</v>
      </c>
      <c r="BZ88" s="6">
        <f t="shared" si="1589"/>
        <v>2.6707977598218338</v>
      </c>
      <c r="CA88" s="17"/>
      <c r="CB88" s="6">
        <f>(C88/C$10)*100</f>
        <v>6.8366972392562761</v>
      </c>
      <c r="CC88" s="6">
        <f t="shared" ref="CC88" si="1761">(D88/D$10)*100</f>
        <v>7.5743639945210148</v>
      </c>
      <c r="CD88" s="6">
        <f t="shared" ref="CD88" si="1762">(E88/E$10)*100</f>
        <v>7.449660933363039</v>
      </c>
      <c r="CE88" s="6">
        <f t="shared" ref="CE88" si="1763">(F88/F$10)*100</f>
        <v>8.6893550546088001</v>
      </c>
      <c r="CF88" s="6">
        <f t="shared" ref="CF88" si="1764">(G88/G$10)*100</f>
        <v>8.8093956085447704</v>
      </c>
      <c r="CG88" s="6">
        <f t="shared" ref="CG88" si="1765">(H88/H$10)*100</f>
        <v>8.1187933034122519</v>
      </c>
      <c r="CH88" s="6">
        <f t="shared" ref="CH88" si="1766">(I88/I$10)*100</f>
        <v>9.920187416964076</v>
      </c>
      <c r="CI88" s="6">
        <f t="shared" ref="CI88" si="1767">(J88/J$10)*100</f>
        <v>8.4842641608702536</v>
      </c>
      <c r="CJ88" s="6">
        <f t="shared" ref="CJ88" si="1768">(K88/K$10)*100</f>
        <v>7.5692534406326288</v>
      </c>
      <c r="CK88" s="6">
        <f t="shared" ref="CK88" si="1769">(L88/L$10)*100</f>
        <v>8.0702579771160323</v>
      </c>
      <c r="CL88" s="6"/>
      <c r="CM88" s="6">
        <f>(N88/N$10)*100</f>
        <v>9.1208541035801609</v>
      </c>
      <c r="CN88" s="6">
        <f t="shared" ref="CN88" si="1770">(O88/O$10)*100</f>
        <v>16.301944483502282</v>
      </c>
      <c r="CO88" s="6">
        <f t="shared" ref="CO88" si="1771">(P88/P$10)*100</f>
        <v>19.780085817807759</v>
      </c>
      <c r="CP88" s="6">
        <f t="shared" ref="CP88" si="1772">(Q88/Q$10)*100</f>
        <v>23.553288119693732</v>
      </c>
      <c r="CQ88" s="6">
        <f t="shared" ref="CQ88" si="1773">(R88/R$10)*100</f>
        <v>20.132974505954685</v>
      </c>
      <c r="CR88" s="6">
        <f t="shared" ref="CR88" si="1774">(S88/S$10)*100</f>
        <v>20.674844273278275</v>
      </c>
      <c r="CS88" s="6">
        <f t="shared" ref="CS88" si="1775">(T88/T$10)*100</f>
        <v>12.580136217412367</v>
      </c>
      <c r="CT88" s="6">
        <f t="shared" ref="CT88" si="1776">(U88/U$10)*100</f>
        <v>11.255261574674178</v>
      </c>
      <c r="CU88" s="6">
        <f t="shared" ref="CU88" si="1777">(V88/V$10)*100</f>
        <v>12.395556330289519</v>
      </c>
      <c r="CV88" s="6">
        <f t="shared" ref="CV88" si="1778">(W88/W$10)*100</f>
        <v>2.640709197843536</v>
      </c>
      <c r="CW88" s="6"/>
      <c r="CX88" s="6">
        <f>(Y88/Y$10)*100</f>
        <v>8.0677267961161618</v>
      </c>
      <c r="CY88" s="6">
        <f t="shared" ref="CY88" si="1779">(Z88/Z$10)*100</f>
        <v>12.24755632309579</v>
      </c>
      <c r="CZ88" s="6">
        <f t="shared" ref="CZ88" si="1780">(AA88/AA$10)*100</f>
        <v>14.149195831684652</v>
      </c>
      <c r="DA88" s="6">
        <f t="shared" ref="DA88" si="1781">(AB88/AB$10)*100</f>
        <v>17.458701858392388</v>
      </c>
      <c r="DB88" s="6">
        <f t="shared" ref="DB88" si="1782">(AC88/AC$10)*100</f>
        <v>15.223561487473972</v>
      </c>
      <c r="DC88" s="6">
        <f t="shared" ref="DC88" si="1783">(AD88/AD$10)*100</f>
        <v>15.779169435441197</v>
      </c>
      <c r="DD88" s="6">
        <f t="shared" ref="DD88" si="1784">(AE88/AE$10)*100</f>
        <v>11.225088981754297</v>
      </c>
      <c r="DE88" s="6">
        <f t="shared" ref="DE88" si="1785">(AF88/AF$10)*100</f>
        <v>9.8588670170978183</v>
      </c>
      <c r="DF88" s="6">
        <f t="shared" ref="DF88" si="1786">(AG88/AG$10)*100</f>
        <v>10.285628363196482</v>
      </c>
      <c r="DG88" s="6">
        <f t="shared" ref="DG88" si="1787">(AH88/AH$10)*100</f>
        <v>4.6977543809592994</v>
      </c>
      <c r="DI88" s="7">
        <f t="shared" si="1647"/>
        <v>165.58289900823564</v>
      </c>
      <c r="DJ88" s="7">
        <f t="shared" si="1648"/>
        <v>259.0528678195376</v>
      </c>
      <c r="DK88" s="7">
        <f t="shared" si="1649"/>
        <v>222.53358744922491</v>
      </c>
      <c r="DL88" s="6"/>
      <c r="DM88" s="6">
        <f t="shared" si="1650"/>
        <v>12.98609876858241</v>
      </c>
      <c r="DN88" s="6">
        <f t="shared" si="1651"/>
        <v>17.326144661135491</v>
      </c>
      <c r="DO88" s="6">
        <f t="shared" si="1652"/>
        <v>15.763558535516209</v>
      </c>
    </row>
    <row r="89" spans="1:119" x14ac:dyDescent="0.25">
      <c r="A89" t="s">
        <v>73</v>
      </c>
      <c r="B89" t="s">
        <v>54</v>
      </c>
      <c r="C89" s="7">
        <v>5.9774408208544036</v>
      </c>
      <c r="D89" s="7">
        <v>5.1644645361026971</v>
      </c>
      <c r="E89" s="7">
        <v>31.867471322483119</v>
      </c>
      <c r="F89" s="7">
        <v>13.463800000000001</v>
      </c>
      <c r="G89" s="7">
        <v>10.3109</v>
      </c>
      <c r="H89" s="7">
        <v>73.435699999999997</v>
      </c>
      <c r="I89" s="7">
        <v>64.424300000000002</v>
      </c>
      <c r="J89" s="7">
        <v>41.7958</v>
      </c>
      <c r="K89" s="7">
        <v>22.313099999999999</v>
      </c>
      <c r="L89" s="7">
        <v>9.5580999999999996</v>
      </c>
      <c r="N89" s="7">
        <v>0.89987059566497596</v>
      </c>
      <c r="O89" s="7">
        <v>1.3935088210182944</v>
      </c>
      <c r="P89" s="7">
        <v>0.89718034734756591</v>
      </c>
      <c r="Q89" s="7">
        <v>1.117</v>
      </c>
      <c r="R89" s="7">
        <v>1.4512</v>
      </c>
      <c r="S89" s="7">
        <v>3.4403000000000001</v>
      </c>
      <c r="T89" s="7">
        <v>2.3660999999999999</v>
      </c>
      <c r="U89" s="7">
        <v>5.7225999999999999</v>
      </c>
      <c r="V89" s="7">
        <v>6.3608000000000002</v>
      </c>
      <c r="W89" s="7">
        <v>8.4179999999999993</v>
      </c>
      <c r="Y89">
        <f t="shared" si="1617"/>
        <v>6.8773114165193796</v>
      </c>
      <c r="Z89">
        <f t="shared" si="1543"/>
        <v>6.5579733571209911</v>
      </c>
      <c r="AA89">
        <f t="shared" si="1544"/>
        <v>32.764651669830684</v>
      </c>
      <c r="AB89">
        <f t="shared" si="1545"/>
        <v>14.5808</v>
      </c>
      <c r="AC89">
        <f t="shared" si="1546"/>
        <v>11.7621</v>
      </c>
      <c r="AD89">
        <f t="shared" si="1547"/>
        <v>76.875999999999991</v>
      </c>
      <c r="AE89">
        <f t="shared" si="1548"/>
        <v>66.790400000000005</v>
      </c>
      <c r="AF89">
        <f t="shared" si="1549"/>
        <v>47.5184</v>
      </c>
      <c r="AG89">
        <f t="shared" si="1550"/>
        <v>28.6739</v>
      </c>
      <c r="AH89">
        <f t="shared" si="1551"/>
        <v>17.976099999999999</v>
      </c>
      <c r="AJ89">
        <f t="shared" si="1618"/>
        <v>-5.0775702251894277</v>
      </c>
      <c r="AK89">
        <f t="shared" si="1552"/>
        <v>-3.7709557150844026</v>
      </c>
      <c r="AL89">
        <f t="shared" si="1553"/>
        <v>-30.970290975135555</v>
      </c>
      <c r="AM89">
        <f t="shared" si="1554"/>
        <v>-12.346800000000002</v>
      </c>
      <c r="AN89">
        <f t="shared" si="1555"/>
        <v>-8.8597000000000001</v>
      </c>
      <c r="AO89">
        <f t="shared" si="1556"/>
        <v>-69.995400000000004</v>
      </c>
      <c r="AP89">
        <f t="shared" si="1557"/>
        <v>-62.058199999999999</v>
      </c>
      <c r="AQ89">
        <f t="shared" si="1558"/>
        <v>-36.0732</v>
      </c>
      <c r="AR89">
        <f t="shared" si="1559"/>
        <v>-15.952299999999997</v>
      </c>
      <c r="AS89">
        <f t="shared" si="1560"/>
        <v>-1.1401000000000003</v>
      </c>
      <c r="AU89" s="6">
        <f t="shared" si="1619"/>
        <v>5.746319859711959E-2</v>
      </c>
      <c r="AV89" s="6">
        <f t="shared" si="1561"/>
        <v>3.674093008608674E-2</v>
      </c>
      <c r="AW89" s="6">
        <f t="shared" si="1562"/>
        <v>0.17174143777398795</v>
      </c>
      <c r="AX89" s="6">
        <f t="shared" si="1563"/>
        <v>4.565361623080319E-2</v>
      </c>
      <c r="AY89" s="6">
        <f t="shared" si="1564"/>
        <v>4.1374328045040376E-2</v>
      </c>
      <c r="AZ89" s="6">
        <f t="shared" si="1565"/>
        <v>0.23733504054270099</v>
      </c>
      <c r="BA89" s="6">
        <f t="shared" si="1566"/>
        <v>0.23652142025674855</v>
      </c>
      <c r="BB89" s="6">
        <f t="shared" si="1567"/>
        <v>0.13075634024813232</v>
      </c>
      <c r="BC89" s="6">
        <f t="shared" si="1568"/>
        <v>5.8591927535117119E-2</v>
      </c>
      <c r="BD89" s="6">
        <f t="shared" si="1569"/>
        <v>2.2630590989578835E-2</v>
      </c>
      <c r="BE89" s="6"/>
      <c r="BF89" s="6">
        <f t="shared" si="1570"/>
        <v>1.3193453059477125E-2</v>
      </c>
      <c r="BG89" s="6">
        <f t="shared" si="1571"/>
        <v>1.5801779671866779E-2</v>
      </c>
      <c r="BH89" s="6">
        <f t="shared" si="1572"/>
        <v>8.1520116402856585E-3</v>
      </c>
      <c r="BI89" s="6">
        <f t="shared" si="1573"/>
        <v>9.056543593400683E-3</v>
      </c>
      <c r="BJ89" s="6">
        <f t="shared" si="1574"/>
        <v>8.9918130690728321E-3</v>
      </c>
      <c r="BK89" s="6">
        <f t="shared" si="1575"/>
        <v>1.5623860302876096E-2</v>
      </c>
      <c r="BL89" s="6">
        <f t="shared" si="1576"/>
        <v>1.4624505585861943E-2</v>
      </c>
      <c r="BM89" s="6">
        <f t="shared" si="1577"/>
        <v>2.830821960882703E-2</v>
      </c>
      <c r="BN89" s="6">
        <f t="shared" si="1578"/>
        <v>2.4117634518623414E-2</v>
      </c>
      <c r="BO89" s="6">
        <f t="shared" si="1579"/>
        <v>4.7997957400688102E-2</v>
      </c>
      <c r="BP89" s="6"/>
      <c r="BQ89" s="6">
        <f t="shared" si="1580"/>
        <v>3.9931456553857325E-2</v>
      </c>
      <c r="BR89" s="6">
        <f t="shared" si="1581"/>
        <v>2.8668589823784143E-2</v>
      </c>
      <c r="BS89" s="6">
        <f t="shared" si="1582"/>
        <v>0.11083695852343407</v>
      </c>
      <c r="BT89" s="6">
        <f t="shared" si="1583"/>
        <v>3.4861592182974285E-2</v>
      </c>
      <c r="BU89" s="6">
        <f t="shared" si="1584"/>
        <v>2.864603377763085E-2</v>
      </c>
      <c r="BV89" s="6">
        <f t="shared" si="1585"/>
        <v>0.14515501436536829</v>
      </c>
      <c r="BW89" s="6">
        <f t="shared" si="1586"/>
        <v>0.15383375082731618</v>
      </c>
      <c r="BX89" s="6">
        <f t="shared" si="1587"/>
        <v>9.1066352596656575E-2</v>
      </c>
      <c r="BY89" s="6">
        <f t="shared" si="1588"/>
        <v>4.4485818934271164E-2</v>
      </c>
      <c r="BZ89" s="6">
        <f t="shared" si="1589"/>
        <v>3.0073667102481536E-2</v>
      </c>
      <c r="CA89" s="17"/>
      <c r="CB89" s="6">
        <f>(C89/C$11)*100</f>
        <v>5.0292406160789511</v>
      </c>
      <c r="CC89" s="6">
        <f t="shared" ref="CC89" si="1788">(D89/D$11)*100</f>
        <v>3.2947724252787061</v>
      </c>
      <c r="CD89" s="6">
        <f t="shared" ref="CD89" si="1789">(E89/E$11)*100</f>
        <v>13.068855161125276</v>
      </c>
      <c r="CE89" s="6">
        <f t="shared" ref="CE89" si="1790">(F89/F$11)*100</f>
        <v>8.4488499378124295</v>
      </c>
      <c r="CF89" s="6">
        <f t="shared" ref="CF89" si="1791">(G89/G$11)*100</f>
        <v>3.0742080654692518</v>
      </c>
      <c r="CG89" s="6">
        <f t="shared" ref="CG89" si="1792">(H89/H$11)*100</f>
        <v>11.589350619058116</v>
      </c>
      <c r="CH89" s="6">
        <f t="shared" ref="CH89" si="1793">(I89/I$11)*100</f>
        <v>11.534010527797045</v>
      </c>
      <c r="CI89" s="6">
        <f t="shared" ref="CI89" si="1794">(J89/J$11)*100</f>
        <v>7.072085669499395</v>
      </c>
      <c r="CJ89" s="6">
        <f t="shared" ref="CJ89" si="1795">(K89/K$11)*100</f>
        <v>2.5311684092359044</v>
      </c>
      <c r="CK89" s="6">
        <f t="shared" ref="CK89" si="1796">(L89/L$11)*100</f>
        <v>1.0145228735470651</v>
      </c>
      <c r="CL89" s="6"/>
      <c r="CM89" s="6">
        <f>(N89/N$11)*100</f>
        <v>2.5713035257731387</v>
      </c>
      <c r="CN89" s="6">
        <f t="shared" ref="CN89" si="1797">(O89/O$11)*100</f>
        <v>2.7398246034381399</v>
      </c>
      <c r="CO89" s="6">
        <f t="shared" ref="CO89" si="1798">(P89/P$11)*100</f>
        <v>1.1056690372085256</v>
      </c>
      <c r="CP89" s="6">
        <f t="shared" ref="CP89" si="1799">(Q89/Q$11)*100</f>
        <v>0.86930940877621177</v>
      </c>
      <c r="CQ89" s="6">
        <f t="shared" ref="CQ89" si="1800">(R89/R$11)*100</f>
        <v>0.93899629888448899</v>
      </c>
      <c r="CR89" s="6">
        <f t="shared" ref="CR89" si="1801">(S89/S$11)*100</f>
        <v>1.2951712771119899</v>
      </c>
      <c r="CS89" s="6">
        <f t="shared" ref="CS89" si="1802">(T89/T$11)*100</f>
        <v>1.5285209568421034</v>
      </c>
      <c r="CT89" s="6">
        <f t="shared" ref="CT89" si="1803">(U89/U$11)*100</f>
        <v>2.9880594583417746</v>
      </c>
      <c r="CU89" s="6">
        <f t="shared" ref="CU89" si="1804">(V89/V$11)*100</f>
        <v>2.6554195682313164</v>
      </c>
      <c r="CV89" s="6">
        <f t="shared" ref="CV89" si="1805">(W89/W$11)*100</f>
        <v>5.2047073604133089</v>
      </c>
      <c r="CW89" s="6"/>
      <c r="CX89" s="6">
        <f>(Y89/Y$11)*100</f>
        <v>4.4701286230412771</v>
      </c>
      <c r="CY89" s="6">
        <f t="shared" ref="CY89" si="1806">(Z89/Z$11)*100</f>
        <v>3.1588177839467089</v>
      </c>
      <c r="CZ89" s="6">
        <f t="shared" ref="CZ89" si="1807">(AA89/AA$11)*100</f>
        <v>10.081849114550019</v>
      </c>
      <c r="DA89" s="6">
        <f t="shared" ref="DA89" si="1808">(AB89/AB$11)*100</f>
        <v>5.0654265737569721</v>
      </c>
      <c r="DB89" s="6">
        <f t="shared" ref="DB89" si="1809">(AC89/AC$11)*100</f>
        <v>2.4006823578492584</v>
      </c>
      <c r="DC89" s="6">
        <f t="shared" ref="DC89" si="1810">(AD89/AD$11)*100</f>
        <v>8.5486813128646553</v>
      </c>
      <c r="DD89" s="6">
        <f t="shared" ref="DD89" si="1811">(AE89/AE$11)*100</f>
        <v>9.3628413635209693</v>
      </c>
      <c r="DE89" s="6">
        <f t="shared" ref="DE89" si="1812">(AF89/AF$11)*100</f>
        <v>6.0725427482043726</v>
      </c>
      <c r="DF89" s="6">
        <f t="shared" ref="DF89" si="1813">(AG89/AG$11)*100</f>
        <v>2.5577172031210438</v>
      </c>
      <c r="DG89" s="6">
        <f t="shared" ref="DG89" si="1814">(AH89/AH$11)*100</f>
        <v>1.6284678807876825</v>
      </c>
      <c r="DI89" s="7">
        <f t="shared" si="1647"/>
        <v>273.28851374241805</v>
      </c>
      <c r="DJ89" s="7">
        <f t="shared" si="1648"/>
        <v>606.857189316156</v>
      </c>
      <c r="DK89" s="7">
        <f t="shared" si="1649"/>
        <v>316.93473311569062</v>
      </c>
      <c r="DL89" s="6"/>
      <c r="DM89" s="6">
        <f t="shared" si="1650"/>
        <v>17.897766663684813</v>
      </c>
      <c r="DN89" s="6">
        <f t="shared" si="1651"/>
        <v>27.692814647536878</v>
      </c>
      <c r="DO89" s="6">
        <f t="shared" si="1652"/>
        <v>19.538694764609367</v>
      </c>
    </row>
    <row r="90" spans="1:119" x14ac:dyDescent="0.25">
      <c r="DL90" s="6"/>
      <c r="DM90" s="6"/>
      <c r="DN90" s="6"/>
      <c r="DO90" s="6"/>
    </row>
    <row r="91" spans="1:119" s="9" customFormat="1" x14ac:dyDescent="0.25"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AT91" s="10"/>
      <c r="CA91" s="10"/>
      <c r="DH91" s="10"/>
      <c r="DI91" s="11"/>
      <c r="DJ91" s="11"/>
      <c r="DK91" s="11"/>
      <c r="DL91" s="12"/>
      <c r="DM91" s="12"/>
      <c r="DN91" s="12"/>
      <c r="DO91" s="12"/>
    </row>
    <row r="92" spans="1:119" x14ac:dyDescent="0.25">
      <c r="B92" t="s">
        <v>74</v>
      </c>
      <c r="DL92" s="6"/>
      <c r="DM92" s="6"/>
      <c r="DN92" s="6"/>
      <c r="DO92" s="6"/>
    </row>
    <row r="93" spans="1:119" x14ac:dyDescent="0.25">
      <c r="C93" s="7" t="s">
        <v>64</v>
      </c>
      <c r="N93" s="7" t="s">
        <v>63</v>
      </c>
      <c r="Y93" t="s">
        <v>77</v>
      </c>
      <c r="AJ93" t="s">
        <v>78</v>
      </c>
      <c r="AU93" t="s">
        <v>64</v>
      </c>
      <c r="BF93" t="s">
        <v>63</v>
      </c>
      <c r="BQ93" t="s">
        <v>77</v>
      </c>
      <c r="CB93" t="s">
        <v>64</v>
      </c>
      <c r="CM93" t="s">
        <v>63</v>
      </c>
      <c r="CX93" t="s">
        <v>77</v>
      </c>
      <c r="DI93" s="7" t="s">
        <v>79</v>
      </c>
      <c r="DL93" s="6"/>
      <c r="DM93" s="6" t="s">
        <v>80</v>
      </c>
      <c r="DN93" s="6"/>
      <c r="DO93" s="6"/>
    </row>
    <row r="94" spans="1:119" x14ac:dyDescent="0.25">
      <c r="B94" t="s">
        <v>66</v>
      </c>
      <c r="C94" s="7">
        <v>2003</v>
      </c>
      <c r="D94" s="7">
        <v>2004</v>
      </c>
      <c r="E94" s="7">
        <v>2005</v>
      </c>
      <c r="F94" s="7">
        <v>2006</v>
      </c>
      <c r="G94" s="7">
        <v>2007</v>
      </c>
      <c r="H94" s="7">
        <v>2008</v>
      </c>
      <c r="I94" s="7">
        <v>2009</v>
      </c>
      <c r="J94" s="7">
        <v>2010</v>
      </c>
      <c r="K94" s="7">
        <v>2011</v>
      </c>
      <c r="L94" s="7">
        <v>2012</v>
      </c>
      <c r="N94" s="7">
        <v>2003</v>
      </c>
      <c r="O94" s="7">
        <v>2004</v>
      </c>
      <c r="P94" s="7">
        <v>2005</v>
      </c>
      <c r="Q94" s="7">
        <v>2006</v>
      </c>
      <c r="R94" s="7">
        <v>2007</v>
      </c>
      <c r="S94" s="7">
        <v>2008</v>
      </c>
      <c r="T94" s="7">
        <v>2009</v>
      </c>
      <c r="U94" s="7">
        <v>2010</v>
      </c>
      <c r="V94" s="7">
        <v>2011</v>
      </c>
      <c r="W94" s="7">
        <v>2012</v>
      </c>
      <c r="Y94">
        <v>2003</v>
      </c>
      <c r="Z94">
        <v>2004</v>
      </c>
      <c r="AA94">
        <v>2005</v>
      </c>
      <c r="AB94">
        <v>2006</v>
      </c>
      <c r="AC94">
        <v>2007</v>
      </c>
      <c r="AD94">
        <v>2008</v>
      </c>
      <c r="AE94">
        <v>2009</v>
      </c>
      <c r="AF94">
        <v>2010</v>
      </c>
      <c r="AG94">
        <v>2011</v>
      </c>
      <c r="AH94">
        <v>2012</v>
      </c>
      <c r="AJ94">
        <v>2003</v>
      </c>
      <c r="AK94">
        <v>2004</v>
      </c>
      <c r="AL94">
        <v>2005</v>
      </c>
      <c r="AM94">
        <v>2006</v>
      </c>
      <c r="AN94">
        <v>2007</v>
      </c>
      <c r="AO94">
        <v>2008</v>
      </c>
      <c r="AP94">
        <v>2009</v>
      </c>
      <c r="AQ94">
        <v>2010</v>
      </c>
      <c r="AR94">
        <v>2011</v>
      </c>
      <c r="AS94">
        <v>2012</v>
      </c>
      <c r="AU94">
        <v>2003</v>
      </c>
      <c r="AV94">
        <v>2004</v>
      </c>
      <c r="AW94">
        <v>2005</v>
      </c>
      <c r="AX94">
        <v>2006</v>
      </c>
      <c r="AY94">
        <v>2007</v>
      </c>
      <c r="AZ94">
        <v>2008</v>
      </c>
      <c r="BA94">
        <v>2009</v>
      </c>
      <c r="BB94">
        <v>2010</v>
      </c>
      <c r="BC94">
        <v>2011</v>
      </c>
      <c r="BD94">
        <v>2012</v>
      </c>
      <c r="BF94">
        <v>2003</v>
      </c>
      <c r="BG94">
        <v>2004</v>
      </c>
      <c r="BH94">
        <v>2005</v>
      </c>
      <c r="BI94">
        <v>2006</v>
      </c>
      <c r="BJ94">
        <v>2007</v>
      </c>
      <c r="BK94">
        <v>2008</v>
      </c>
      <c r="BL94">
        <v>2009</v>
      </c>
      <c r="BM94">
        <v>2010</v>
      </c>
      <c r="BN94">
        <v>2011</v>
      </c>
      <c r="BO94">
        <v>2012</v>
      </c>
      <c r="BQ94">
        <v>2003</v>
      </c>
      <c r="BR94">
        <v>2004</v>
      </c>
      <c r="BS94">
        <v>2005</v>
      </c>
      <c r="BT94">
        <v>2006</v>
      </c>
      <c r="BU94">
        <v>2007</v>
      </c>
      <c r="BV94">
        <v>2008</v>
      </c>
      <c r="BW94">
        <v>2009</v>
      </c>
      <c r="BX94">
        <v>2010</v>
      </c>
      <c r="BY94">
        <v>2011</v>
      </c>
      <c r="BZ94">
        <v>2012</v>
      </c>
      <c r="CB94">
        <v>2003</v>
      </c>
      <c r="CC94">
        <v>2004</v>
      </c>
      <c r="CD94">
        <v>2005</v>
      </c>
      <c r="CE94">
        <v>2006</v>
      </c>
      <c r="CF94">
        <v>2007</v>
      </c>
      <c r="CG94">
        <v>2008</v>
      </c>
      <c r="CH94">
        <v>2009</v>
      </c>
      <c r="CI94">
        <v>2010</v>
      </c>
      <c r="CJ94">
        <v>2011</v>
      </c>
      <c r="CK94">
        <v>2012</v>
      </c>
      <c r="CM94">
        <v>2003</v>
      </c>
      <c r="CN94">
        <v>2004</v>
      </c>
      <c r="CO94">
        <v>2005</v>
      </c>
      <c r="CP94">
        <v>2006</v>
      </c>
      <c r="CQ94">
        <v>2007</v>
      </c>
      <c r="CR94">
        <v>2008</v>
      </c>
      <c r="CS94">
        <v>2009</v>
      </c>
      <c r="CT94">
        <v>2010</v>
      </c>
      <c r="CU94">
        <v>2011</v>
      </c>
      <c r="CV94">
        <v>2012</v>
      </c>
      <c r="CX94">
        <v>2003</v>
      </c>
      <c r="CY94">
        <v>2004</v>
      </c>
      <c r="CZ94">
        <v>2005</v>
      </c>
      <c r="DA94">
        <v>2006</v>
      </c>
      <c r="DB94">
        <v>2007</v>
      </c>
      <c r="DC94">
        <v>2008</v>
      </c>
      <c r="DD94">
        <v>2009</v>
      </c>
      <c r="DE94">
        <v>2010</v>
      </c>
      <c r="DF94">
        <v>2011</v>
      </c>
      <c r="DG94">
        <v>2012</v>
      </c>
      <c r="DI94" s="7" t="s">
        <v>81</v>
      </c>
      <c r="DJ94" s="7" t="s">
        <v>82</v>
      </c>
      <c r="DK94" s="7" t="s">
        <v>77</v>
      </c>
      <c r="DL94" s="6"/>
      <c r="DM94" s="6" t="s">
        <v>81</v>
      </c>
      <c r="DN94" s="6" t="s">
        <v>82</v>
      </c>
      <c r="DO94" s="6" t="s">
        <v>77</v>
      </c>
    </row>
    <row r="95" spans="1:119" x14ac:dyDescent="0.25">
      <c r="A95" t="s">
        <v>74</v>
      </c>
      <c r="B95" t="s">
        <v>62</v>
      </c>
      <c r="C95" s="7">
        <v>51280.319164852343</v>
      </c>
      <c r="D95" s="7">
        <v>68200.647107621058</v>
      </c>
      <c r="E95" s="7">
        <v>76291.263314330412</v>
      </c>
      <c r="F95" s="7">
        <v>96505.291906479411</v>
      </c>
      <c r="G95" s="7">
        <v>114791.1517464474</v>
      </c>
      <c r="H95" s="7">
        <v>141375.61485908588</v>
      </c>
      <c r="I95" s="7">
        <v>108359.72664218507</v>
      </c>
      <c r="J95" s="7">
        <v>129205.805632524</v>
      </c>
      <c r="K95" s="7">
        <v>163914.4368463693</v>
      </c>
      <c r="L95" s="7">
        <v>171998.60378448199</v>
      </c>
      <c r="N95" s="7">
        <v>63167.820559024192</v>
      </c>
      <c r="O95" s="7">
        <v>82819.945952669703</v>
      </c>
      <c r="P95" s="7">
        <v>100384.28569083089</v>
      </c>
      <c r="Q95" s="7">
        <v>121431.45178324707</v>
      </c>
      <c r="R95" s="7">
        <v>146495.5296555119</v>
      </c>
      <c r="S95" s="7">
        <v>192386.296266847</v>
      </c>
      <c r="T95" s="7">
        <v>135029.04047745254</v>
      </c>
      <c r="U95" s="7">
        <v>170334.29988847239</v>
      </c>
      <c r="V95" s="7">
        <v>228811.38640358965</v>
      </c>
      <c r="W95" s="7">
        <v>241274.22228455773</v>
      </c>
      <c r="Y95">
        <f>C95+N95</f>
        <v>114448.13972387653</v>
      </c>
      <c r="Z95">
        <f t="shared" ref="Z95:Z102" si="1815">D95+O95</f>
        <v>151020.59306029076</v>
      </c>
      <c r="AA95">
        <f t="shared" ref="AA95:AA102" si="1816">E95+P95</f>
        <v>176675.5490051613</v>
      </c>
      <c r="AB95">
        <f t="shared" ref="AB95:AB102" si="1817">F95+Q95</f>
        <v>217936.74368972649</v>
      </c>
      <c r="AC95">
        <f t="shared" ref="AC95:AC102" si="1818">G95+R95</f>
        <v>261286.6814019593</v>
      </c>
      <c r="AD95">
        <f t="shared" ref="AD95:AD102" si="1819">H95+S95</f>
        <v>333761.91112593288</v>
      </c>
      <c r="AE95">
        <f t="shared" ref="AE95:AE102" si="1820">I95+T95</f>
        <v>243388.7671196376</v>
      </c>
      <c r="AF95">
        <f t="shared" ref="AF95:AF102" si="1821">J95+U95</f>
        <v>299540.10552099638</v>
      </c>
      <c r="AG95">
        <f t="shared" ref="AG95:AG102" si="1822">K95+V95</f>
        <v>392725.82324995892</v>
      </c>
      <c r="AH95">
        <f t="shared" ref="AH95:AH102" si="1823">L95+W95</f>
        <v>413272.82606903976</v>
      </c>
      <c r="AJ95">
        <f>N95-C95</f>
        <v>11887.50139417185</v>
      </c>
      <c r="AK95">
        <f t="shared" ref="AK95:AK102" si="1824">O95-D95</f>
        <v>14619.298845048645</v>
      </c>
      <c r="AL95">
        <f t="shared" ref="AL95:AL102" si="1825">P95-E95</f>
        <v>24093.022376500478</v>
      </c>
      <c r="AM95">
        <f t="shared" ref="AM95:AM102" si="1826">Q95-F95</f>
        <v>24926.159876767662</v>
      </c>
      <c r="AN95">
        <f t="shared" ref="AN95:AN102" si="1827">R95-G95</f>
        <v>31704.377909064497</v>
      </c>
      <c r="AO95">
        <f t="shared" ref="AO95:AO102" si="1828">S95-H95</f>
        <v>51010.68140776112</v>
      </c>
      <c r="AP95">
        <f t="shared" ref="AP95:AP102" si="1829">T95-I95</f>
        <v>26669.313835267472</v>
      </c>
      <c r="AQ95">
        <f t="shared" ref="AQ95:AQ102" si="1830">U95-J95</f>
        <v>41128.49425594839</v>
      </c>
      <c r="AR95">
        <f t="shared" ref="AR95:AR102" si="1831">V95-K95</f>
        <v>64896.94955722036</v>
      </c>
      <c r="AS95">
        <f t="shared" ref="AS95:AS102" si="1832">W95-L95</f>
        <v>69275.61850007574</v>
      </c>
      <c r="AU95">
        <f>(C95/C$95)*100</f>
        <v>100</v>
      </c>
      <c r="AV95">
        <f t="shared" ref="AV95:AV102" si="1833">(D95/D$95)*100</f>
        <v>100</v>
      </c>
      <c r="AW95">
        <f t="shared" ref="AW95:AW102" si="1834">(E95/E$95)*100</f>
        <v>100</v>
      </c>
      <c r="AX95">
        <f t="shared" ref="AX95:AX102" si="1835">(F95/F$95)*100</f>
        <v>100</v>
      </c>
      <c r="AY95">
        <f t="shared" ref="AY95:AY102" si="1836">(G95/G$95)*100</f>
        <v>100</v>
      </c>
      <c r="AZ95">
        <f t="shared" ref="AZ95:AZ102" si="1837">(H95/H$95)*100</f>
        <v>100</v>
      </c>
      <c r="BA95">
        <f t="shared" ref="BA95:BA102" si="1838">(I95/I$95)*100</f>
        <v>100</v>
      </c>
      <c r="BB95">
        <f t="shared" ref="BB95:BB102" si="1839">(J95/J$95)*100</f>
        <v>100</v>
      </c>
      <c r="BC95">
        <f t="shared" ref="BC95:BC102" si="1840">(K95/K$95)*100</f>
        <v>100</v>
      </c>
      <c r="BD95">
        <f t="shared" ref="BD95:BD102" si="1841">(L95/L$95)*100</f>
        <v>100</v>
      </c>
      <c r="BF95">
        <f t="shared" ref="BF95:BF102" si="1842">(N95/N$95)*100</f>
        <v>100</v>
      </c>
      <c r="BG95">
        <f t="shared" ref="BG95:BG102" si="1843">(O95/O$95)*100</f>
        <v>100</v>
      </c>
      <c r="BH95">
        <f t="shared" ref="BH95:BH102" si="1844">(P95/P$95)*100</f>
        <v>100</v>
      </c>
      <c r="BI95">
        <f t="shared" ref="BI95:BI102" si="1845">(Q95/Q$95)*100</f>
        <v>100</v>
      </c>
      <c r="BJ95">
        <f t="shared" ref="BJ95:BJ102" si="1846">(R95/R$95)*100</f>
        <v>100</v>
      </c>
      <c r="BK95">
        <f t="shared" ref="BK95:BK102" si="1847">(S95/S$95)*100</f>
        <v>100</v>
      </c>
      <c r="BL95">
        <f t="shared" ref="BL95:BL102" si="1848">(T95/T$95)*100</f>
        <v>100</v>
      </c>
      <c r="BM95">
        <f t="shared" ref="BM95:BM102" si="1849">(U95/U$95)*100</f>
        <v>100</v>
      </c>
      <c r="BN95">
        <f t="shared" ref="BN95:BN102" si="1850">(V95/V$95)*100</f>
        <v>100</v>
      </c>
      <c r="BO95">
        <f t="shared" ref="BO95:BO102" si="1851">(W95/W$95)*100</f>
        <v>100</v>
      </c>
      <c r="BQ95">
        <f t="shared" ref="BQ95:BQ102" si="1852">(Y95/Y$95)*100</f>
        <v>100</v>
      </c>
      <c r="BR95">
        <f t="shared" ref="BR95:BR102" si="1853">(Z95/Z$95)*100</f>
        <v>100</v>
      </c>
      <c r="BS95">
        <f t="shared" ref="BS95:BS102" si="1854">(AA95/AA$95)*100</f>
        <v>100</v>
      </c>
      <c r="BT95">
        <f t="shared" ref="BT95:BT102" si="1855">(AB95/AB$95)*100</f>
        <v>100</v>
      </c>
      <c r="BU95">
        <f t="shared" ref="BU95:BU102" si="1856">(AC95/AC$95)*100</f>
        <v>100</v>
      </c>
      <c r="BV95">
        <f t="shared" ref="BV95:BV102" si="1857">(AD95/AD$95)*100</f>
        <v>100</v>
      </c>
      <c r="BW95">
        <f t="shared" ref="BW95:BW102" si="1858">(AE95/AE$95)*100</f>
        <v>100</v>
      </c>
      <c r="BX95">
        <f t="shared" ref="BX95:BX102" si="1859">(AF95/AF$95)*100</f>
        <v>100</v>
      </c>
      <c r="BY95">
        <f t="shared" ref="BY95:BY102" si="1860">(AG95/AG$95)*100</f>
        <v>100</v>
      </c>
      <c r="BZ95">
        <f t="shared" ref="BZ95:BZ102" si="1861">(AH95/AH$95)*100</f>
        <v>100</v>
      </c>
      <c r="CB95">
        <f>(C95/C$4)*100</f>
        <v>31.397885045735446</v>
      </c>
      <c r="CC95">
        <f t="shared" ref="CC95" si="1862">(D95/D$4)*100</f>
        <v>32.763676960966201</v>
      </c>
      <c r="CD95">
        <f t="shared" ref="CD95" si="1863">(E95/E$4)*100</f>
        <v>31.464827376568167</v>
      </c>
      <c r="CE95">
        <f t="shared" ref="CE95" si="1864">(F95/F$4)*100</f>
        <v>32.869713208113161</v>
      </c>
      <c r="CF95">
        <f t="shared" ref="CF95" si="1865">(G95/G$4)*100</f>
        <v>32.148609627140367</v>
      </c>
      <c r="CG95">
        <f t="shared" ref="CG95" si="1866">(H95/H$4)*100</f>
        <v>30.734564440355921</v>
      </c>
      <c r="CH95">
        <f t="shared" ref="CH95" si="1867">(I95/I$4)*100</f>
        <v>28.123141629912823</v>
      </c>
      <c r="CI95">
        <f t="shared" ref="CI95" si="1868">(J95/J$4)*100</f>
        <v>29.130267592240489</v>
      </c>
      <c r="CJ95">
        <f t="shared" ref="CJ95" si="1869">(K95/K$4)*100</f>
        <v>31.465098976997435</v>
      </c>
      <c r="CK95">
        <f t="shared" ref="CK95" si="1870">(L95/L$4)*100</f>
        <v>31.088588253168275</v>
      </c>
      <c r="CM95">
        <f>(N95/N$4)*100</f>
        <v>33.226713100952345</v>
      </c>
      <c r="CN95">
        <f t="shared" ref="CN95" si="1871">(O95/O$4)*100</f>
        <v>32.914536504680328</v>
      </c>
      <c r="CO95">
        <f t="shared" ref="CO95" si="1872">(P95/P$4)*100</f>
        <v>31.370113293876916</v>
      </c>
      <c r="CP95">
        <f t="shared" ref="CP95" si="1873">(Q95/Q$4)*100</f>
        <v>30.797397891773482</v>
      </c>
      <c r="CQ95">
        <f t="shared" ref="CQ95" si="1874">(R95/R$4)*100</f>
        <v>32.201241531309257</v>
      </c>
      <c r="CR95">
        <f t="shared" ref="CR95" si="1875">(S95/S$4)*100</f>
        <v>31.849080483759472</v>
      </c>
      <c r="CS95">
        <f t="shared" ref="CS95" si="1876">(T95/T$4)*100</f>
        <v>33.700484479399698</v>
      </c>
      <c r="CT95">
        <f t="shared" ref="CT95" si="1877">(U95/U$4)*100</f>
        <v>34.24539342704189</v>
      </c>
      <c r="CU95">
        <f t="shared" ref="CU95" si="1878">(V95/V$4)*100</f>
        <v>37.421775677830752</v>
      </c>
      <c r="CV95">
        <f t="shared" ref="CV95" si="1879">(W95/W$4)*100</f>
        <v>37.20888490371668</v>
      </c>
      <c r="CX95">
        <f>(Y95/Y$4)*100</f>
        <v>32.381603922723151</v>
      </c>
      <c r="CY95">
        <f t="shared" ref="CY95" si="1880">(Z95/Z$4)*100</f>
        <v>32.846236914219425</v>
      </c>
      <c r="CZ95">
        <f t="shared" ref="CZ95" si="1881">(AA95/AA$4)*100</f>
        <v>31.41094227342932</v>
      </c>
      <c r="DA95">
        <f t="shared" ref="DA95" si="1882">(AB95/AB$4)*100</f>
        <v>31.68188520762078</v>
      </c>
      <c r="DB95">
        <f t="shared" ref="DB95" si="1883">(AC95/AC$4)*100</f>
        <v>32.178097532857223</v>
      </c>
      <c r="DC95">
        <f t="shared" ref="DC95" si="1884">(AD95/AD$4)*100</f>
        <v>31.36727276271553</v>
      </c>
      <c r="DD95">
        <f t="shared" ref="DD95" si="1885">(AE95/AE$4)*100</f>
        <v>30.966344072782071</v>
      </c>
      <c r="DE95">
        <f t="shared" ref="DE95" si="1886">(AF95/AF$4)*100</f>
        <v>31.834195937183381</v>
      </c>
      <c r="DF95">
        <f t="shared" ref="DF95" si="1887">(AG95/AG$4)*100</f>
        <v>34.681463211389421</v>
      </c>
      <c r="DG95">
        <f t="shared" ref="DG95" si="1888">(AH95/AH$4)*100</f>
        <v>34.391113359458807</v>
      </c>
      <c r="DI95" s="7">
        <f>((L95-C95)/C95)*100</f>
        <v>235.40860623654279</v>
      </c>
      <c r="DJ95" s="7">
        <f>((W95-N95)/N95)*100</f>
        <v>281.95749061677759</v>
      </c>
      <c r="DK95" s="7">
        <f>((AH95-Y95)/Y95)*100</f>
        <v>261.10051859831276</v>
      </c>
      <c r="DL95" s="6"/>
      <c r="DM95" s="6">
        <f>((L95/C95)^(1/(L$3-C$3))-1)*100</f>
        <v>14.392389933882455</v>
      </c>
      <c r="DN95" s="6">
        <f>((W95/N95)^(1/(W$3-N$3))-1)*100</f>
        <v>16.056197425373632</v>
      </c>
      <c r="DO95" s="6">
        <f>((AH95/Y95)^(1/(AH$3-Y$3))-1)*100</f>
        <v>15.334351793227817</v>
      </c>
    </row>
    <row r="96" spans="1:119" x14ac:dyDescent="0.25">
      <c r="A96" t="s">
        <v>74</v>
      </c>
      <c r="B96" t="s">
        <v>61</v>
      </c>
      <c r="C96" s="7">
        <v>21303.96633942032</v>
      </c>
      <c r="D96" s="7">
        <v>25871.337804404673</v>
      </c>
      <c r="E96" s="7">
        <v>29396.393525235926</v>
      </c>
      <c r="F96" s="7">
        <v>33424.579100000003</v>
      </c>
      <c r="G96" s="7">
        <v>39110.308299999997</v>
      </c>
      <c r="H96" s="7">
        <v>45082.2592</v>
      </c>
      <c r="I96" s="7">
        <v>35638.939200000001</v>
      </c>
      <c r="J96" s="7">
        <v>37294.811000000002</v>
      </c>
      <c r="K96" s="7">
        <v>46896.350700000003</v>
      </c>
      <c r="L96" s="7">
        <v>45680.817999999999</v>
      </c>
      <c r="N96" s="7">
        <v>24848.694050571896</v>
      </c>
      <c r="O96" s="7">
        <v>30750.714883987694</v>
      </c>
      <c r="P96" s="7">
        <v>36020.585737540103</v>
      </c>
      <c r="Q96" s="7">
        <v>38486.888095000002</v>
      </c>
      <c r="R96" s="7">
        <v>46087.240899999997</v>
      </c>
      <c r="S96" s="7">
        <v>56397.041299999997</v>
      </c>
      <c r="T96" s="7">
        <v>40213.585700000003</v>
      </c>
      <c r="U96" s="7">
        <v>40439.583200000001</v>
      </c>
      <c r="V96" s="7">
        <v>53159.3914</v>
      </c>
      <c r="W96" s="7">
        <v>47948.5507</v>
      </c>
      <c r="Y96">
        <f t="shared" ref="Y96:Y102" si="1889">C96+N96</f>
        <v>46152.660389992219</v>
      </c>
      <c r="Z96">
        <f t="shared" si="1815"/>
        <v>56622.052688392367</v>
      </c>
      <c r="AA96">
        <f t="shared" si="1816"/>
        <v>65416.979262776033</v>
      </c>
      <c r="AB96">
        <f t="shared" si="1817"/>
        <v>71911.467195000005</v>
      </c>
      <c r="AC96">
        <f t="shared" si="1818"/>
        <v>85197.549199999994</v>
      </c>
      <c r="AD96">
        <f t="shared" si="1819"/>
        <v>101479.3005</v>
      </c>
      <c r="AE96">
        <f t="shared" si="1820"/>
        <v>75852.524900000004</v>
      </c>
      <c r="AF96">
        <f t="shared" si="1821"/>
        <v>77734.39420000001</v>
      </c>
      <c r="AG96">
        <f t="shared" si="1822"/>
        <v>100055.7421</v>
      </c>
      <c r="AH96">
        <f t="shared" si="1823"/>
        <v>93629.368699999992</v>
      </c>
      <c r="AJ96">
        <f t="shared" ref="AJ96:AJ102" si="1890">N96-C96</f>
        <v>3544.7277111515759</v>
      </c>
      <c r="AK96">
        <f t="shared" si="1824"/>
        <v>4879.3770795830205</v>
      </c>
      <c r="AL96">
        <f t="shared" si="1825"/>
        <v>6624.1922123041768</v>
      </c>
      <c r="AM96">
        <f t="shared" si="1826"/>
        <v>5062.3089949999994</v>
      </c>
      <c r="AN96">
        <f t="shared" si="1827"/>
        <v>6976.9326000000001</v>
      </c>
      <c r="AO96">
        <f t="shared" si="1828"/>
        <v>11314.782099999997</v>
      </c>
      <c r="AP96">
        <f t="shared" si="1829"/>
        <v>4574.6465000000026</v>
      </c>
      <c r="AQ96">
        <f t="shared" si="1830"/>
        <v>3144.7721999999994</v>
      </c>
      <c r="AR96">
        <f t="shared" si="1831"/>
        <v>6263.0406999999977</v>
      </c>
      <c r="AS96">
        <f t="shared" si="1832"/>
        <v>2267.7327000000005</v>
      </c>
      <c r="AU96">
        <f t="shared" ref="AU96:AU102" si="1891">(C96/C$95)*100</f>
        <v>41.544137568515978</v>
      </c>
      <c r="AV96">
        <f t="shared" si="1833"/>
        <v>37.934152975967422</v>
      </c>
      <c r="AW96">
        <f t="shared" si="1834"/>
        <v>38.531795448344816</v>
      </c>
      <c r="AX96">
        <f t="shared" si="1835"/>
        <v>34.634970207012927</v>
      </c>
      <c r="AY96">
        <f t="shared" si="1836"/>
        <v>34.070838827706417</v>
      </c>
      <c r="AZ96">
        <f t="shared" si="1837"/>
        <v>31.888285150826825</v>
      </c>
      <c r="BA96">
        <f t="shared" si="1838"/>
        <v>32.889469459150114</v>
      </c>
      <c r="BB96">
        <f t="shared" si="1839"/>
        <v>28.864655746252367</v>
      </c>
      <c r="BC96">
        <f t="shared" si="1840"/>
        <v>28.610262526145974</v>
      </c>
      <c r="BD96">
        <f t="shared" si="1841"/>
        <v>26.558830708439391</v>
      </c>
      <c r="BF96">
        <f t="shared" si="1842"/>
        <v>39.337583330666291</v>
      </c>
      <c r="BG96">
        <f t="shared" si="1843"/>
        <v>37.129600279576664</v>
      </c>
      <c r="BH96">
        <f t="shared" si="1844"/>
        <v>35.882693680242248</v>
      </c>
      <c r="BI96">
        <f t="shared" si="1845"/>
        <v>31.69433250596262</v>
      </c>
      <c r="BJ96">
        <f t="shared" si="1846"/>
        <v>31.459827483046997</v>
      </c>
      <c r="BK96">
        <f t="shared" si="1847"/>
        <v>29.314479458440839</v>
      </c>
      <c r="BL96">
        <f t="shared" si="1848"/>
        <v>29.781434836393554</v>
      </c>
      <c r="BM96">
        <f t="shared" si="1849"/>
        <v>23.741303558049147</v>
      </c>
      <c r="BN96">
        <f t="shared" si="1850"/>
        <v>23.232843537879994</v>
      </c>
      <c r="BO96">
        <f t="shared" si="1851"/>
        <v>19.873051603270611</v>
      </c>
      <c r="BQ96">
        <f t="shared" si="1852"/>
        <v>40.326265242355618</v>
      </c>
      <c r="BR96">
        <f t="shared" si="1853"/>
        <v>37.492934930925344</v>
      </c>
      <c r="BS96">
        <f t="shared" si="1854"/>
        <v>37.026617226396716</v>
      </c>
      <c r="BT96">
        <f t="shared" si="1855"/>
        <v>32.996486034213376</v>
      </c>
      <c r="BU96">
        <f t="shared" si="1856"/>
        <v>32.606923836631928</v>
      </c>
      <c r="BV96">
        <f t="shared" si="1857"/>
        <v>30.404697815177144</v>
      </c>
      <c r="BW96">
        <f t="shared" si="1858"/>
        <v>31.165170766781831</v>
      </c>
      <c r="BX96">
        <f t="shared" si="1859"/>
        <v>25.951247518189575</v>
      </c>
      <c r="BY96">
        <f t="shared" si="1860"/>
        <v>25.47725058464448</v>
      </c>
      <c r="BZ96">
        <f t="shared" si="1861"/>
        <v>22.655583138766215</v>
      </c>
      <c r="CB96">
        <f>(C96/C$5)*100</f>
        <v>26.946477865774636</v>
      </c>
      <c r="CC96">
        <f t="shared" ref="CC96" si="1892">(D96/D$5)*100</f>
        <v>27.419744273343493</v>
      </c>
      <c r="CD96">
        <f t="shared" ref="CD96" si="1893">(E96/E$5)*100</f>
        <v>27.38126654169583</v>
      </c>
      <c r="CE96">
        <f t="shared" ref="CE96" si="1894">(F96/F$5)*100</f>
        <v>29.053571109387281</v>
      </c>
      <c r="CF96">
        <f t="shared" ref="CF96" si="1895">(G96/G$5)*100</f>
        <v>27.774471202506572</v>
      </c>
      <c r="CG96">
        <f t="shared" ref="CG96" si="1896">(H96/H$5)*100</f>
        <v>25.615981942551404</v>
      </c>
      <c r="CH96">
        <f t="shared" ref="CH96" si="1897">(I96/I$5)*100</f>
        <v>23.663710278340503</v>
      </c>
      <c r="CI96">
        <f t="shared" ref="CI96" si="1898">(J96/J$5)*100</f>
        <v>23.874038941275092</v>
      </c>
      <c r="CJ96">
        <f t="shared" ref="CJ96" si="1899">(K96/K$5)*100</f>
        <v>26.632062844742499</v>
      </c>
      <c r="CK96">
        <f t="shared" ref="CK96" si="1900">(L96/L$5)*100</f>
        <v>25.885807961323959</v>
      </c>
      <c r="CM96">
        <f>(N96/N$5)*100</f>
        <v>27.065030599676071</v>
      </c>
      <c r="CN96">
        <f t="shared" ref="CN96" si="1901">(O96/O$5)*100</f>
        <v>28.180766420113816</v>
      </c>
      <c r="CO96">
        <f t="shared" ref="CO96" si="1902">(P96/P$5)*100</f>
        <v>25.97799796288232</v>
      </c>
      <c r="CP96">
        <f t="shared" ref="CP96" si="1903">(Q96/Q$5)*100</f>
        <v>23.954997900251936</v>
      </c>
      <c r="CQ96">
        <f t="shared" ref="CQ96" si="1904">(R96/R$5)*100</f>
        <v>25.636650173561275</v>
      </c>
      <c r="CR96">
        <f t="shared" ref="CR96" si="1905">(S96/S$5)*100</f>
        <v>23.721873953313352</v>
      </c>
      <c r="CS96">
        <f t="shared" ref="CS96" si="1906">(T96/T$5)*100</f>
        <v>25.819859516609782</v>
      </c>
      <c r="CT96">
        <f t="shared" ref="CT96" si="1907">(U96/U$5)*100</f>
        <v>24.196062548040732</v>
      </c>
      <c r="CU96">
        <f t="shared" ref="CU96" si="1908">(V96/V$5)*100</f>
        <v>26.742040396350834</v>
      </c>
      <c r="CV96">
        <f t="shared" ref="CV96" si="1909">(W96/W$5)*100</f>
        <v>21.42239372938656</v>
      </c>
      <c r="CX96">
        <f>(Y96/Y$5)*100</f>
        <v>27.010177555777158</v>
      </c>
      <c r="CY96">
        <f t="shared" ref="CY96" si="1910">(Z96/Z$5)*100</f>
        <v>27.827870091813384</v>
      </c>
      <c r="CZ96">
        <f t="shared" ref="CZ96" si="1911">(AA96/AA$5)*100</f>
        <v>26.590369803512772</v>
      </c>
      <c r="DA96">
        <f t="shared" ref="DA96" si="1912">(AB96/AB$5)*100</f>
        <v>26.082479489175686</v>
      </c>
      <c r="DB96">
        <f t="shared" ref="DB96" si="1913">(AC96/AC$5)*100</f>
        <v>26.575668079866698</v>
      </c>
      <c r="DC96">
        <f t="shared" ref="DC96" si="1914">(AD96/AD$5)*100</f>
        <v>24.527580023230406</v>
      </c>
      <c r="DD96">
        <f t="shared" ref="DD96" si="1915">(AE96/AE$5)*100</f>
        <v>24.75987586327885</v>
      </c>
      <c r="DE96">
        <f t="shared" ref="DE96" si="1916">(AF96/AF$5)*100</f>
        <v>24.040487382309468</v>
      </c>
      <c r="DF96">
        <f t="shared" ref="DF96" si="1917">(AG96/AG$5)*100</f>
        <v>26.690380796084938</v>
      </c>
      <c r="DG96">
        <f t="shared" ref="DG96" si="1918">(AH96/AH$5)*100</f>
        <v>23.390095324481827</v>
      </c>
      <c r="DI96" s="7">
        <f t="shared" ref="DI96:DI102" si="1919">((L96-C96)/C96)*100</f>
        <v>114.42400570955358</v>
      </c>
      <c r="DJ96" s="7">
        <f t="shared" ref="DJ96:DJ102" si="1920">((W96-N96)/N96)*100</f>
        <v>92.962055077886305</v>
      </c>
      <c r="DK96" s="7">
        <f t="shared" ref="DK96:DK102" si="1921">((AH96-Y96)/Y96)*100</f>
        <v>102.86884419842168</v>
      </c>
      <c r="DL96" s="6"/>
      <c r="DM96" s="6">
        <f t="shared" ref="DM96:DM102" si="1922">((L96/C96)^(1/(L$3-C$3))-1)*100</f>
        <v>8.8449178956634853</v>
      </c>
      <c r="DN96" s="6">
        <f t="shared" ref="DN96:DN102" si="1923">((W96/N96)^(1/(W$3-N$3))-1)*100</f>
        <v>7.5769189536407433</v>
      </c>
      <c r="DO96" s="6">
        <f t="shared" ref="DO96:DO102" si="1924">((AH96/Y96)^(1/(AH$3-Y$3))-1)*100</f>
        <v>8.1770264426359152</v>
      </c>
    </row>
    <row r="97" spans="1:119" x14ac:dyDescent="0.25">
      <c r="A97" t="s">
        <v>74</v>
      </c>
      <c r="B97" t="s">
        <v>101</v>
      </c>
      <c r="C97" s="7">
        <v>2826.636</v>
      </c>
      <c r="D97" s="7">
        <v>4121.8680000000004</v>
      </c>
      <c r="E97" s="7">
        <v>5383.4830000000002</v>
      </c>
      <c r="F97" s="7">
        <v>8204.5149999999994</v>
      </c>
      <c r="G97" s="7">
        <v>11016.532999999999</v>
      </c>
      <c r="H97" s="7">
        <v>14904.405000000001</v>
      </c>
      <c r="I97" s="7">
        <v>12897.694</v>
      </c>
      <c r="J97" s="7">
        <v>17215.534236</v>
      </c>
      <c r="K97" s="7">
        <v>22505.501328999999</v>
      </c>
      <c r="L97" s="7">
        <v>26564.556701000001</v>
      </c>
      <c r="N97" s="7">
        <v>4406</v>
      </c>
      <c r="O97" s="7">
        <v>8284.357</v>
      </c>
      <c r="P97" s="7">
        <v>10981.704</v>
      </c>
      <c r="Q97" s="7">
        <v>16224.037</v>
      </c>
      <c r="R97" s="7">
        <v>21057.375</v>
      </c>
      <c r="S97" s="7">
        <v>34682.28</v>
      </c>
      <c r="T97" s="7">
        <v>26678.593000000001</v>
      </c>
      <c r="U97" s="7">
        <v>40788.734005999999</v>
      </c>
      <c r="V97" s="7">
        <v>64595.805465999998</v>
      </c>
      <c r="W97" s="7">
        <v>86276.808430999998</v>
      </c>
      <c r="Y97">
        <f t="shared" si="1889"/>
        <v>7232.6360000000004</v>
      </c>
      <c r="Z97">
        <f t="shared" si="1815"/>
        <v>12406.225</v>
      </c>
      <c r="AA97">
        <f t="shared" si="1816"/>
        <v>16365.187</v>
      </c>
      <c r="AB97">
        <f t="shared" si="1817"/>
        <v>24428.552</v>
      </c>
      <c r="AC97">
        <f t="shared" si="1818"/>
        <v>32073.907999999999</v>
      </c>
      <c r="AD97">
        <f t="shared" si="1819"/>
        <v>49586.684999999998</v>
      </c>
      <c r="AE97">
        <f t="shared" si="1820"/>
        <v>39576.286999999997</v>
      </c>
      <c r="AF97">
        <f t="shared" si="1821"/>
        <v>58004.268241999998</v>
      </c>
      <c r="AG97">
        <f t="shared" si="1822"/>
        <v>87101.306794999997</v>
      </c>
      <c r="AH97">
        <f t="shared" si="1823"/>
        <v>112841.36513200001</v>
      </c>
      <c r="AJ97">
        <f t="shared" si="1890"/>
        <v>1579.364</v>
      </c>
      <c r="AK97">
        <f t="shared" si="1824"/>
        <v>4162.4889999999996</v>
      </c>
      <c r="AL97">
        <f t="shared" si="1825"/>
        <v>5598.2209999999995</v>
      </c>
      <c r="AM97">
        <f t="shared" si="1826"/>
        <v>8019.5220000000008</v>
      </c>
      <c r="AN97">
        <f t="shared" si="1827"/>
        <v>10040.842000000001</v>
      </c>
      <c r="AO97">
        <f t="shared" si="1828"/>
        <v>19777.875</v>
      </c>
      <c r="AP97">
        <f t="shared" si="1829"/>
        <v>13780.899000000001</v>
      </c>
      <c r="AQ97">
        <f t="shared" si="1830"/>
        <v>23573.199769999999</v>
      </c>
      <c r="AR97">
        <f t="shared" si="1831"/>
        <v>42090.304136999999</v>
      </c>
      <c r="AS97">
        <f t="shared" si="1832"/>
        <v>59712.251729999996</v>
      </c>
      <c r="AU97">
        <f t="shared" si="1891"/>
        <v>5.5121263791536288</v>
      </c>
      <c r="AV97">
        <f t="shared" si="1833"/>
        <v>6.0437373761214701</v>
      </c>
      <c r="AW97">
        <f t="shared" si="1834"/>
        <v>7.0564868978762556</v>
      </c>
      <c r="AX97">
        <f t="shared" si="1835"/>
        <v>8.5016218674834594</v>
      </c>
      <c r="AY97">
        <f t="shared" si="1836"/>
        <v>9.5970227952181375</v>
      </c>
      <c r="AZ97">
        <f t="shared" si="1837"/>
        <v>10.542415688063144</v>
      </c>
      <c r="BA97">
        <f t="shared" si="1838"/>
        <v>11.902663839850305</v>
      </c>
      <c r="BB97">
        <f t="shared" si="1839"/>
        <v>13.324118178530565</v>
      </c>
      <c r="BC97">
        <f t="shared" si="1840"/>
        <v>13.730029985152278</v>
      </c>
      <c r="BD97">
        <f t="shared" si="1841"/>
        <v>15.444635082204488</v>
      </c>
      <c r="BF97">
        <f t="shared" si="1842"/>
        <v>6.9750704726040391</v>
      </c>
      <c r="BG97">
        <f t="shared" si="1843"/>
        <v>10.002852458675088</v>
      </c>
      <c r="BH97">
        <f t="shared" si="1844"/>
        <v>10.939664434951565</v>
      </c>
      <c r="BI97">
        <f t="shared" si="1845"/>
        <v>13.360654724741009</v>
      </c>
      <c r="BJ97">
        <f t="shared" si="1846"/>
        <v>14.374073427030144</v>
      </c>
      <c r="BK97">
        <f t="shared" si="1847"/>
        <v>18.027417062956697</v>
      </c>
      <c r="BL97">
        <f t="shared" si="1848"/>
        <v>19.757670576393419</v>
      </c>
      <c r="BM97">
        <f t="shared" si="1849"/>
        <v>23.946283298611444</v>
      </c>
      <c r="BN97">
        <f t="shared" si="1850"/>
        <v>28.231027520659524</v>
      </c>
      <c r="BO97">
        <f t="shared" si="1851"/>
        <v>35.75881733824243</v>
      </c>
      <c r="BQ97">
        <f t="shared" si="1852"/>
        <v>6.3195749773214569</v>
      </c>
      <c r="BR97">
        <f t="shared" si="1853"/>
        <v>8.2149227125913615</v>
      </c>
      <c r="BS97">
        <f t="shared" si="1854"/>
        <v>9.2628476844421268</v>
      </c>
      <c r="BT97">
        <f t="shared" si="1855"/>
        <v>11.209010278128497</v>
      </c>
      <c r="BU97">
        <f t="shared" si="1856"/>
        <v>12.275370419917426</v>
      </c>
      <c r="BV97">
        <f t="shared" si="1857"/>
        <v>14.856903483300787</v>
      </c>
      <c r="BW97">
        <f t="shared" si="1858"/>
        <v>16.260523223138847</v>
      </c>
      <c r="BX97">
        <f t="shared" si="1859"/>
        <v>19.364441412982732</v>
      </c>
      <c r="BY97">
        <f t="shared" si="1860"/>
        <v>22.17865534642026</v>
      </c>
      <c r="BZ97">
        <f t="shared" si="1861"/>
        <v>27.30432731455447</v>
      </c>
      <c r="CB97">
        <f>(C97/C$6)*100</f>
        <v>27.911272787596204</v>
      </c>
      <c r="CC97">
        <f t="shared" ref="CC97" si="1925">(D97/D$6)*100</f>
        <v>30.014693252681855</v>
      </c>
      <c r="CD97">
        <f t="shared" ref="CD97" si="1926">(E97/E$6)*100</f>
        <v>28.928477947789506</v>
      </c>
      <c r="CE97">
        <f t="shared" ref="CE97" si="1927">(F97/F$6)*100</f>
        <v>30.839741180449685</v>
      </c>
      <c r="CF97">
        <f t="shared" ref="CF97" si="1928">(G97/G$6)*100</f>
        <v>29.646556728186034</v>
      </c>
      <c r="CG97">
        <f t="shared" ref="CG97" si="1929">(H97/H$6)*100</f>
        <v>29.380602410172934</v>
      </c>
      <c r="CH97">
        <f t="shared" ref="CH97" si="1930">(I97/I$6)*100</f>
        <v>27.069264331110332</v>
      </c>
      <c r="CI97">
        <f t="shared" ref="CI97" si="1931">(J97/J$6)*100</f>
        <v>28.773747601679627</v>
      </c>
      <c r="CJ97">
        <f t="shared" ref="CJ97" si="1932">(K97/K$6)*100</f>
        <v>30.859702663267857</v>
      </c>
      <c r="CK97">
        <f t="shared" ref="CK97" si="1933">(L97/L$6)*100</f>
        <v>31.186108002700102</v>
      </c>
      <c r="CM97">
        <f>(N97/N$6)*100</f>
        <v>52.695218082377238</v>
      </c>
      <c r="CN97">
        <f t="shared" ref="CN97" si="1934">(O97/O$6)*100</f>
        <v>52.967791612562543</v>
      </c>
      <c r="CO97">
        <f t="shared" ref="CO97" si="1935">(P97/P$6)*100</f>
        <v>52.013727219817397</v>
      </c>
      <c r="CP97">
        <f t="shared" ref="CP97" si="1936">(Q97/Q$6)*100</f>
        <v>56.398651204859675</v>
      </c>
      <c r="CQ97">
        <f t="shared" ref="CQ97" si="1937">(R97/R$6)*100</f>
        <v>58.122630405371503</v>
      </c>
      <c r="CR97">
        <f t="shared" ref="CR97" si="1938">(S97/S$6)*100</f>
        <v>62.062135502869587</v>
      </c>
      <c r="CS97">
        <f t="shared" ref="CS97" si="1939">(T97/T$6)*100</f>
        <v>61.778869076771706</v>
      </c>
      <c r="CT97">
        <f t="shared" ref="CT97" si="1940">(U97/U$6)*100</f>
        <v>64.238701164453232</v>
      </c>
      <c r="CU97">
        <f t="shared" ref="CU97" si="1941">(V97/V$6)*100</f>
        <v>69.353146907156599</v>
      </c>
      <c r="CV97">
        <f t="shared" ref="CV97" si="1942">(W97/W$6)*100</f>
        <v>76.292589606325365</v>
      </c>
      <c r="CX97">
        <f>(Y97/Y$6)*100</f>
        <v>39.119626189454962</v>
      </c>
      <c r="CY97">
        <f t="shared" ref="CY97" si="1943">(Z97/Z$6)*100</f>
        <v>42.236544120608443</v>
      </c>
      <c r="CZ97">
        <f t="shared" ref="CZ97" si="1944">(AA97/AA$6)*100</f>
        <v>41.198556926578974</v>
      </c>
      <c r="DA97">
        <f t="shared" ref="DA97" si="1945">(AB97/AB$6)*100</f>
        <v>44.118415572791392</v>
      </c>
      <c r="DB97">
        <f t="shared" ref="DB97" si="1946">(AC97/AC$6)*100</f>
        <v>43.704097697679813</v>
      </c>
      <c r="DC97">
        <f t="shared" ref="DC97" si="1947">(AD97/AD$6)*100</f>
        <v>46.51140617245089</v>
      </c>
      <c r="DD97">
        <f t="shared" ref="DD97" si="1948">(AE97/AE$6)*100</f>
        <v>43.571335808904742</v>
      </c>
      <c r="DE97">
        <f t="shared" ref="DE97" si="1949">(AF97/AF$6)*100</f>
        <v>47.033179161699756</v>
      </c>
      <c r="DF97">
        <f t="shared" ref="DF97" si="1950">(AG97/AG$6)*100</f>
        <v>52.448911417670686</v>
      </c>
      <c r="DG97">
        <f t="shared" ref="DG97" si="1951">(AH97/AH$6)*100</f>
        <v>56.913701763533233</v>
      </c>
      <c r="DI97" s="7">
        <f t="shared" si="1919"/>
        <v>839.79404143299678</v>
      </c>
      <c r="DJ97" s="7">
        <f t="shared" si="1920"/>
        <v>1858.1663284384931</v>
      </c>
      <c r="DK97" s="7">
        <f t="shared" si="1921"/>
        <v>1460.1692817390506</v>
      </c>
      <c r="DL97" s="6"/>
      <c r="DM97" s="6">
        <f t="shared" si="1922"/>
        <v>28.266942628311774</v>
      </c>
      <c r="DN97" s="6">
        <f t="shared" si="1923"/>
        <v>39.167825696522286</v>
      </c>
      <c r="DO97" s="6">
        <f t="shared" si="1924"/>
        <v>35.6983715287883</v>
      </c>
    </row>
    <row r="98" spans="1:119" x14ac:dyDescent="0.25">
      <c r="A98" t="s">
        <v>74</v>
      </c>
      <c r="B98" t="s">
        <v>103</v>
      </c>
      <c r="C98" s="7">
        <v>3702.9</v>
      </c>
      <c r="D98" s="7">
        <v>4351.6000000000004</v>
      </c>
      <c r="E98" s="7">
        <v>5411.5</v>
      </c>
      <c r="F98" s="7">
        <v>6712.8</v>
      </c>
      <c r="G98" s="7">
        <v>7735.5</v>
      </c>
      <c r="H98" s="7">
        <v>9844.7999999999993</v>
      </c>
      <c r="I98" s="7">
        <v>7092.8</v>
      </c>
      <c r="J98" s="7">
        <v>7919.1</v>
      </c>
      <c r="K98" s="7">
        <v>10257</v>
      </c>
      <c r="L98" s="7">
        <v>10610.1</v>
      </c>
      <c r="N98" s="7">
        <v>11178.2</v>
      </c>
      <c r="O98" s="7">
        <v>13124.1</v>
      </c>
      <c r="P98" s="7">
        <v>17012</v>
      </c>
      <c r="Q98" s="7">
        <v>21768.3</v>
      </c>
      <c r="R98" s="7">
        <v>24259.599999999999</v>
      </c>
      <c r="S98" s="7">
        <v>31869.4</v>
      </c>
      <c r="T98" s="7">
        <v>17623</v>
      </c>
      <c r="U98" s="7">
        <v>22625.1</v>
      </c>
      <c r="V98" s="7">
        <v>26013.7</v>
      </c>
      <c r="W98" s="7">
        <v>20507.400000000001</v>
      </c>
      <c r="Y98">
        <f t="shared" si="1889"/>
        <v>14881.1</v>
      </c>
      <c r="Z98">
        <f t="shared" si="1815"/>
        <v>17475.7</v>
      </c>
      <c r="AA98">
        <f t="shared" si="1816"/>
        <v>22423.5</v>
      </c>
      <c r="AB98">
        <f t="shared" si="1817"/>
        <v>28481.1</v>
      </c>
      <c r="AC98">
        <f t="shared" si="1818"/>
        <v>31995.1</v>
      </c>
      <c r="AD98">
        <f t="shared" si="1819"/>
        <v>41714.199999999997</v>
      </c>
      <c r="AE98">
        <f t="shared" si="1820"/>
        <v>24715.8</v>
      </c>
      <c r="AF98">
        <f t="shared" si="1821"/>
        <v>30544.199999999997</v>
      </c>
      <c r="AG98">
        <f t="shared" si="1822"/>
        <v>36270.699999999997</v>
      </c>
      <c r="AH98">
        <f t="shared" si="1823"/>
        <v>31117.5</v>
      </c>
      <c r="AJ98">
        <f t="shared" si="1890"/>
        <v>7475.3000000000011</v>
      </c>
      <c r="AK98">
        <f t="shared" si="1824"/>
        <v>8772.5</v>
      </c>
      <c r="AL98">
        <f t="shared" si="1825"/>
        <v>11600.5</v>
      </c>
      <c r="AM98">
        <f t="shared" si="1826"/>
        <v>15055.5</v>
      </c>
      <c r="AN98">
        <f t="shared" si="1827"/>
        <v>16524.099999999999</v>
      </c>
      <c r="AO98">
        <f t="shared" si="1828"/>
        <v>22024.600000000002</v>
      </c>
      <c r="AP98">
        <f t="shared" si="1829"/>
        <v>10530.2</v>
      </c>
      <c r="AQ98">
        <f t="shared" si="1830"/>
        <v>14705.999999999998</v>
      </c>
      <c r="AR98">
        <f t="shared" si="1831"/>
        <v>15756.7</v>
      </c>
      <c r="AS98">
        <f t="shared" si="1832"/>
        <v>9897.3000000000011</v>
      </c>
      <c r="AU98">
        <f t="shared" si="1891"/>
        <v>7.2208988951417776</v>
      </c>
      <c r="AV98">
        <f t="shared" si="1833"/>
        <v>6.3805846198689977</v>
      </c>
      <c r="AW98">
        <f t="shared" si="1834"/>
        <v>7.0932106310835117</v>
      </c>
      <c r="AX98">
        <f t="shared" si="1835"/>
        <v>6.955887980221009</v>
      </c>
      <c r="AY98">
        <f t="shared" si="1836"/>
        <v>6.7387598105874051</v>
      </c>
      <c r="AZ98">
        <f t="shared" si="1837"/>
        <v>6.9635771415124612</v>
      </c>
      <c r="BA98">
        <f t="shared" si="1838"/>
        <v>6.5456052906271651</v>
      </c>
      <c r="BB98">
        <f t="shared" si="1839"/>
        <v>6.1290589546129386</v>
      </c>
      <c r="BC98">
        <f t="shared" si="1840"/>
        <v>6.257533013771992</v>
      </c>
      <c r="BD98">
        <f t="shared" si="1841"/>
        <v>6.1687128654222612</v>
      </c>
      <c r="BF98">
        <f t="shared" si="1842"/>
        <v>17.696035578044139</v>
      </c>
      <c r="BG98">
        <f t="shared" si="1843"/>
        <v>15.846544994728948</v>
      </c>
      <c r="BH98">
        <f t="shared" si="1844"/>
        <v>16.946875582095096</v>
      </c>
      <c r="BI98">
        <f t="shared" si="1845"/>
        <v>17.926410069490085</v>
      </c>
      <c r="BJ98">
        <f t="shared" si="1846"/>
        <v>16.559959240426714</v>
      </c>
      <c r="BK98">
        <f t="shared" si="1847"/>
        <v>16.565317082561819</v>
      </c>
      <c r="BL98">
        <f t="shared" si="1848"/>
        <v>13.051266555465697</v>
      </c>
      <c r="BM98">
        <f t="shared" si="1849"/>
        <v>13.282762200457537</v>
      </c>
      <c r="BN98">
        <f t="shared" si="1850"/>
        <v>11.369058336159748</v>
      </c>
      <c r="BO98">
        <f t="shared" si="1851"/>
        <v>8.4996232941178711</v>
      </c>
      <c r="BQ98">
        <f t="shared" si="1852"/>
        <v>13.002483077403362</v>
      </c>
      <c r="BR98">
        <f t="shared" si="1853"/>
        <v>11.571733129814497</v>
      </c>
      <c r="BS98">
        <f t="shared" si="1854"/>
        <v>12.691909053779101</v>
      </c>
      <c r="BT98">
        <f t="shared" si="1855"/>
        <v>13.068516817222958</v>
      </c>
      <c r="BU98">
        <f t="shared" si="1856"/>
        <v>12.24520891318576</v>
      </c>
      <c r="BV98">
        <f t="shared" si="1857"/>
        <v>12.498190659107493</v>
      </c>
      <c r="BW98">
        <f t="shared" si="1858"/>
        <v>10.154864701644577</v>
      </c>
      <c r="BX98">
        <f t="shared" si="1859"/>
        <v>10.197031862185476</v>
      </c>
      <c r="BY98">
        <f t="shared" si="1860"/>
        <v>9.2356289942550376</v>
      </c>
      <c r="BZ98">
        <f t="shared" si="1861"/>
        <v>7.5295296562280223</v>
      </c>
      <c r="CB98">
        <f>(C98/C$7)*100</f>
        <v>34.682389524755067</v>
      </c>
      <c r="CC98">
        <f t="shared" ref="CC98" si="1952">(D98/D$7)*100</f>
        <v>32.322422027616227</v>
      </c>
      <c r="CD98">
        <f t="shared" ref="CD98" si="1953">(E98/E$7)*100</f>
        <v>34.873979364966843</v>
      </c>
      <c r="CE98">
        <f t="shared" ref="CE98" si="1954">(F98/F$7)*100</f>
        <v>35.338337948388592</v>
      </c>
      <c r="CF98">
        <f t="shared" ref="CF98" si="1955">(G98/G$7)*100</f>
        <v>32.701608130273776</v>
      </c>
      <c r="CG98">
        <f t="shared" ref="CG98" si="1956">(H98/H$7)*100</f>
        <v>34.393756244803278</v>
      </c>
      <c r="CH98">
        <f t="shared" ref="CH98" si="1957">(I98/I$7)*100</f>
        <v>29.226483822584097</v>
      </c>
      <c r="CI98">
        <f t="shared" ref="CI98" si="1958">(J98/J$7)*100</f>
        <v>27.999505003005343</v>
      </c>
      <c r="CJ98">
        <f t="shared" ref="CJ98" si="1959">(K98/K$7)*100</f>
        <v>31.463190184049079</v>
      </c>
      <c r="CK98">
        <f t="shared" ref="CK98" si="1960">(L98/L$7)*100</f>
        <v>32.303743667186282</v>
      </c>
      <c r="CM98">
        <f>(N98/N$7)*100</f>
        <v>32.9852309780604</v>
      </c>
      <c r="CN98">
        <f t="shared" ref="CN98" si="1961">(O98/O$7)*100</f>
        <v>27.152093182029773</v>
      </c>
      <c r="CO98">
        <f t="shared" ref="CO98" si="1962">(P98/P$7)*100</f>
        <v>25.066268246790465</v>
      </c>
      <c r="CP98">
        <f t="shared" ref="CP98" si="1963">(Q98/Q$7)*100</f>
        <v>25.964191188661218</v>
      </c>
      <c r="CQ98">
        <f t="shared" ref="CQ98" si="1964">(R98/R$7)*100</f>
        <v>25.477099637475686</v>
      </c>
      <c r="CR98">
        <f t="shared" ref="CR98" si="1965">(S98/S$7)*100</f>
        <v>27.174235577005067</v>
      </c>
      <c r="CS98">
        <f t="shared" ref="CS98" si="1966">(T98/T$7)*100</f>
        <v>27.240884667940374</v>
      </c>
      <c r="CT98">
        <f t="shared" ref="CT98" si="1967">(U98/U$7)*100</f>
        <v>25.853179727083042</v>
      </c>
      <c r="CU98">
        <f t="shared" ref="CU98" si="1968">(V98/V$7)*100</f>
        <v>27.413920834461809</v>
      </c>
      <c r="CV98">
        <f t="shared" ref="CV98" si="1969">(W98/W$7)*100</f>
        <v>29.939820776285714</v>
      </c>
      <c r="CX98">
        <f>(Y98/Y$7)*100</f>
        <v>33.391824544318318</v>
      </c>
      <c r="CY98">
        <f t="shared" ref="CY98" si="1970">(Z98/Z$7)*100</f>
        <v>28.278472327852089</v>
      </c>
      <c r="CZ98">
        <f t="shared" ref="CZ98" si="1971">(AA98/AA$7)*100</f>
        <v>26.891398254370667</v>
      </c>
      <c r="DA98">
        <f t="shared" ref="DA98" si="1972">(AB98/AB$7)*100</f>
        <v>27.695785988301701</v>
      </c>
      <c r="DB98">
        <f t="shared" ref="DB98" si="1973">(AC98/AC$7)*100</f>
        <v>26.91468420875534</v>
      </c>
      <c r="DC98">
        <f t="shared" ref="DC98" si="1974">(AD98/AD$7)*100</f>
        <v>28.590599978889912</v>
      </c>
      <c r="DD98">
        <f t="shared" ref="DD98" si="1975">(AE98/AE$7)*100</f>
        <v>27.782548875020229</v>
      </c>
      <c r="DE98">
        <f t="shared" ref="DE98" si="1976">(AF98/AF$7)*100</f>
        <v>26.377412847332565</v>
      </c>
      <c r="DF98">
        <f t="shared" ref="DF98" si="1977">(AG98/AG$7)*100</f>
        <v>28.449325959293226</v>
      </c>
      <c r="DG98">
        <f t="shared" ref="DG98" si="1978">(AH98/AH$7)*100</f>
        <v>30.705978476458505</v>
      </c>
      <c r="DI98" s="7">
        <f t="shared" si="1919"/>
        <v>186.53487806854091</v>
      </c>
      <c r="DJ98" s="7">
        <f t="shared" si="1920"/>
        <v>83.458875310872955</v>
      </c>
      <c r="DK98" s="7">
        <f t="shared" si="1921"/>
        <v>109.10752565334552</v>
      </c>
      <c r="DL98" s="6"/>
      <c r="DM98" s="6">
        <f t="shared" si="1922"/>
        <v>12.408072083186594</v>
      </c>
      <c r="DN98" s="6">
        <f t="shared" si="1923"/>
        <v>6.974947187752667</v>
      </c>
      <c r="DO98" s="6">
        <f t="shared" si="1924"/>
        <v>8.54170248332764</v>
      </c>
    </row>
    <row r="99" spans="1:119" x14ac:dyDescent="0.25">
      <c r="A99" t="s">
        <v>74</v>
      </c>
      <c r="B99" t="s">
        <v>102</v>
      </c>
      <c r="C99" s="7">
        <v>47.830663000000001</v>
      </c>
      <c r="D99" s="7">
        <v>51.646625999999998</v>
      </c>
      <c r="E99" s="7">
        <v>95.569974239999993</v>
      </c>
      <c r="F99" s="7">
        <v>174.57800499999999</v>
      </c>
      <c r="G99" s="7">
        <v>125.33156200000001</v>
      </c>
      <c r="H99" s="7">
        <v>205.32119800000001</v>
      </c>
      <c r="I99" s="7">
        <v>282.62766299999998</v>
      </c>
      <c r="J99" s="7">
        <v>120.76148588999999</v>
      </c>
      <c r="K99" s="7">
        <v>305.01772061999998</v>
      </c>
      <c r="L99" s="7">
        <v>409.06257699999998</v>
      </c>
      <c r="N99" s="7">
        <v>183.15438800000001</v>
      </c>
      <c r="O99" s="7">
        <v>189.54592431999998</v>
      </c>
      <c r="P99" s="7">
        <v>245.76839799999999</v>
      </c>
      <c r="Q99" s="7">
        <v>271.61050499999999</v>
      </c>
      <c r="R99" s="7">
        <v>451.30978299999998</v>
      </c>
      <c r="S99" s="7">
        <v>632.35583099999997</v>
      </c>
      <c r="T99" s="7">
        <v>526.97803099999999</v>
      </c>
      <c r="U99" s="7">
        <v>677.44792506999988</v>
      </c>
      <c r="V99" s="7">
        <v>700.87544134000018</v>
      </c>
      <c r="W99" s="7">
        <v>957.03928900000005</v>
      </c>
      <c r="Y99">
        <f t="shared" si="1889"/>
        <v>230.985051</v>
      </c>
      <c r="Z99">
        <f t="shared" si="1815"/>
        <v>241.19255031999998</v>
      </c>
      <c r="AA99">
        <f t="shared" si="1816"/>
        <v>341.33837224000001</v>
      </c>
      <c r="AB99">
        <f t="shared" si="1817"/>
        <v>446.18850999999995</v>
      </c>
      <c r="AC99">
        <f t="shared" si="1818"/>
        <v>576.641345</v>
      </c>
      <c r="AD99">
        <f t="shared" si="1819"/>
        <v>837.67702899999995</v>
      </c>
      <c r="AE99">
        <f t="shared" si="1820"/>
        <v>809.60569399999997</v>
      </c>
      <c r="AF99">
        <f t="shared" si="1821"/>
        <v>798.2094109599999</v>
      </c>
      <c r="AG99">
        <f t="shared" si="1822"/>
        <v>1005.8931619600002</v>
      </c>
      <c r="AH99">
        <f t="shared" si="1823"/>
        <v>1366.101866</v>
      </c>
      <c r="AJ99">
        <f t="shared" si="1890"/>
        <v>135.32372500000002</v>
      </c>
      <c r="AK99">
        <f t="shared" si="1824"/>
        <v>137.89929831999999</v>
      </c>
      <c r="AL99">
        <f t="shared" si="1825"/>
        <v>150.19842376</v>
      </c>
      <c r="AM99">
        <f t="shared" si="1826"/>
        <v>97.032499999999999</v>
      </c>
      <c r="AN99">
        <f t="shared" si="1827"/>
        <v>325.97822099999996</v>
      </c>
      <c r="AO99">
        <f t="shared" si="1828"/>
        <v>427.03463299999999</v>
      </c>
      <c r="AP99">
        <f t="shared" si="1829"/>
        <v>244.350368</v>
      </c>
      <c r="AQ99">
        <f t="shared" si="1830"/>
        <v>556.68643917999987</v>
      </c>
      <c r="AR99">
        <f t="shared" si="1831"/>
        <v>395.8577207200002</v>
      </c>
      <c r="AS99">
        <f t="shared" si="1832"/>
        <v>547.97671200000013</v>
      </c>
      <c r="AU99">
        <f t="shared" si="1891"/>
        <v>9.3272943263549832E-2</v>
      </c>
      <c r="AV99">
        <f t="shared" si="1833"/>
        <v>7.5727472084687539E-2</v>
      </c>
      <c r="AW99">
        <f t="shared" si="1834"/>
        <v>0.12526988030888761</v>
      </c>
      <c r="AX99">
        <f t="shared" si="1835"/>
        <v>0.18089992947659148</v>
      </c>
      <c r="AY99">
        <f t="shared" si="1836"/>
        <v>0.10918224975809498</v>
      </c>
      <c r="AZ99">
        <f t="shared" si="1837"/>
        <v>0.14523098499316942</v>
      </c>
      <c r="BA99">
        <f t="shared" si="1838"/>
        <v>0.26082352896040939</v>
      </c>
      <c r="BB99">
        <f t="shared" si="1839"/>
        <v>9.3464442482917048E-2</v>
      </c>
      <c r="BC99">
        <f t="shared" si="1840"/>
        <v>0.18608349971386678</v>
      </c>
      <c r="BD99">
        <f t="shared" si="1841"/>
        <v>0.23782901023578326</v>
      </c>
      <c r="BF99">
        <f t="shared" si="1842"/>
        <v>0.28994887963383192</v>
      </c>
      <c r="BG99">
        <f t="shared" si="1843"/>
        <v>0.22886506642774496</v>
      </c>
      <c r="BH99">
        <f t="shared" si="1844"/>
        <v>0.24482756071695444</v>
      </c>
      <c r="BI99">
        <f t="shared" si="1845"/>
        <v>0.22367393373902816</v>
      </c>
      <c r="BJ99">
        <f t="shared" si="1846"/>
        <v>0.30807068588459108</v>
      </c>
      <c r="BK99">
        <f t="shared" si="1847"/>
        <v>0.32869068289713255</v>
      </c>
      <c r="BL99">
        <f t="shared" si="1848"/>
        <v>0.39027014421241923</v>
      </c>
      <c r="BM99">
        <f t="shared" si="1849"/>
        <v>0.39771668155712842</v>
      </c>
      <c r="BN99">
        <f t="shared" si="1850"/>
        <v>0.30631143508905578</v>
      </c>
      <c r="BO99">
        <f t="shared" si="1851"/>
        <v>0.39666039742582704</v>
      </c>
      <c r="BQ99">
        <f t="shared" si="1852"/>
        <v>0.20182508126150972</v>
      </c>
      <c r="BR99">
        <f t="shared" si="1853"/>
        <v>0.15970838508342408</v>
      </c>
      <c r="BS99">
        <f t="shared" si="1854"/>
        <v>0.19320068575534941</v>
      </c>
      <c r="BT99">
        <f t="shared" si="1855"/>
        <v>0.20473303512106811</v>
      </c>
      <c r="BU99">
        <f t="shared" si="1856"/>
        <v>0.22069297290852113</v>
      </c>
      <c r="BV99">
        <f t="shared" si="1857"/>
        <v>0.25098041480351335</v>
      </c>
      <c r="BW99">
        <f t="shared" si="1858"/>
        <v>0.33263889027468502</v>
      </c>
      <c r="BX99">
        <f t="shared" si="1859"/>
        <v>0.26647830999847499</v>
      </c>
      <c r="BY99">
        <f t="shared" si="1860"/>
        <v>0.25613114860536623</v>
      </c>
      <c r="BZ99">
        <f t="shared" si="1861"/>
        <v>0.33055690571143048</v>
      </c>
      <c r="CB99">
        <f>(C99/C$8)*100</f>
        <v>3.645820548826169</v>
      </c>
      <c r="CC99">
        <f t="shared" ref="CC99" si="1979">(D99/D$8)*100</f>
        <v>2.3970456083156617</v>
      </c>
      <c r="CD99">
        <f t="shared" ref="CD99" si="1980">(E99/E$8)*100</f>
        <v>3.7308287118274004</v>
      </c>
      <c r="CE99">
        <f t="shared" ref="CE99" si="1981">(F99/F$8)*100</f>
        <v>5.5312650150309421</v>
      </c>
      <c r="CF99">
        <f t="shared" ref="CF99" si="1982">(G99/G$8)*100</f>
        <v>2.3666015089755748</v>
      </c>
      <c r="CG99">
        <f t="shared" ref="CG99" si="1983">(H99/H$8)*100</f>
        <v>3.2674303162363647</v>
      </c>
      <c r="CH99">
        <f t="shared" ref="CH99" si="1984">(I99/I$8)*100</f>
        <v>7.1185273637033957</v>
      </c>
      <c r="CI99">
        <f t="shared" ref="CI99" si="1985">(J99/J$8)*100</f>
        <v>2.4683523154508111</v>
      </c>
      <c r="CJ99">
        <f t="shared" ref="CJ99" si="1986">(K99/K$8)*100</f>
        <v>4.451001565874166</v>
      </c>
      <c r="CK99">
        <f t="shared" ref="CK99" si="1987">(L99/L$8)*100</f>
        <v>4.2355644907748031</v>
      </c>
      <c r="CM99">
        <f>(N99/N$8)*100</f>
        <v>30.713381288503456</v>
      </c>
      <c r="CN99">
        <f t="shared" ref="CN99" si="1988">(O99/O$8)*100</f>
        <v>25.42127979676475</v>
      </c>
      <c r="CO99">
        <f t="shared" ref="CO99" si="1989">(P99/P$8)*100</f>
        <v>25.467047974736051</v>
      </c>
      <c r="CP99">
        <f t="shared" ref="CP99" si="1990">(Q99/Q$8)*100</f>
        <v>23.78759407748915</v>
      </c>
      <c r="CQ99">
        <f t="shared" ref="CQ99" si="1991">(R99/R$8)*100</f>
        <v>28.730123719492944</v>
      </c>
      <c r="CR99">
        <f t="shared" ref="CR99" si="1992">(S99/S$8)*100</f>
        <v>28.567275255949692</v>
      </c>
      <c r="CS99">
        <f t="shared" ref="CS99" si="1993">(T99/T$8)*100</f>
        <v>31.184328145078606</v>
      </c>
      <c r="CT99">
        <f t="shared" ref="CT99" si="1994">(U99/U$8)*100</f>
        <v>32.132577783617123</v>
      </c>
      <c r="CU99">
        <f t="shared" ref="CU99" si="1995">(V99/V$8)*100</f>
        <v>26.965600945682684</v>
      </c>
      <c r="CV99">
        <f t="shared" ref="CV99" si="1996">(W99/W$8)*100</f>
        <v>38.000744236059795</v>
      </c>
      <c r="CX99">
        <f>(Y99/Y$8)*100</f>
        <v>12.104450218782944</v>
      </c>
      <c r="CY99">
        <f t="shared" ref="CY99" si="1997">(Z99/Z$8)*100</f>
        <v>8.3163703001369207</v>
      </c>
      <c r="CZ99">
        <f t="shared" ref="CZ99" si="1998">(AA99/AA$8)*100</f>
        <v>9.6787636808848418</v>
      </c>
      <c r="DA99">
        <f t="shared" ref="DA99" si="1999">(AB99/AB$8)*100</f>
        <v>10.381257809118098</v>
      </c>
      <c r="DB99">
        <f t="shared" ref="DB99" si="2000">(AC99/AC$8)*100</f>
        <v>8.3976428854604297</v>
      </c>
      <c r="DC99">
        <f t="shared" ref="DC99" si="2001">(AD99/AD$8)*100</f>
        <v>9.85799170713371</v>
      </c>
      <c r="DD99">
        <f t="shared" ref="DD99" si="2002">(AE99/AE$8)*100</f>
        <v>14.303502786857408</v>
      </c>
      <c r="DE99">
        <f t="shared" ref="DE99" si="2003">(AF99/AF$8)*100</f>
        <v>11.401879743121155</v>
      </c>
      <c r="DF99">
        <f t="shared" ref="DF99" si="2004">(AG99/AG$8)*100</f>
        <v>10.642193172851782</v>
      </c>
      <c r="DG99">
        <f t="shared" ref="DG99" si="2005">(AH99/AH$8)*100</f>
        <v>11.219369177640566</v>
      </c>
      <c r="DI99" s="7">
        <f t="shared" si="1919"/>
        <v>755.23083173653674</v>
      </c>
      <c r="DJ99" s="7">
        <f t="shared" si="1920"/>
        <v>422.53145526603487</v>
      </c>
      <c r="DK99" s="7">
        <f t="shared" si="1921"/>
        <v>491.42436278268065</v>
      </c>
      <c r="DL99" s="6"/>
      <c r="DM99" s="6">
        <f t="shared" si="1922"/>
        <v>26.930156807194329</v>
      </c>
      <c r="DN99" s="6">
        <f t="shared" si="1923"/>
        <v>20.168397865370213</v>
      </c>
      <c r="DO99" s="6">
        <f t="shared" si="1924"/>
        <v>21.833460241497416</v>
      </c>
    </row>
    <row r="100" spans="1:119" x14ac:dyDescent="0.25">
      <c r="A100" t="s">
        <v>74</v>
      </c>
      <c r="B100" t="s">
        <v>56</v>
      </c>
      <c r="C100" s="7">
        <v>1195.6755702781184</v>
      </c>
      <c r="D100" s="7">
        <v>1624.4690883690716</v>
      </c>
      <c r="E100" s="7">
        <v>2312.081041318901</v>
      </c>
      <c r="F100" s="7">
        <v>3580.1399732968516</v>
      </c>
      <c r="G100" s="7">
        <v>5095.1417662975791</v>
      </c>
      <c r="H100" s="7">
        <v>5521.2563798635838</v>
      </c>
      <c r="I100" s="7">
        <v>4501.4683919999998</v>
      </c>
      <c r="J100" s="7">
        <v>7069.2119190000003</v>
      </c>
      <c r="K100" s="7">
        <v>9412.4098049999993</v>
      </c>
      <c r="L100" s="7">
        <v>10321.426791</v>
      </c>
      <c r="N100" s="7">
        <v>2133.4123234733856</v>
      </c>
      <c r="O100" s="7">
        <v>2315.9332228627595</v>
      </c>
      <c r="P100" s="7">
        <v>2709.8934358454685</v>
      </c>
      <c r="Q100" s="7">
        <v>3008.4613082122564</v>
      </c>
      <c r="R100" s="7">
        <v>4560.5982085724017</v>
      </c>
      <c r="S100" s="7">
        <v>6904.5591334533237</v>
      </c>
      <c r="T100" s="7">
        <v>9125.4832399999996</v>
      </c>
      <c r="U100" s="7">
        <v>12463.735414999999</v>
      </c>
      <c r="V100" s="7">
        <v>16095.208344000001</v>
      </c>
      <c r="W100" s="7">
        <v>17339.134454999999</v>
      </c>
      <c r="Y100">
        <f t="shared" si="1889"/>
        <v>3329.087893751504</v>
      </c>
      <c r="Z100">
        <f t="shared" si="1815"/>
        <v>3940.4023112318309</v>
      </c>
      <c r="AA100">
        <f t="shared" si="1816"/>
        <v>5021.9744771643691</v>
      </c>
      <c r="AB100">
        <f t="shared" si="1817"/>
        <v>6588.601281509108</v>
      </c>
      <c r="AC100">
        <f t="shared" si="1818"/>
        <v>9655.7399748699809</v>
      </c>
      <c r="AD100">
        <f t="shared" si="1819"/>
        <v>12425.815513316908</v>
      </c>
      <c r="AE100">
        <f t="shared" si="1820"/>
        <v>13626.951632</v>
      </c>
      <c r="AF100">
        <f t="shared" si="1821"/>
        <v>19532.947334</v>
      </c>
      <c r="AG100">
        <f t="shared" si="1822"/>
        <v>25507.618149000002</v>
      </c>
      <c r="AH100">
        <f t="shared" si="1823"/>
        <v>27660.561245999997</v>
      </c>
      <c r="AJ100">
        <f t="shared" si="1890"/>
        <v>937.73675319526728</v>
      </c>
      <c r="AK100">
        <f t="shared" si="1824"/>
        <v>691.46413449368788</v>
      </c>
      <c r="AL100">
        <f t="shared" si="1825"/>
        <v>397.81239452656746</v>
      </c>
      <c r="AM100">
        <f t="shared" si="1826"/>
        <v>-571.6786650845952</v>
      </c>
      <c r="AN100">
        <f t="shared" si="1827"/>
        <v>-534.54355772517738</v>
      </c>
      <c r="AO100">
        <f t="shared" si="1828"/>
        <v>1383.30275358974</v>
      </c>
      <c r="AP100">
        <f t="shared" si="1829"/>
        <v>4624.0148479999998</v>
      </c>
      <c r="AQ100">
        <f t="shared" si="1830"/>
        <v>5394.5234959999989</v>
      </c>
      <c r="AR100">
        <f t="shared" si="1831"/>
        <v>6682.7985390000013</v>
      </c>
      <c r="AS100">
        <f t="shared" si="1832"/>
        <v>7017.7076639999996</v>
      </c>
      <c r="AU100">
        <f t="shared" si="1891"/>
        <v>2.3316461163869615</v>
      </c>
      <c r="AV100">
        <f t="shared" si="1833"/>
        <v>2.3818968840657027</v>
      </c>
      <c r="AW100">
        <f t="shared" si="1834"/>
        <v>3.030597398541969</v>
      </c>
      <c r="AX100">
        <f t="shared" si="1835"/>
        <v>3.7097861708622837</v>
      </c>
      <c r="AY100">
        <f t="shared" si="1836"/>
        <v>4.4386189081470437</v>
      </c>
      <c r="AZ100">
        <f t="shared" si="1837"/>
        <v>3.905380984809026</v>
      </c>
      <c r="BA100">
        <f t="shared" si="1838"/>
        <v>4.1541895051694899</v>
      </c>
      <c r="BB100">
        <f t="shared" si="1839"/>
        <v>5.4712803998185979</v>
      </c>
      <c r="BC100">
        <f t="shared" si="1840"/>
        <v>5.7422701661244702</v>
      </c>
      <c r="BD100">
        <f t="shared" si="1841"/>
        <v>6.0008782419728091</v>
      </c>
      <c r="BF100">
        <f t="shared" si="1842"/>
        <v>3.3773720615861977</v>
      </c>
      <c r="BG100">
        <f t="shared" si="1843"/>
        <v>2.796347179683357</v>
      </c>
      <c r="BH100">
        <f t="shared" si="1844"/>
        <v>2.6995195684228395</v>
      </c>
      <c r="BI100">
        <f t="shared" si="1845"/>
        <v>2.4774976038187413</v>
      </c>
      <c r="BJ100">
        <f t="shared" si="1846"/>
        <v>3.1131313148577084</v>
      </c>
      <c r="BK100">
        <f t="shared" si="1847"/>
        <v>3.5889038187400009</v>
      </c>
      <c r="BL100">
        <f t="shared" si="1848"/>
        <v>6.7581634348677717</v>
      </c>
      <c r="BM100">
        <f t="shared" si="1849"/>
        <v>7.3172199745798236</v>
      </c>
      <c r="BN100">
        <f t="shared" si="1850"/>
        <v>7.0342689657980655</v>
      </c>
      <c r="BO100">
        <f t="shared" si="1851"/>
        <v>7.1864844453007084</v>
      </c>
      <c r="BQ100">
        <f t="shared" si="1852"/>
        <v>2.9088178294408564</v>
      </c>
      <c r="BR100">
        <f t="shared" si="1853"/>
        <v>2.6091821197250464</v>
      </c>
      <c r="BS100">
        <f t="shared" si="1854"/>
        <v>2.8424841498682194</v>
      </c>
      <c r="BT100">
        <f t="shared" si="1855"/>
        <v>3.023171389074808</v>
      </c>
      <c r="BU100">
        <f t="shared" si="1856"/>
        <v>3.6954581546449905</v>
      </c>
      <c r="BV100">
        <f t="shared" si="1857"/>
        <v>3.722957922729679</v>
      </c>
      <c r="BW100">
        <f t="shared" si="1858"/>
        <v>5.5988416364760498</v>
      </c>
      <c r="BX100">
        <f t="shared" si="1859"/>
        <v>6.5209789854436799</v>
      </c>
      <c r="BY100">
        <f t="shared" si="1860"/>
        <v>6.4950193338229045</v>
      </c>
      <c r="BZ100">
        <f t="shared" si="1861"/>
        <v>6.6930510551833704</v>
      </c>
      <c r="CB100">
        <f>(C100/C$9)*100</f>
        <v>32.655926027628531</v>
      </c>
      <c r="CC100">
        <f t="shared" ref="CC100" si="2006">(D100/D$9)*100</f>
        <v>32.649254364350689</v>
      </c>
      <c r="CD100">
        <f t="shared" ref="CD100" si="2007">(E100/E$9)*100</f>
        <v>35.024683398758768</v>
      </c>
      <c r="CE100">
        <f t="shared" ref="CE100" si="2008">(F100/F$9)*100</f>
        <v>37.975433364962122</v>
      </c>
      <c r="CF100">
        <f t="shared" ref="CF100" si="2009">(G100/G$9)*100</f>
        <v>38.418112726083919</v>
      </c>
      <c r="CG100">
        <f t="shared" ref="CG100" si="2010">(H100/H$9)*100</f>
        <v>38.129262025491599</v>
      </c>
      <c r="CH100">
        <f t="shared" ref="CH100" si="2011">(I100/I$9)*100</f>
        <v>35.40368924618997</v>
      </c>
      <c r="CI100">
        <f t="shared" ref="CI100" si="2012">(J100/J$9)*100</f>
        <v>39.446436037998041</v>
      </c>
      <c r="CJ100">
        <f t="shared" ref="CJ100" si="2013">(K100/K$9)*100</f>
        <v>38.887052882069142</v>
      </c>
      <c r="CK100">
        <f t="shared" ref="CK100" si="2014">(L100/L$9)*100</f>
        <v>36.850259153069857</v>
      </c>
      <c r="CM100">
        <f>(N100/N$9)*100</f>
        <v>65.480204269844833</v>
      </c>
      <c r="CN100">
        <f t="shared" ref="CN100" si="2015">(O100/O$9)*100</f>
        <v>64.167524716893936</v>
      </c>
      <c r="CO100">
        <f t="shared" ref="CO100" si="2016">(P100/P$9)*100</f>
        <v>58.178078367173114</v>
      </c>
      <c r="CP100">
        <f t="shared" ref="CP100" si="2017">(Q100/Q$9)*100</f>
        <v>24.521151650005258</v>
      </c>
      <c r="CQ100">
        <f t="shared" ref="CQ100" si="2018">(R100/R$9)*100</f>
        <v>23.951727648953309</v>
      </c>
      <c r="CR100">
        <f t="shared" ref="CR100" si="2019">(S100/S$9)*100</f>
        <v>29.602048384218282</v>
      </c>
      <c r="CS100">
        <f t="shared" ref="CS100" si="2020">(T100/T$9)*100</f>
        <v>43.20045112270514</v>
      </c>
      <c r="CT100">
        <f t="shared" ref="CT100" si="2021">(U100/U$9)*100</f>
        <v>39.549004630944715</v>
      </c>
      <c r="CU100">
        <f t="shared" ref="CU100" si="2022">(V100/V$9)*100</f>
        <v>40.315290087351322</v>
      </c>
      <c r="CV100">
        <f t="shared" ref="CV100" si="2023">(W100/W$9)*100</f>
        <v>41.294595628562206</v>
      </c>
      <c r="CX100">
        <f>(Y100/Y$9)*100</f>
        <v>48.11141910481755</v>
      </c>
      <c r="CY100">
        <f t="shared" ref="CY100" si="2024">(Z100/Z$9)*100</f>
        <v>45.900211293419389</v>
      </c>
      <c r="CZ100">
        <f t="shared" ref="CZ100" si="2025">(AA100/AA$9)*100</f>
        <v>44.603221943395376</v>
      </c>
      <c r="DA100">
        <f t="shared" ref="DA100" si="2026">(AB100/AB$9)*100</f>
        <v>30.36731511784</v>
      </c>
      <c r="DB100">
        <f t="shared" ref="DB100" si="2027">(AC100/AC$9)*100</f>
        <v>29.89103258026773</v>
      </c>
      <c r="DC100">
        <f t="shared" ref="DC100" si="2028">(AD100/AD$9)*100</f>
        <v>32.868211163941332</v>
      </c>
      <c r="DD100">
        <f t="shared" ref="DD100" si="2029">(AE100/AE$9)*100</f>
        <v>40.270827714683421</v>
      </c>
      <c r="DE100">
        <f t="shared" ref="DE100" si="2030">(AF100/AF$9)*100</f>
        <v>39.511822274627818</v>
      </c>
      <c r="DF100">
        <f t="shared" ref="DF100" si="2031">(AG100/AG$9)*100</f>
        <v>39.776214480000789</v>
      </c>
      <c r="DG100">
        <f t="shared" ref="DG100" si="2032">(AH100/AH$9)*100</f>
        <v>39.51623163709521</v>
      </c>
      <c r="DI100" s="7">
        <f t="shared" si="1919"/>
        <v>763.22971277226986</v>
      </c>
      <c r="DJ100" s="7">
        <f t="shared" si="1920"/>
        <v>712.7418344884378</v>
      </c>
      <c r="DK100" s="7">
        <f t="shared" si="1921"/>
        <v>730.87506634826889</v>
      </c>
      <c r="DL100" s="6"/>
      <c r="DM100" s="6">
        <f t="shared" si="1922"/>
        <v>27.061518804769101</v>
      </c>
      <c r="DN100" s="6">
        <f t="shared" si="1923"/>
        <v>26.21351042338922</v>
      </c>
      <c r="DO100" s="6">
        <f t="shared" si="1924"/>
        <v>26.52333657577568</v>
      </c>
    </row>
    <row r="101" spans="1:119" x14ac:dyDescent="0.25">
      <c r="A101" t="s">
        <v>74</v>
      </c>
      <c r="B101" t="s">
        <v>57</v>
      </c>
      <c r="C101" s="7">
        <v>2337.7340139232729</v>
      </c>
      <c r="D101" s="7">
        <v>3503.3570158218354</v>
      </c>
      <c r="E101" s="7">
        <v>3690.3175889439026</v>
      </c>
      <c r="F101" s="7">
        <v>4598.6291665944964</v>
      </c>
      <c r="G101" s="7">
        <v>5286.9751682313617</v>
      </c>
      <c r="H101" s="7">
        <v>5590.4907037812072</v>
      </c>
      <c r="I101" s="7">
        <v>3315.636232981768</v>
      </c>
      <c r="J101" s="7">
        <v>4655.7135692197353</v>
      </c>
      <c r="K101" s="7">
        <v>5261.4499049943479</v>
      </c>
      <c r="L101" s="7">
        <v>5234.9022852970184</v>
      </c>
      <c r="N101" s="7">
        <v>4129.530798010479</v>
      </c>
      <c r="O101" s="7">
        <v>5069.1056465282581</v>
      </c>
      <c r="P101" s="7">
        <v>5993.6708876816137</v>
      </c>
      <c r="Q101" s="7">
        <v>7709.0410386903886</v>
      </c>
      <c r="R101" s="7">
        <v>8497.3135291509279</v>
      </c>
      <c r="S101" s="7">
        <v>9602.9641206205106</v>
      </c>
      <c r="T101" s="7">
        <v>5433.1906946115396</v>
      </c>
      <c r="U101" s="7">
        <v>7853.4501933819083</v>
      </c>
      <c r="V101" s="7">
        <v>9039.2516184268643</v>
      </c>
      <c r="W101" s="7">
        <v>7312.5215405272302</v>
      </c>
      <c r="Y101">
        <f t="shared" si="1889"/>
        <v>6467.2648119337518</v>
      </c>
      <c r="Z101">
        <f t="shared" si="1815"/>
        <v>8572.4626623500935</v>
      </c>
      <c r="AA101">
        <f t="shared" si="1816"/>
        <v>9683.9884766255163</v>
      </c>
      <c r="AB101">
        <f t="shared" si="1817"/>
        <v>12307.670205284885</v>
      </c>
      <c r="AC101">
        <f t="shared" si="1818"/>
        <v>13784.28869738229</v>
      </c>
      <c r="AD101">
        <f t="shared" si="1819"/>
        <v>15193.454824401717</v>
      </c>
      <c r="AE101">
        <f t="shared" si="1820"/>
        <v>8748.8269275933071</v>
      </c>
      <c r="AF101">
        <f t="shared" si="1821"/>
        <v>12509.163762601644</v>
      </c>
      <c r="AG101">
        <f t="shared" si="1822"/>
        <v>14300.701523421212</v>
      </c>
      <c r="AH101">
        <f t="shared" si="1823"/>
        <v>12547.423825824248</v>
      </c>
      <c r="AJ101">
        <f t="shared" si="1890"/>
        <v>1791.7967840872061</v>
      </c>
      <c r="AK101">
        <f t="shared" si="1824"/>
        <v>1565.7486307064228</v>
      </c>
      <c r="AL101">
        <f t="shared" si="1825"/>
        <v>2303.3532987377112</v>
      </c>
      <c r="AM101">
        <f t="shared" si="1826"/>
        <v>3110.4118720958922</v>
      </c>
      <c r="AN101">
        <f t="shared" si="1827"/>
        <v>3210.3383609195662</v>
      </c>
      <c r="AO101">
        <f t="shared" si="1828"/>
        <v>4012.4734168393034</v>
      </c>
      <c r="AP101">
        <f t="shared" si="1829"/>
        <v>2117.5544616297716</v>
      </c>
      <c r="AQ101">
        <f t="shared" si="1830"/>
        <v>3197.736624162173</v>
      </c>
      <c r="AR101">
        <f t="shared" si="1831"/>
        <v>3777.8017134325164</v>
      </c>
      <c r="AS101">
        <f t="shared" si="1832"/>
        <v>2077.6192552302118</v>
      </c>
      <c r="AU101">
        <f t="shared" si="1891"/>
        <v>4.5587353042949887</v>
      </c>
      <c r="AV101">
        <f t="shared" si="1833"/>
        <v>5.1368383796909081</v>
      </c>
      <c r="AW101">
        <f t="shared" si="1834"/>
        <v>4.8371431126252178</v>
      </c>
      <c r="AX101">
        <f t="shared" si="1835"/>
        <v>4.7651575118294032</v>
      </c>
      <c r="AY101">
        <f t="shared" si="1836"/>
        <v>4.6057340551032366</v>
      </c>
      <c r="AZ101">
        <f t="shared" si="1837"/>
        <v>3.954352884232156</v>
      </c>
      <c r="BA101">
        <f t="shared" si="1838"/>
        <v>3.0598418210580567</v>
      </c>
      <c r="BB101">
        <f t="shared" si="1839"/>
        <v>3.6033315580734153</v>
      </c>
      <c r="BC101">
        <f t="shared" si="1840"/>
        <v>3.2098758390181961</v>
      </c>
      <c r="BD101">
        <f t="shared" si="1841"/>
        <v>3.0435725465867534</v>
      </c>
      <c r="BF101">
        <f t="shared" si="1842"/>
        <v>6.5373963538156801</v>
      </c>
      <c r="BG101">
        <f t="shared" si="1843"/>
        <v>6.1206338499969224</v>
      </c>
      <c r="BH101">
        <f t="shared" si="1844"/>
        <v>5.9707262410983875</v>
      </c>
      <c r="BI101">
        <f t="shared" si="1845"/>
        <v>6.3484714425146516</v>
      </c>
      <c r="BJ101">
        <f t="shared" si="1846"/>
        <v>5.8003910079253513</v>
      </c>
      <c r="BK101">
        <f t="shared" si="1847"/>
        <v>4.9915011136244543</v>
      </c>
      <c r="BL101">
        <f t="shared" si="1848"/>
        <v>4.02372013857181</v>
      </c>
      <c r="BM101">
        <f t="shared" si="1849"/>
        <v>4.6106099584898708</v>
      </c>
      <c r="BN101">
        <f t="shared" si="1850"/>
        <v>3.9505252603482561</v>
      </c>
      <c r="BO101">
        <f t="shared" si="1851"/>
        <v>3.0307927101731056</v>
      </c>
      <c r="BQ101">
        <f t="shared" si="1852"/>
        <v>5.650825629439681</v>
      </c>
      <c r="BR101">
        <f t="shared" si="1853"/>
        <v>5.6763534618936218</v>
      </c>
      <c r="BS101">
        <f t="shared" si="1854"/>
        <v>5.4812273295059146</v>
      </c>
      <c r="BT101">
        <f t="shared" si="1855"/>
        <v>5.6473589523789274</v>
      </c>
      <c r="BU101">
        <f t="shared" si="1856"/>
        <v>5.2755420304706453</v>
      </c>
      <c r="BV101">
        <f t="shared" si="1857"/>
        <v>4.5521835529845767</v>
      </c>
      <c r="BW101">
        <f t="shared" si="1858"/>
        <v>3.5945894426971754</v>
      </c>
      <c r="BX101">
        <f t="shared" si="1859"/>
        <v>4.1761231741720177</v>
      </c>
      <c r="BY101">
        <f t="shared" si="1860"/>
        <v>3.6413957720114625</v>
      </c>
      <c r="BZ101">
        <f t="shared" si="1861"/>
        <v>3.0361115065736559</v>
      </c>
      <c r="CB101">
        <f>(C101/C$10)*100</f>
        <v>42.679490512886638</v>
      </c>
      <c r="CC101">
        <f t="shared" ref="CC101" si="2033">(D101/D$10)*100</f>
        <v>46.638088268130403</v>
      </c>
      <c r="CD101">
        <f t="shared" ref="CD101" si="2034">(E101/E$10)*100</f>
        <v>44.646851038013303</v>
      </c>
      <c r="CE101">
        <f t="shared" ref="CE101" si="2035">(F101/F$10)*100</f>
        <v>49.65430917322292</v>
      </c>
      <c r="CF101">
        <f t="shared" ref="CF101" si="2036">(G101/G$10)*100</f>
        <v>46.116433029645002</v>
      </c>
      <c r="CG101">
        <f t="shared" ref="CG101" si="2037">(H101/H$10)*100</f>
        <v>41.841574025629029</v>
      </c>
      <c r="CH101">
        <f t="shared" ref="CH101" si="2038">(I101/I$10)*100</f>
        <v>35.122785717021983</v>
      </c>
      <c r="CI101">
        <f t="shared" ref="CI101" si="2039">(J101/J$10)*100</f>
        <v>38.878926422070933</v>
      </c>
      <c r="CJ101">
        <f t="shared" ref="CJ101" si="2040">(K101/K$10)*100</f>
        <v>40.043881018027164</v>
      </c>
      <c r="CK101">
        <f t="shared" ref="CK101" si="2041">(L101/L$10)*100</f>
        <v>40.66012442032811</v>
      </c>
      <c r="CM101">
        <f>(N101/N$10)*100</f>
        <v>64.496661286288884</v>
      </c>
      <c r="CN101">
        <f t="shared" ref="CN101" si="2042">(O101/O$10)*100</f>
        <v>58.546286730792865</v>
      </c>
      <c r="CO101">
        <f t="shared" ref="CO101" si="2043">(P101/P$10)*100</f>
        <v>60.947005303231869</v>
      </c>
      <c r="CP101">
        <f t="shared" ref="CP101" si="2044">(Q101/Q$10)*100</f>
        <v>57.850337227380791</v>
      </c>
      <c r="CQ101">
        <f t="shared" ref="CQ101" si="2045">(R101/R$10)*100</f>
        <v>56.730872582388002</v>
      </c>
      <c r="CR101">
        <f t="shared" ref="CR101" si="2046">(S101/S$10)*100</f>
        <v>45.933111021555867</v>
      </c>
      <c r="CS101">
        <f t="shared" ref="CS101" si="2047">(T101/T$10)*100</f>
        <v>59.765933605771629</v>
      </c>
      <c r="CT101">
        <f t="shared" ref="CT101" si="2048">(U101/U$10)*100</f>
        <v>66.622267481724876</v>
      </c>
      <c r="CU101">
        <f t="shared" ref="CU101" si="2049">(V101/V$10)*100</f>
        <v>53.436882619439032</v>
      </c>
      <c r="CV101">
        <f t="shared" ref="CV101" si="2050">(W101/W$10)*100</f>
        <v>34.643255095162765</v>
      </c>
      <c r="CX101">
        <f>(Y101/Y$10)*100</f>
        <v>54.437694377343092</v>
      </c>
      <c r="CY101">
        <f t="shared" ref="CY101" si="2051">(Z101/Z$10)*100</f>
        <v>53.01434590025633</v>
      </c>
      <c r="CZ101">
        <f t="shared" ref="CZ101" si="2052">(AA101/AA$10)*100</f>
        <v>53.5032735353128</v>
      </c>
      <c r="DA101">
        <f t="shared" ref="DA101" si="2053">(AB101/AB$10)*100</f>
        <v>54.489759663058621</v>
      </c>
      <c r="DB101">
        <f t="shared" ref="DB101" si="2054">(AC101/AC$10)*100</f>
        <v>52.128911647931794</v>
      </c>
      <c r="DC101">
        <f t="shared" ref="DC101" si="2055">(AD101/AD$10)*100</f>
        <v>44.337797752510397</v>
      </c>
      <c r="DD101">
        <f t="shared" ref="DD101" si="2056">(AE101/AE$10)*100</f>
        <v>47.212071885224432</v>
      </c>
      <c r="DE101">
        <f t="shared" ref="DE101" si="2057">(AF101/AF$10)*100</f>
        <v>52.641507242940044</v>
      </c>
      <c r="DF101">
        <f t="shared" ref="DF101" si="2058">(AG101/AG$10)*100</f>
        <v>47.581827665739333</v>
      </c>
      <c r="DG101">
        <f t="shared" ref="DG101" si="2059">(AH101/AH$10)*100</f>
        <v>36.922813225300189</v>
      </c>
      <c r="DI101" s="7">
        <f t="shared" si="1919"/>
        <v>123.93062059749087</v>
      </c>
      <c r="DJ101" s="7">
        <f t="shared" si="1920"/>
        <v>77.078750545951834</v>
      </c>
      <c r="DK101" s="7">
        <f t="shared" si="1921"/>
        <v>94.014381515212634</v>
      </c>
      <c r="DL101" s="6"/>
      <c r="DM101" s="6">
        <f t="shared" si="1922"/>
        <v>9.3708275473956206</v>
      </c>
      <c r="DN101" s="6">
        <f t="shared" si="1923"/>
        <v>6.5550531111317589</v>
      </c>
      <c r="DO101" s="6">
        <f t="shared" si="1924"/>
        <v>7.6419476200650704</v>
      </c>
    </row>
    <row r="102" spans="1:119" x14ac:dyDescent="0.25">
      <c r="A102" t="s">
        <v>74</v>
      </c>
      <c r="B102" t="str">
        <f t="shared" ref="B102" si="2060">B101</f>
        <v>Japan</v>
      </c>
      <c r="C102" s="7">
        <v>3.354663736859214</v>
      </c>
      <c r="D102" s="7">
        <v>5.1182856287963503</v>
      </c>
      <c r="E102" s="7">
        <v>22.633218745081969</v>
      </c>
      <c r="F102" s="7">
        <v>20.834499999999998</v>
      </c>
      <c r="G102" s="7">
        <v>46.985500000000002</v>
      </c>
      <c r="H102" s="7">
        <v>95.955299999999994</v>
      </c>
      <c r="I102" s="7">
        <v>127.45740000000001</v>
      </c>
      <c r="J102" s="7">
        <v>177.38489999999999</v>
      </c>
      <c r="K102" s="7">
        <v>326.13830000000002</v>
      </c>
      <c r="L102" s="7">
        <v>421.60680000000002</v>
      </c>
      <c r="N102" s="7">
        <v>14.192275310105096</v>
      </c>
      <c r="O102" s="7">
        <v>15.149619160828889</v>
      </c>
      <c r="P102" s="7">
        <v>18.136481939284518</v>
      </c>
      <c r="Q102" s="7">
        <v>35.7851</v>
      </c>
      <c r="R102" s="7">
        <v>18.767600000000002</v>
      </c>
      <c r="S102" s="7">
        <v>32.190199999999997</v>
      </c>
      <c r="T102" s="7">
        <v>74.701700000000002</v>
      </c>
      <c r="U102" s="7">
        <v>32.339700000000001</v>
      </c>
      <c r="V102" s="7">
        <v>44.424799999999998</v>
      </c>
      <c r="W102" s="7">
        <v>51.310299999999998</v>
      </c>
      <c r="Y102">
        <f t="shared" si="1889"/>
        <v>17.546939046964312</v>
      </c>
      <c r="Z102">
        <f t="shared" si="1815"/>
        <v>20.267904789625241</v>
      </c>
      <c r="AA102">
        <f t="shared" si="1816"/>
        <v>40.769700684366484</v>
      </c>
      <c r="AB102">
        <f t="shared" si="1817"/>
        <v>56.619599999999998</v>
      </c>
      <c r="AC102">
        <f t="shared" si="1818"/>
        <v>65.753100000000003</v>
      </c>
      <c r="AD102">
        <f t="shared" si="1819"/>
        <v>128.1455</v>
      </c>
      <c r="AE102">
        <f t="shared" si="1820"/>
        <v>202.15910000000002</v>
      </c>
      <c r="AF102">
        <f t="shared" si="1821"/>
        <v>209.72459999999998</v>
      </c>
      <c r="AG102">
        <f t="shared" si="1822"/>
        <v>370.56310000000002</v>
      </c>
      <c r="AH102">
        <f t="shared" si="1823"/>
        <v>472.9171</v>
      </c>
      <c r="AJ102">
        <f t="shared" si="1890"/>
        <v>10.837611573245882</v>
      </c>
      <c r="AK102">
        <f t="shared" si="1824"/>
        <v>10.031333532032539</v>
      </c>
      <c r="AL102">
        <f t="shared" si="1825"/>
        <v>-4.4967368057974504</v>
      </c>
      <c r="AM102">
        <f t="shared" si="1826"/>
        <v>14.950600000000001</v>
      </c>
      <c r="AN102">
        <f t="shared" si="1827"/>
        <v>-28.2179</v>
      </c>
      <c r="AO102">
        <f t="shared" si="1828"/>
        <v>-63.765099999999997</v>
      </c>
      <c r="AP102">
        <f t="shared" si="1829"/>
        <v>-52.755700000000004</v>
      </c>
      <c r="AQ102">
        <f t="shared" si="1830"/>
        <v>-145.04519999999999</v>
      </c>
      <c r="AR102">
        <f t="shared" si="1831"/>
        <v>-281.71350000000001</v>
      </c>
      <c r="AS102">
        <f t="shared" si="1832"/>
        <v>-370.29650000000004</v>
      </c>
      <c r="AU102">
        <f t="shared" si="1891"/>
        <v>6.5418152450940842E-3</v>
      </c>
      <c r="AV102">
        <f t="shared" si="1833"/>
        <v>7.5047464296338169E-3</v>
      </c>
      <c r="AW102">
        <f t="shared" si="1834"/>
        <v>2.9666855366950764E-2</v>
      </c>
      <c r="AX102">
        <f t="shared" si="1835"/>
        <v>2.1588971535561111E-2</v>
      </c>
      <c r="AY102">
        <f t="shared" si="1836"/>
        <v>4.093129068325959E-2</v>
      </c>
      <c r="AZ102">
        <f t="shared" si="1837"/>
        <v>6.7872596059541157E-2</v>
      </c>
      <c r="BA102">
        <f t="shared" si="1838"/>
        <v>0.11762432773651914</v>
      </c>
      <c r="BB102">
        <f t="shared" si="1839"/>
        <v>0.13728864514378156</v>
      </c>
      <c r="BC102">
        <f t="shared" si="1840"/>
        <v>0.19896862428638723</v>
      </c>
      <c r="BD102">
        <f t="shared" si="1841"/>
        <v>0.24512222234564329</v>
      </c>
      <c r="BF102">
        <f t="shared" si="1842"/>
        <v>2.2467571596591327E-2</v>
      </c>
      <c r="BG102">
        <f t="shared" si="1843"/>
        <v>1.8292235024503226E-2</v>
      </c>
      <c r="BH102">
        <f t="shared" si="1844"/>
        <v>1.8067052840463761E-2</v>
      </c>
      <c r="BI102">
        <f t="shared" si="1845"/>
        <v>2.9469383322432603E-2</v>
      </c>
      <c r="BJ102">
        <f t="shared" si="1846"/>
        <v>1.2811039384022508E-2</v>
      </c>
      <c r="BK102">
        <f t="shared" si="1847"/>
        <v>1.6732064925950332E-2</v>
      </c>
      <c r="BL102">
        <f t="shared" si="1848"/>
        <v>5.5322691871215558E-2</v>
      </c>
      <c r="BM102">
        <f t="shared" si="1849"/>
        <v>1.8986017508613739E-2</v>
      </c>
      <c r="BN102">
        <f t="shared" si="1850"/>
        <v>1.9415467341140611E-2</v>
      </c>
      <c r="BO102">
        <f t="shared" si="1851"/>
        <v>2.1266382920710387E-2</v>
      </c>
      <c r="BQ102">
        <f t="shared" si="1852"/>
        <v>1.5331781791559879E-2</v>
      </c>
      <c r="BR102">
        <f t="shared" si="1853"/>
        <v>1.3420623226882604E-2</v>
      </c>
      <c r="BS102">
        <f t="shared" si="1854"/>
        <v>2.3076028864172631E-2</v>
      </c>
      <c r="BT102">
        <f t="shared" si="1855"/>
        <v>2.5979832056501923E-2</v>
      </c>
      <c r="BU102">
        <f t="shared" si="1856"/>
        <v>2.5165117352019359E-2</v>
      </c>
      <c r="BV102">
        <f t="shared" si="1857"/>
        <v>3.8394285186019617E-2</v>
      </c>
      <c r="BW102">
        <f t="shared" si="1858"/>
        <v>8.3060160249971135E-2</v>
      </c>
      <c r="BX102">
        <f t="shared" si="1859"/>
        <v>7.0015532522839166E-2</v>
      </c>
      <c r="BY102">
        <f t="shared" si="1860"/>
        <v>9.4356693158969343E-2</v>
      </c>
      <c r="BZ102">
        <f t="shared" si="1861"/>
        <v>0.1144321789792674</v>
      </c>
      <c r="CB102">
        <f>(C102/C$11)*100</f>
        <v>2.8225141200625026</v>
      </c>
      <c r="CC102">
        <f t="shared" ref="CC102" si="2061">(D102/D$11)*100</f>
        <v>3.2653116768586439</v>
      </c>
      <c r="CD102">
        <f t="shared" ref="CD102" si="2062">(E102/E$11)*100</f>
        <v>9.2818866805053357</v>
      </c>
      <c r="CE102">
        <f t="shared" ref="CE102" si="2063">(F102/F$11)*100</f>
        <v>13.07413687290015</v>
      </c>
      <c r="CF102">
        <f t="shared" ref="CF102" si="2064">(G102/G$11)*100</f>
        <v>14.008787114617105</v>
      </c>
      <c r="CG102">
        <f t="shared" ref="CG102" si="2065">(H102/H$11)*100</f>
        <v>15.143310616728748</v>
      </c>
      <c r="CH102">
        <f t="shared" ref="CH102" si="2066">(I102/I$11)*100</f>
        <v>22.818951753385587</v>
      </c>
      <c r="CI102">
        <f t="shared" ref="CI102" si="2067">(J102/J$11)*100</f>
        <v>30.014527997444318</v>
      </c>
      <c r="CJ102">
        <f t="shared" ref="CJ102" si="2068">(K102/K$11)*100</f>
        <v>36.996695304637285</v>
      </c>
      <c r="CK102">
        <f t="shared" ref="CK102" si="2069">(L102/L$11)*100</f>
        <v>44.750498764710855</v>
      </c>
      <c r="CM102">
        <f>(N102/N$11)*100</f>
        <v>40.553217006328985</v>
      </c>
      <c r="CN102">
        <f t="shared" ref="CN102" si="2070">(O102/O$11)*100</f>
        <v>29.786176221852518</v>
      </c>
      <c r="CO102">
        <f t="shared" ref="CO102" si="2071">(P102/P$11)*100</f>
        <v>22.35107644014192</v>
      </c>
      <c r="CP102">
        <f t="shared" ref="CP102" si="2072">(Q102/Q$11)*100</f>
        <v>27.849887308860886</v>
      </c>
      <c r="CQ102">
        <f t="shared" ref="CQ102" si="2073">(R102/R$11)*100</f>
        <v>12.143541165204338</v>
      </c>
      <c r="CR102">
        <f t="shared" ref="CR102" si="2074">(S102/S$11)*100</f>
        <v>12.118658967093095</v>
      </c>
      <c r="CS102">
        <f t="shared" ref="CS102" si="2075">(T102/T$11)*100</f>
        <v>48.257940899256901</v>
      </c>
      <c r="CT102">
        <f t="shared" ref="CT102" si="2076">(U102/U$11)*100</f>
        <v>16.886196215869621</v>
      </c>
      <c r="CU102">
        <f t="shared" ref="CU102" si="2077">(V102/V$11)*100</f>
        <v>18.545856375733017</v>
      </c>
      <c r="CV102">
        <f t="shared" ref="CV102" si="2078">(W102/W$11)*100</f>
        <v>31.724292715017228</v>
      </c>
      <c r="CX102">
        <f>(Y102/Y$11)*100</f>
        <v>11.405194520083686</v>
      </c>
      <c r="CY102">
        <f t="shared" ref="CY102" si="2079">(Z102/Z$11)*100</f>
        <v>9.7625614814808248</v>
      </c>
      <c r="CZ102">
        <f t="shared" ref="CZ102" si="2080">(AA102/AA$11)*100</f>
        <v>12.545043203484592</v>
      </c>
      <c r="DA102">
        <f t="shared" ref="DA102" si="2081">(AB102/AB$11)*100</f>
        <v>19.669869035683245</v>
      </c>
      <c r="DB102">
        <f t="shared" ref="DB102" si="2082">(AC102/AC$11)*100</f>
        <v>13.420418729980026</v>
      </c>
      <c r="DC102">
        <f t="shared" ref="DC102" si="2083">(AD102/AD$11)*100</f>
        <v>14.249896471950905</v>
      </c>
      <c r="DD102">
        <f t="shared" ref="DD102" si="2084">(AE102/AE$11)*100</f>
        <v>28.339156278330002</v>
      </c>
      <c r="DE102">
        <f t="shared" ref="DE102" si="2085">(AF102/AF$11)*100</f>
        <v>26.801441101764006</v>
      </c>
      <c r="DF102">
        <f t="shared" ref="DF102" si="2086">(AG102/AG$11)*100</f>
        <v>33.054297312603573</v>
      </c>
      <c r="DG102">
        <f t="shared" ref="DG102" si="2087">(AH102/AH$11)*100</f>
        <v>42.841901615214454</v>
      </c>
      <c r="DI102" s="7">
        <f t="shared" si="1919"/>
        <v>12467.781246376935</v>
      </c>
      <c r="DJ102" s="7">
        <f t="shared" si="1920"/>
        <v>261.53681406861062</v>
      </c>
      <c r="DK102" s="7">
        <f t="shared" si="1921"/>
        <v>2595.1544011992023</v>
      </c>
      <c r="DL102" s="6"/>
      <c r="DM102" s="6">
        <f t="shared" si="1922"/>
        <v>71.100373264601032</v>
      </c>
      <c r="DN102" s="6">
        <f t="shared" si="1923"/>
        <v>15.349826971561553</v>
      </c>
      <c r="DO102" s="6">
        <f t="shared" si="1924"/>
        <v>44.196174547700991</v>
      </c>
    </row>
    <row r="103" spans="1:119" x14ac:dyDescent="0.25">
      <c r="DL103" s="6"/>
      <c r="DM103" s="6"/>
      <c r="DN103" s="6"/>
      <c r="DO103" s="6"/>
    </row>
    <row r="104" spans="1:119" x14ac:dyDescent="0.25">
      <c r="C104" s="7" t="s">
        <v>64</v>
      </c>
      <c r="N104" s="7" t="s">
        <v>63</v>
      </c>
      <c r="Y104" t="s">
        <v>77</v>
      </c>
      <c r="AJ104" t="s">
        <v>78</v>
      </c>
      <c r="AU104" t="s">
        <v>64</v>
      </c>
      <c r="BF104" t="s">
        <v>63</v>
      </c>
      <c r="BQ104" t="s">
        <v>77</v>
      </c>
      <c r="CB104" t="s">
        <v>64</v>
      </c>
      <c r="CM104" t="s">
        <v>63</v>
      </c>
      <c r="CX104" t="s">
        <v>77</v>
      </c>
      <c r="DI104" s="7" t="s">
        <v>79</v>
      </c>
      <c r="DL104" s="6"/>
      <c r="DM104" s="6" t="s">
        <v>80</v>
      </c>
      <c r="DN104" s="6"/>
      <c r="DO104" s="6"/>
    </row>
    <row r="105" spans="1:119" x14ac:dyDescent="0.25">
      <c r="B105" t="s">
        <v>66</v>
      </c>
      <c r="C105" s="7">
        <v>2003</v>
      </c>
      <c r="D105" s="7">
        <v>2004</v>
      </c>
      <c r="E105" s="7">
        <v>2005</v>
      </c>
      <c r="F105" s="7">
        <v>2006</v>
      </c>
      <c r="G105" s="7">
        <v>2007</v>
      </c>
      <c r="H105" s="7">
        <v>2008</v>
      </c>
      <c r="I105" s="7">
        <v>2009</v>
      </c>
      <c r="J105" s="7">
        <v>2010</v>
      </c>
      <c r="K105" s="7">
        <v>2011</v>
      </c>
      <c r="L105" s="7">
        <v>2012</v>
      </c>
      <c r="N105" s="7">
        <v>2003</v>
      </c>
      <c r="O105" s="7">
        <v>2004</v>
      </c>
      <c r="P105" s="7">
        <v>2005</v>
      </c>
      <c r="Q105" s="7">
        <v>2006</v>
      </c>
      <c r="R105" s="7">
        <v>2007</v>
      </c>
      <c r="S105" s="7">
        <v>2008</v>
      </c>
      <c r="T105" s="7">
        <v>2009</v>
      </c>
      <c r="U105" s="7">
        <v>2010</v>
      </c>
      <c r="V105" s="7">
        <v>2011</v>
      </c>
      <c r="W105" s="7">
        <v>2012</v>
      </c>
      <c r="Y105">
        <v>2003</v>
      </c>
      <c r="Z105">
        <v>2004</v>
      </c>
      <c r="AA105">
        <v>2005</v>
      </c>
      <c r="AB105">
        <v>2006</v>
      </c>
      <c r="AC105">
        <v>2007</v>
      </c>
      <c r="AD105">
        <v>2008</v>
      </c>
      <c r="AE105">
        <v>2009</v>
      </c>
      <c r="AF105">
        <v>2010</v>
      </c>
      <c r="AG105">
        <v>2011</v>
      </c>
      <c r="AH105">
        <v>2012</v>
      </c>
      <c r="AJ105">
        <v>2003</v>
      </c>
      <c r="AK105">
        <v>2004</v>
      </c>
      <c r="AL105">
        <v>2005</v>
      </c>
      <c r="AM105">
        <v>2006</v>
      </c>
      <c r="AN105">
        <v>2007</v>
      </c>
      <c r="AO105">
        <v>2008</v>
      </c>
      <c r="AP105">
        <v>2009</v>
      </c>
      <c r="AQ105">
        <v>2010</v>
      </c>
      <c r="AR105">
        <v>2011</v>
      </c>
      <c r="AS105">
        <v>2012</v>
      </c>
      <c r="AU105">
        <v>2003</v>
      </c>
      <c r="AV105">
        <v>2004</v>
      </c>
      <c r="AW105">
        <v>2005</v>
      </c>
      <c r="AX105">
        <v>2006</v>
      </c>
      <c r="AY105">
        <v>2007</v>
      </c>
      <c r="AZ105">
        <v>2008</v>
      </c>
      <c r="BA105">
        <v>2009</v>
      </c>
      <c r="BB105">
        <v>2010</v>
      </c>
      <c r="BC105">
        <v>2011</v>
      </c>
      <c r="BD105">
        <v>2012</v>
      </c>
      <c r="BF105">
        <v>2003</v>
      </c>
      <c r="BG105">
        <v>2004</v>
      </c>
      <c r="BH105">
        <v>2005</v>
      </c>
      <c r="BI105">
        <v>2006</v>
      </c>
      <c r="BJ105">
        <v>2007</v>
      </c>
      <c r="BK105">
        <v>2008</v>
      </c>
      <c r="BL105">
        <v>2009</v>
      </c>
      <c r="BM105">
        <v>2010</v>
      </c>
      <c r="BN105">
        <v>2011</v>
      </c>
      <c r="BO105">
        <v>2012</v>
      </c>
      <c r="BQ105">
        <v>2003</v>
      </c>
      <c r="BR105">
        <v>2004</v>
      </c>
      <c r="BS105">
        <v>2005</v>
      </c>
      <c r="BT105">
        <v>2006</v>
      </c>
      <c r="BU105">
        <v>2007</v>
      </c>
      <c r="BV105">
        <v>2008</v>
      </c>
      <c r="BW105">
        <v>2009</v>
      </c>
      <c r="BX105">
        <v>2010</v>
      </c>
      <c r="BY105">
        <v>2011</v>
      </c>
      <c r="BZ105">
        <v>2012</v>
      </c>
      <c r="CB105">
        <v>2003</v>
      </c>
      <c r="CC105">
        <v>2004</v>
      </c>
      <c r="CD105">
        <v>2005</v>
      </c>
      <c r="CE105">
        <v>2006</v>
      </c>
      <c r="CF105">
        <v>2007</v>
      </c>
      <c r="CG105">
        <v>2008</v>
      </c>
      <c r="CH105">
        <v>2009</v>
      </c>
      <c r="CI105">
        <v>2010</v>
      </c>
      <c r="CJ105">
        <v>2011</v>
      </c>
      <c r="CK105">
        <v>2012</v>
      </c>
      <c r="CM105">
        <v>2003</v>
      </c>
      <c r="CN105">
        <v>2004</v>
      </c>
      <c r="CO105">
        <v>2005</v>
      </c>
      <c r="CP105">
        <v>2006</v>
      </c>
      <c r="CQ105">
        <v>2007</v>
      </c>
      <c r="CR105">
        <v>2008</v>
      </c>
      <c r="CS105">
        <v>2009</v>
      </c>
      <c r="CT105">
        <v>2010</v>
      </c>
      <c r="CU105">
        <v>2011</v>
      </c>
      <c r="CV105">
        <v>2012</v>
      </c>
      <c r="CX105">
        <v>2003</v>
      </c>
      <c r="CY105">
        <v>2004</v>
      </c>
      <c r="CZ105">
        <v>2005</v>
      </c>
      <c r="DA105">
        <v>2006</v>
      </c>
      <c r="DB105">
        <v>2007</v>
      </c>
      <c r="DC105">
        <v>2008</v>
      </c>
      <c r="DD105">
        <v>2009</v>
      </c>
      <c r="DE105">
        <v>2010</v>
      </c>
      <c r="DF105">
        <v>2011</v>
      </c>
      <c r="DG105">
        <v>2012</v>
      </c>
      <c r="DI105" s="7" t="s">
        <v>81</v>
      </c>
      <c r="DJ105" s="7" t="s">
        <v>82</v>
      </c>
      <c r="DK105" s="7" t="s">
        <v>77</v>
      </c>
      <c r="DL105" s="6"/>
      <c r="DM105" s="6" t="s">
        <v>81</v>
      </c>
      <c r="DN105" s="6" t="s">
        <v>82</v>
      </c>
      <c r="DO105" s="6" t="s">
        <v>77</v>
      </c>
    </row>
    <row r="106" spans="1:119" x14ac:dyDescent="0.25">
      <c r="A106" t="s">
        <v>75</v>
      </c>
      <c r="B106" t="s">
        <v>62</v>
      </c>
      <c r="C106" s="7">
        <v>44115.935054393587</v>
      </c>
      <c r="D106" s="7">
        <v>56716.891527704676</v>
      </c>
      <c r="E106" s="7">
        <v>65295.798376535655</v>
      </c>
      <c r="F106" s="7">
        <v>69494.248339234866</v>
      </c>
      <c r="G106" s="7">
        <v>88836.807470972301</v>
      </c>
      <c r="H106" s="7">
        <v>119076.55199000257</v>
      </c>
      <c r="I106" s="7">
        <v>103562.74881869553</v>
      </c>
      <c r="J106" s="7">
        <v>112350.79537837398</v>
      </c>
      <c r="K106" s="7">
        <v>117454.15989120779</v>
      </c>
      <c r="L106" s="7">
        <v>132933.09284847067</v>
      </c>
      <c r="N106" s="7">
        <v>61612.511420878989</v>
      </c>
      <c r="O106" s="7">
        <v>79208.506339122076</v>
      </c>
      <c r="P106" s="7">
        <v>107373.36439806869</v>
      </c>
      <c r="Q106" s="7">
        <v>131340.47771448334</v>
      </c>
      <c r="R106" s="7">
        <v>145551.30071029448</v>
      </c>
      <c r="S106" s="7">
        <v>196089.12769745666</v>
      </c>
      <c r="T106" s="7">
        <v>119418.21639367231</v>
      </c>
      <c r="U106" s="7">
        <v>133710.68175209936</v>
      </c>
      <c r="V106" s="7">
        <v>127745.3894075502</v>
      </c>
      <c r="W106" s="7">
        <v>163053.1470605917</v>
      </c>
      <c r="Y106">
        <f>C106+N106</f>
        <v>105728.44647527258</v>
      </c>
      <c r="Z106">
        <f t="shared" ref="Z106:Z113" si="2088">D106+O106</f>
        <v>135925.39786682674</v>
      </c>
      <c r="AA106">
        <f t="shared" ref="AA106:AA113" si="2089">E106+P106</f>
        <v>172669.16277460434</v>
      </c>
      <c r="AB106">
        <f t="shared" ref="AB106:AB113" si="2090">F106+Q106</f>
        <v>200834.72605371819</v>
      </c>
      <c r="AC106">
        <f t="shared" ref="AC106:AC113" si="2091">G106+R106</f>
        <v>234388.10818126678</v>
      </c>
      <c r="AD106">
        <f t="shared" ref="AD106:AD113" si="2092">H106+S106</f>
        <v>315165.67968745925</v>
      </c>
      <c r="AE106">
        <f t="shared" ref="AE106:AE113" si="2093">I106+T106</f>
        <v>222980.96521236782</v>
      </c>
      <c r="AF106">
        <f t="shared" ref="AF106:AF113" si="2094">J106+U106</f>
        <v>246061.47713047336</v>
      </c>
      <c r="AG106">
        <f t="shared" ref="AG106:AG113" si="2095">K106+V106</f>
        <v>245199.54929875798</v>
      </c>
      <c r="AH106">
        <f t="shared" ref="AH106:AH113" si="2096">L106+W106</f>
        <v>295986.23990906239</v>
      </c>
      <c r="AJ106">
        <f>N106-C106</f>
        <v>17496.576366485402</v>
      </c>
      <c r="AK106">
        <f t="shared" ref="AK106:AK113" si="2097">O106-D106</f>
        <v>22491.614811417399</v>
      </c>
      <c r="AL106">
        <f t="shared" ref="AL106:AL113" si="2098">P106-E106</f>
        <v>42077.566021533035</v>
      </c>
      <c r="AM106">
        <f t="shared" ref="AM106:AM113" si="2099">Q106-F106</f>
        <v>61846.229375248469</v>
      </c>
      <c r="AN106">
        <f t="shared" ref="AN106:AN113" si="2100">R106-G106</f>
        <v>56714.493239322182</v>
      </c>
      <c r="AO106">
        <f t="shared" ref="AO106:AO113" si="2101">S106-H106</f>
        <v>77012.575707454089</v>
      </c>
      <c r="AP106">
        <f t="shared" ref="AP106:AP113" si="2102">T106-I106</f>
        <v>15855.467574976778</v>
      </c>
      <c r="AQ106">
        <f t="shared" ref="AQ106:AQ113" si="2103">U106-J106</f>
        <v>21359.886373725385</v>
      </c>
      <c r="AR106">
        <f t="shared" ref="AR106:AR113" si="2104">V106-K106</f>
        <v>10291.229516342413</v>
      </c>
      <c r="AS106">
        <f t="shared" ref="AS106:AS113" si="2105">W106-L106</f>
        <v>30120.054212121031</v>
      </c>
      <c r="AU106">
        <f>(C106/C$106)*100</f>
        <v>100</v>
      </c>
      <c r="AV106">
        <f t="shared" ref="AV106:AV113" si="2106">(D106/D$106)*100</f>
        <v>100</v>
      </c>
      <c r="AW106">
        <f t="shared" ref="AW106:AW113" si="2107">(E106/E$106)*100</f>
        <v>100</v>
      </c>
      <c r="AX106">
        <f t="shared" ref="AX106:AX113" si="2108">(F106/F$106)*100</f>
        <v>100</v>
      </c>
      <c r="AY106">
        <f t="shared" ref="AY106:AY113" si="2109">(G106/G$106)*100</f>
        <v>100</v>
      </c>
      <c r="AZ106">
        <f t="shared" ref="AZ106:AZ113" si="2110">(H106/H$106)*100</f>
        <v>100</v>
      </c>
      <c r="BA106">
        <f t="shared" ref="BA106:BA113" si="2111">(I106/I$106)*100</f>
        <v>100</v>
      </c>
      <c r="BB106">
        <f t="shared" ref="BB106:BB113" si="2112">(J106/J$106)*100</f>
        <v>100</v>
      </c>
      <c r="BC106">
        <f t="shared" ref="BC106:BC113" si="2113">(K106/K$106)*100</f>
        <v>100</v>
      </c>
      <c r="BD106">
        <f t="shared" ref="BD106:BD113" si="2114">(L106/L$106)*100</f>
        <v>100</v>
      </c>
      <c r="BF106">
        <f t="shared" ref="BF106:BF113" si="2115">(N106/N$106)*100</f>
        <v>100</v>
      </c>
      <c r="BG106">
        <f t="shared" ref="BG106:BG113" si="2116">(O106/O$106)*100</f>
        <v>100</v>
      </c>
      <c r="BH106">
        <f t="shared" ref="BH106:BH113" si="2117">(P106/P$106)*100</f>
        <v>100</v>
      </c>
      <c r="BI106">
        <f t="shared" ref="BI106:BI113" si="2118">(Q106/Q$106)*100</f>
        <v>100</v>
      </c>
      <c r="BJ106">
        <f t="shared" ref="BJ106:BJ113" si="2119">(R106/R$106)*100</f>
        <v>100</v>
      </c>
      <c r="BK106">
        <f t="shared" ref="BK106:BK113" si="2120">(S106/S$106)*100</f>
        <v>100</v>
      </c>
      <c r="BL106">
        <f t="shared" ref="BL106:BL113" si="2121">(T106/T$106)*100</f>
        <v>100</v>
      </c>
      <c r="BM106">
        <f t="shared" ref="BM106:BM113" si="2122">(U106/U$106)*100</f>
        <v>100</v>
      </c>
      <c r="BN106">
        <f t="shared" ref="BN106:BN113" si="2123">(V106/V$106)*100</f>
        <v>100</v>
      </c>
      <c r="BO106">
        <f t="shared" ref="BO106:BO113" si="2124">(W106/W$106)*100</f>
        <v>100</v>
      </c>
      <c r="BQ106">
        <f t="shared" ref="BQ106:BQ113" si="2125">(Y106/Y$106)*100</f>
        <v>100</v>
      </c>
      <c r="BR106">
        <f t="shared" ref="BR106:BR113" si="2126">(Z106/Z$106)*100</f>
        <v>100</v>
      </c>
      <c r="BS106">
        <f t="shared" ref="BS106:BS113" si="2127">(AA106/AA$106)*100</f>
        <v>100</v>
      </c>
      <c r="BT106">
        <f t="shared" ref="BT106:BT113" si="2128">(AB106/AB$106)*100</f>
        <v>100</v>
      </c>
      <c r="BU106">
        <f t="shared" ref="BU106:BU113" si="2129">(AC106/AC$106)*100</f>
        <v>100</v>
      </c>
      <c r="BV106">
        <f t="shared" ref="BV106:BV113" si="2130">(AD106/AD$106)*100</f>
        <v>100</v>
      </c>
      <c r="BW106">
        <f t="shared" ref="BW106:BW113" si="2131">(AE106/AE$106)*100</f>
        <v>100</v>
      </c>
      <c r="BX106">
        <f t="shared" ref="BX106:BX113" si="2132">(AF106/AF$106)*100</f>
        <v>100</v>
      </c>
      <c r="BY106">
        <f t="shared" ref="BY106:BY113" si="2133">(AG106/AG$106)*100</f>
        <v>100</v>
      </c>
      <c r="BZ106">
        <f t="shared" ref="BZ106:BZ113" si="2134">(AH106/AH$106)*100</f>
        <v>100</v>
      </c>
      <c r="CB106">
        <f>(C106/C$4)*100</f>
        <v>27.011279962398593</v>
      </c>
      <c r="CC106">
        <f t="shared" ref="CC106" si="2135">(D106/D$4)*100</f>
        <v>27.246866284296985</v>
      </c>
      <c r="CD106">
        <f t="shared" ref="CD106" si="2136">(E106/E$4)*100</f>
        <v>26.929964652282496</v>
      </c>
      <c r="CE106">
        <f t="shared" ref="CE106" si="2137">(F106/F$4)*100</f>
        <v>23.669748750541608</v>
      </c>
      <c r="CF106">
        <f t="shared" ref="CF106" si="2138">(G106/G$4)*100</f>
        <v>24.879790824070231</v>
      </c>
      <c r="CG106">
        <f t="shared" ref="CG106" si="2139">(H106/H$4)*100</f>
        <v>25.886826127122031</v>
      </c>
      <c r="CH106">
        <f t="shared" ref="CH106" si="2140">(I106/I$4)*100</f>
        <v>26.878157991563299</v>
      </c>
      <c r="CI106">
        <f t="shared" ref="CI106" si="2141">(J106/J$4)*100</f>
        <v>25.330198728695908</v>
      </c>
      <c r="CJ106">
        <f t="shared" ref="CJ106" si="2142">(K106/K$4)*100</f>
        <v>22.54656049424603</v>
      </c>
      <c r="CK106">
        <f t="shared" ref="CK106" si="2143">(L106/L$4)*100</f>
        <v>24.027533351169868</v>
      </c>
      <c r="CM106">
        <f>(N106/N$4)*100</f>
        <v>32.408609673303573</v>
      </c>
      <c r="CN106">
        <f t="shared" ref="CN106" si="2144">(O106/O$4)*100</f>
        <v>31.479267987812502</v>
      </c>
      <c r="CO106">
        <f t="shared" ref="CO106" si="2145">(P106/P$4)*100</f>
        <v>33.55420206192499</v>
      </c>
      <c r="CP106">
        <f t="shared" ref="CP106" si="2146">(Q106/Q$4)*100</f>
        <v>33.310521220554165</v>
      </c>
      <c r="CQ106">
        <f t="shared" ref="CQ106" si="2147">(R106/R$4)*100</f>
        <v>31.993690185563089</v>
      </c>
      <c r="CR106">
        <f t="shared" ref="CR106" si="2148">(S106/S$4)*100</f>
        <v>32.462075164460153</v>
      </c>
      <c r="CS106">
        <f t="shared" ref="CS106" si="2149">(T106/T$4)*100</f>
        <v>29.804342339265609</v>
      </c>
      <c r="CT106">
        <f t="shared" ref="CT106" si="2150">(U106/U$4)*100</f>
        <v>26.882283280565044</v>
      </c>
      <c r="CU106">
        <f t="shared" ref="CU106" si="2151">(V106/V$4)*100</f>
        <v>20.892576114435375</v>
      </c>
      <c r="CV106">
        <f t="shared" ref="CV106" si="2152">(W106/W$4)*100</f>
        <v>25.145768680629811</v>
      </c>
      <c r="CX106">
        <f>(Y106/Y$4)*100</f>
        <v>29.914480789178409</v>
      </c>
      <c r="CY106">
        <f t="shared" ref="CY106" si="2153">(Z106/Z$4)*100</f>
        <v>29.563106133551891</v>
      </c>
      <c r="CZ106">
        <f t="shared" ref="CZ106" si="2154">(AA106/AA$4)*100</f>
        <v>30.698651482079292</v>
      </c>
      <c r="DA106">
        <f t="shared" ref="DA106" si="2155">(AB106/AB$4)*100</f>
        <v>29.195731884461523</v>
      </c>
      <c r="DB106">
        <f t="shared" ref="DB106" si="2156">(AC106/AC$4)*100</f>
        <v>28.865472075080429</v>
      </c>
      <c r="DC106">
        <f t="shared" ref="DC106" si="2157">(AD106/AD$4)*100</f>
        <v>29.619580637147923</v>
      </c>
      <c r="DD106">
        <f t="shared" ref="DD106" si="2158">(AE106/AE$4)*100</f>
        <v>28.36986017129184</v>
      </c>
      <c r="DE106">
        <f t="shared" ref="DE106" si="2159">(AF106/AF$4)*100</f>
        <v>26.150652721243656</v>
      </c>
      <c r="DF106">
        <f t="shared" ref="DF106" si="2160">(AG106/AG$4)*100</f>
        <v>21.653475898481116</v>
      </c>
      <c r="DG106">
        <f t="shared" ref="DG106" si="2161">(AH106/AH$4)*100</f>
        <v>24.630935516316818</v>
      </c>
      <c r="DI106" s="7">
        <f>((L106-C106)/C106)*100</f>
        <v>201.32670356996462</v>
      </c>
      <c r="DJ106" s="7">
        <f>((W106-N106)/N106)*100</f>
        <v>164.64291634983886</v>
      </c>
      <c r="DK106" s="7">
        <f>((AH106-Y106)/Y106)*100</f>
        <v>179.94948358414277</v>
      </c>
      <c r="DL106" s="6"/>
      <c r="DM106" s="6">
        <f>((L106/C106)^(1/(L$3-C$3))-1)*100</f>
        <v>13.038504271815189</v>
      </c>
      <c r="DN106" s="6">
        <f>((W106/N106)^(1/(W$3-N$3))-1)*100</f>
        <v>11.41976872215209</v>
      </c>
      <c r="DO106" s="6">
        <f>((AH106/Y106)^(1/(AH$3-Y$3))-1)*100</f>
        <v>12.118045670216704</v>
      </c>
    </row>
    <row r="107" spans="1:119" x14ac:dyDescent="0.25">
      <c r="A107" t="s">
        <v>75</v>
      </c>
      <c r="B107" t="s">
        <v>61</v>
      </c>
      <c r="C107" s="7">
        <v>30685.229362131744</v>
      </c>
      <c r="D107" s="7">
        <v>37258.492849471244</v>
      </c>
      <c r="E107" s="7">
        <v>42723.51323049351</v>
      </c>
      <c r="F107" s="7">
        <v>41875.348157</v>
      </c>
      <c r="G107" s="7">
        <v>52069.715900000003</v>
      </c>
      <c r="H107" s="7">
        <v>68100.157699999996</v>
      </c>
      <c r="I107" s="7">
        <v>60015.752800000002</v>
      </c>
      <c r="J107" s="7">
        <v>61695.470800000003</v>
      </c>
      <c r="K107" s="7">
        <v>63336.855000000003</v>
      </c>
      <c r="L107" s="7">
        <v>68695.010800000004</v>
      </c>
      <c r="N107" s="7">
        <v>43727.431636805391</v>
      </c>
      <c r="O107" s="7">
        <v>53471.751753135199</v>
      </c>
      <c r="P107" s="7">
        <v>71020.796157857068</v>
      </c>
      <c r="Q107" s="7">
        <v>82359.138451999999</v>
      </c>
      <c r="R107" s="7">
        <v>90254.439100000003</v>
      </c>
      <c r="S107" s="7">
        <v>121618.4417</v>
      </c>
      <c r="T107" s="7">
        <v>74199.578500000003</v>
      </c>
      <c r="U107" s="7">
        <v>77823.830100000006</v>
      </c>
      <c r="V107" s="7">
        <v>69901.453200000004</v>
      </c>
      <c r="W107" s="7">
        <v>96065.751799999998</v>
      </c>
      <c r="Y107">
        <f t="shared" ref="Y107:Y113" si="2162">C107+N107</f>
        <v>74412.660998937135</v>
      </c>
      <c r="Z107">
        <f t="shared" si="2088"/>
        <v>90730.244602606443</v>
      </c>
      <c r="AA107">
        <f t="shared" si="2089"/>
        <v>113744.30938835058</v>
      </c>
      <c r="AB107">
        <f t="shared" si="2090"/>
        <v>124234.486609</v>
      </c>
      <c r="AC107">
        <f t="shared" si="2091"/>
        <v>142324.155</v>
      </c>
      <c r="AD107">
        <f t="shared" si="2092"/>
        <v>189718.59940000001</v>
      </c>
      <c r="AE107">
        <f t="shared" si="2093"/>
        <v>134215.33130000002</v>
      </c>
      <c r="AF107">
        <f t="shared" si="2094"/>
        <v>139519.3009</v>
      </c>
      <c r="AG107">
        <f t="shared" si="2095"/>
        <v>133238.3082</v>
      </c>
      <c r="AH107">
        <f t="shared" si="2096"/>
        <v>164760.76260000002</v>
      </c>
      <c r="AJ107">
        <f t="shared" ref="AJ107:AJ113" si="2163">N107-C107</f>
        <v>13042.202274673647</v>
      </c>
      <c r="AK107">
        <f t="shared" si="2097"/>
        <v>16213.258903663955</v>
      </c>
      <c r="AL107">
        <f t="shared" si="2098"/>
        <v>28297.282927363558</v>
      </c>
      <c r="AM107">
        <f t="shared" si="2099"/>
        <v>40483.790294999999</v>
      </c>
      <c r="AN107">
        <f t="shared" si="2100"/>
        <v>38184.7232</v>
      </c>
      <c r="AO107">
        <f t="shared" si="2101"/>
        <v>53518.284</v>
      </c>
      <c r="AP107">
        <f t="shared" si="2102"/>
        <v>14183.825700000001</v>
      </c>
      <c r="AQ107">
        <f t="shared" si="2103"/>
        <v>16128.359300000004</v>
      </c>
      <c r="AR107">
        <f t="shared" si="2104"/>
        <v>6564.5982000000004</v>
      </c>
      <c r="AS107">
        <f t="shared" si="2105"/>
        <v>27370.740999999995</v>
      </c>
      <c r="AU107">
        <f t="shared" ref="AU107:AU113" si="2164">(C107/C$106)*100</f>
        <v>69.555885700479436</v>
      </c>
      <c r="AV107">
        <f t="shared" si="2106"/>
        <v>65.692057244130652</v>
      </c>
      <c r="AW107">
        <f t="shared" si="2107"/>
        <v>65.430723404473142</v>
      </c>
      <c r="AX107">
        <f t="shared" si="2108"/>
        <v>60.257286261427389</v>
      </c>
      <c r="AY107">
        <f t="shared" si="2109"/>
        <v>58.612772545899894</v>
      </c>
      <c r="AZ107">
        <f t="shared" si="2110"/>
        <v>57.190233141548759</v>
      </c>
      <c r="BA107">
        <f t="shared" si="2111"/>
        <v>57.951100646302791</v>
      </c>
      <c r="BB107">
        <f t="shared" si="2112"/>
        <v>54.913247914465188</v>
      </c>
      <c r="BC107">
        <f t="shared" si="2113"/>
        <v>53.924743967064195</v>
      </c>
      <c r="BD107">
        <f t="shared" si="2114"/>
        <v>51.676380446744652</v>
      </c>
      <c r="BF107">
        <f t="shared" si="2115"/>
        <v>70.971675441211161</v>
      </c>
      <c r="BG107">
        <f t="shared" si="2116"/>
        <v>67.507587536371489</v>
      </c>
      <c r="BH107">
        <f t="shared" si="2117"/>
        <v>66.143774627904378</v>
      </c>
      <c r="BI107">
        <f t="shared" si="2118"/>
        <v>62.706592731478992</v>
      </c>
      <c r="BJ107">
        <f t="shared" si="2119"/>
        <v>62.008679180162439</v>
      </c>
      <c r="BK107">
        <f t="shared" si="2120"/>
        <v>62.02202188774254</v>
      </c>
      <c r="BL107">
        <f t="shared" si="2121"/>
        <v>62.13422100979534</v>
      </c>
      <c r="BM107">
        <f t="shared" si="2122"/>
        <v>58.203151072317461</v>
      </c>
      <c r="BN107">
        <f t="shared" si="2123"/>
        <v>54.719355057888755</v>
      </c>
      <c r="BO107">
        <f t="shared" si="2124"/>
        <v>58.91683388625507</v>
      </c>
      <c r="BQ107">
        <f t="shared" si="2125"/>
        <v>70.380927252478386</v>
      </c>
      <c r="BR107">
        <f t="shared" si="2126"/>
        <v>66.750030550949461</v>
      </c>
      <c r="BS107">
        <f t="shared" si="2127"/>
        <v>65.874130366189362</v>
      </c>
      <c r="BT107">
        <f t="shared" si="2128"/>
        <v>61.859066432450746</v>
      </c>
      <c r="BU107">
        <f t="shared" si="2129"/>
        <v>60.721576749078054</v>
      </c>
      <c r="BV107">
        <f t="shared" si="2130"/>
        <v>60.196465423563403</v>
      </c>
      <c r="BW107">
        <f t="shared" si="2131"/>
        <v>60.191385023458345</v>
      </c>
      <c r="BX107">
        <f t="shared" si="2132"/>
        <v>56.700992990471363</v>
      </c>
      <c r="BY107">
        <f t="shared" si="2133"/>
        <v>54.338724757466309</v>
      </c>
      <c r="BZ107">
        <f t="shared" si="2134"/>
        <v>55.665007485017014</v>
      </c>
      <c r="CB107">
        <f>(C107/C$5)*100</f>
        <v>38.812437113313599</v>
      </c>
      <c r="CC107">
        <f t="shared" ref="CC107" si="2165">(D107/D$5)*100</f>
        <v>39.488423585453901</v>
      </c>
      <c r="CD107">
        <f t="shared" ref="CD107" si="2166">(E107/E$5)*100</f>
        <v>39.794810283702056</v>
      </c>
      <c r="CE107">
        <f t="shared" ref="CE107" si="2167">(F107/F$5)*100</f>
        <v>36.399213936840539</v>
      </c>
      <c r="CF107">
        <f t="shared" ref="CF107" si="2168">(G107/G$5)*100</f>
        <v>36.977689198815369</v>
      </c>
      <c r="CG107">
        <f t="shared" ref="CG107" si="2169">(H107/H$5)*100</f>
        <v>38.694875564889678</v>
      </c>
      <c r="CH107">
        <f t="shared" ref="CH107" si="2170">(I107/I$5)*100</f>
        <v>39.849541492405102</v>
      </c>
      <c r="CI107">
        <f t="shared" ref="CI107" si="2171">(J107/J$5)*100</f>
        <v>39.493968004811727</v>
      </c>
      <c r="CJ107">
        <f t="shared" ref="CJ107" si="2172">(K107/K$5)*100</f>
        <v>35.968493871493145</v>
      </c>
      <c r="CK107">
        <f t="shared" ref="CK107" si="2173">(L107/L$5)*100</f>
        <v>38.927189470860078</v>
      </c>
      <c r="CM107">
        <f>(N107/N$5)*100</f>
        <v>47.627624730972265</v>
      </c>
      <c r="CN107">
        <f t="shared" ref="CN107" si="2174">(O107/O$5)*100</f>
        <v>49.002924059305833</v>
      </c>
      <c r="CO107">
        <f t="shared" ref="CO107" si="2175">(P107/P$5)*100</f>
        <v>51.220102620049389</v>
      </c>
      <c r="CP107">
        <f t="shared" ref="CP107" si="2176">(Q107/Q$5)*100</f>
        <v>51.261951442120576</v>
      </c>
      <c r="CQ107">
        <f t="shared" ref="CQ107" si="2177">(R107/R$5)*100</f>
        <v>50.205250664456479</v>
      </c>
      <c r="CR107">
        <f t="shared" ref="CR107" si="2178">(S107/S$5)*100</f>
        <v>51.155473370653368</v>
      </c>
      <c r="CS107">
        <f t="shared" ref="CS107" si="2179">(T107/T$5)*100</f>
        <v>47.641180454635744</v>
      </c>
      <c r="CT107">
        <f t="shared" ref="CT107" si="2180">(U107/U$5)*100</f>
        <v>46.564037307577763</v>
      </c>
      <c r="CU107">
        <f t="shared" ref="CU107" si="2181">(V107/V$5)*100</f>
        <v>35.164200266559625</v>
      </c>
      <c r="CV107">
        <f t="shared" ref="CV107" si="2182">(W107/W$5)*100</f>
        <v>42.920136874316952</v>
      </c>
      <c r="CX107">
        <f>(Y107/Y$5)*100</f>
        <v>43.548934535851252</v>
      </c>
      <c r="CY107">
        <f t="shared" ref="CY107" si="2183">(Z107/Z$5)*100</f>
        <v>44.590920680581043</v>
      </c>
      <c r="CZ107">
        <f t="shared" ref="CZ107" si="2184">(AA107/AA$5)*100</f>
        <v>46.234223649064646</v>
      </c>
      <c r="DA107">
        <f t="shared" ref="DA107" si="2185">(AB107/AB$5)*100</f>
        <v>45.060177120858604</v>
      </c>
      <c r="DB107">
        <f t="shared" ref="DB107" si="2186">(AC107/AC$5)*100</f>
        <v>44.395167919073195</v>
      </c>
      <c r="DC107">
        <f t="shared" ref="DC107" si="2187">(AD107/AD$5)*100</f>
        <v>45.855047342178835</v>
      </c>
      <c r="DD107">
        <f t="shared" ref="DD107" si="2188">(AE107/AE$5)*100</f>
        <v>43.810735981668614</v>
      </c>
      <c r="DE107">
        <f t="shared" ref="DE107" si="2189">(AF107/AF$5)*100</f>
        <v>43.148364728300507</v>
      </c>
      <c r="DF107">
        <f t="shared" ref="DF107" si="2190">(AG107/AG$5)*100</f>
        <v>35.541999967677278</v>
      </c>
      <c r="DG107">
        <f t="shared" ref="DG107" si="2191">(AH107/AH$5)*100</f>
        <v>41.159841153006951</v>
      </c>
      <c r="DI107" s="7">
        <f t="shared" ref="DI107:DI113" si="2192">((L107-C107)/C107)*100</f>
        <v>123.86996032943347</v>
      </c>
      <c r="DJ107" s="7">
        <f t="shared" ref="DJ107:DJ113" si="2193">((W107-N107)/N107)*100</f>
        <v>119.69218909976279</v>
      </c>
      <c r="DK107" s="7">
        <f t="shared" ref="DK107:DK113" si="2194">((AH107-Y107)/Y107)*100</f>
        <v>121.41495867531651</v>
      </c>
      <c r="DL107" s="6"/>
      <c r="DM107" s="6">
        <f t="shared" ref="DM107:DM113" si="2195">((L107/C107)^(1/(L$3-C$3))-1)*100</f>
        <v>9.3675352267695633</v>
      </c>
      <c r="DN107" s="6">
        <f t="shared" ref="DN107:DN113" si="2196">((W107/N107)^(1/(W$3-N$3))-1)*100</f>
        <v>9.1388571679103414</v>
      </c>
      <c r="DO107" s="6">
        <f t="shared" ref="DO107:DO113" si="2197">((AH107/Y107)^(1/(AH$3-Y$3))-1)*100</f>
        <v>9.2336205760244603</v>
      </c>
    </row>
    <row r="108" spans="1:119" x14ac:dyDescent="0.25">
      <c r="A108" t="s">
        <v>75</v>
      </c>
      <c r="B108" t="s">
        <v>101</v>
      </c>
      <c r="C108" s="7">
        <v>1756.752</v>
      </c>
      <c r="D108" s="7">
        <v>2489.8690000000001</v>
      </c>
      <c r="E108" s="7">
        <v>3340.9430000000002</v>
      </c>
      <c r="F108" s="7">
        <v>4691.9040000000005</v>
      </c>
      <c r="G108" s="7">
        <v>6354.07</v>
      </c>
      <c r="H108" s="7">
        <v>8505.74</v>
      </c>
      <c r="I108" s="7">
        <v>9266.0280000000002</v>
      </c>
      <c r="J108" s="7">
        <v>9824.0077669999991</v>
      </c>
      <c r="K108" s="7">
        <v>9738.1759299999994</v>
      </c>
      <c r="L108" s="7">
        <v>12789.717790000001</v>
      </c>
      <c r="N108" s="7">
        <v>325.88600000000002</v>
      </c>
      <c r="O108" s="7">
        <v>974.31899999999996</v>
      </c>
      <c r="P108" s="7">
        <v>1629.1510000000001</v>
      </c>
      <c r="Q108" s="7">
        <v>2646.4989999999998</v>
      </c>
      <c r="R108" s="7">
        <v>3692.2280000000001</v>
      </c>
      <c r="S108" s="7">
        <v>5005.2179999999998</v>
      </c>
      <c r="T108" s="7">
        <v>5426.41</v>
      </c>
      <c r="U108" s="7">
        <v>7222.9422759999998</v>
      </c>
      <c r="V108" s="7">
        <v>6251.1563589999996</v>
      </c>
      <c r="W108" s="7">
        <v>10913.791765</v>
      </c>
      <c r="Y108">
        <f t="shared" si="2162"/>
        <v>2082.6379999999999</v>
      </c>
      <c r="Z108">
        <f t="shared" si="2088"/>
        <v>3464.1880000000001</v>
      </c>
      <c r="AA108">
        <f t="shared" si="2089"/>
        <v>4970.0940000000001</v>
      </c>
      <c r="AB108">
        <f t="shared" si="2090"/>
        <v>7338.4030000000002</v>
      </c>
      <c r="AC108">
        <f t="shared" si="2091"/>
        <v>10046.297999999999</v>
      </c>
      <c r="AD108">
        <f t="shared" si="2092"/>
        <v>13510.957999999999</v>
      </c>
      <c r="AE108">
        <f t="shared" si="2093"/>
        <v>14692.438</v>
      </c>
      <c r="AF108">
        <f t="shared" si="2094"/>
        <v>17046.950042999997</v>
      </c>
      <c r="AG108">
        <f t="shared" si="2095"/>
        <v>15989.332288999998</v>
      </c>
      <c r="AH108">
        <f t="shared" si="2096"/>
        <v>23703.509555000001</v>
      </c>
      <c r="AJ108">
        <f t="shared" si="2163"/>
        <v>-1430.866</v>
      </c>
      <c r="AK108">
        <f t="shared" si="2097"/>
        <v>-1515.5500000000002</v>
      </c>
      <c r="AL108">
        <f t="shared" si="2098"/>
        <v>-1711.7920000000001</v>
      </c>
      <c r="AM108">
        <f t="shared" si="2099"/>
        <v>-2045.4050000000007</v>
      </c>
      <c r="AN108">
        <f t="shared" si="2100"/>
        <v>-2661.8419999999996</v>
      </c>
      <c r="AO108">
        <f t="shared" si="2101"/>
        <v>-3500.5219999999999</v>
      </c>
      <c r="AP108">
        <f t="shared" si="2102"/>
        <v>-3839.6180000000004</v>
      </c>
      <c r="AQ108">
        <f t="shared" si="2103"/>
        <v>-2601.0654909999994</v>
      </c>
      <c r="AR108">
        <f t="shared" si="2104"/>
        <v>-3487.0195709999998</v>
      </c>
      <c r="AS108">
        <f t="shared" si="2105"/>
        <v>-1875.9260250000007</v>
      </c>
      <c r="AU108">
        <f t="shared" si="2164"/>
        <v>3.9821257281161078</v>
      </c>
      <c r="AV108">
        <f t="shared" si="2106"/>
        <v>4.3899955250258493</v>
      </c>
      <c r="AW108">
        <f t="shared" si="2107"/>
        <v>5.1166278429341991</v>
      </c>
      <c r="AX108">
        <f t="shared" si="2108"/>
        <v>6.7514997458445176</v>
      </c>
      <c r="AY108">
        <f t="shared" si="2109"/>
        <v>7.1525195252837195</v>
      </c>
      <c r="AZ108">
        <f t="shared" si="2110"/>
        <v>7.1430855679413066</v>
      </c>
      <c r="BA108">
        <f t="shared" si="2111"/>
        <v>8.94725961380359</v>
      </c>
      <c r="BB108">
        <f t="shared" si="2112"/>
        <v>8.7440482587727093</v>
      </c>
      <c r="BC108">
        <f t="shared" si="2113"/>
        <v>8.2910438753467819</v>
      </c>
      <c r="BD108">
        <f t="shared" si="2114"/>
        <v>9.6211692032012621</v>
      </c>
      <c r="BF108">
        <f t="shared" si="2115"/>
        <v>0.52892828499369549</v>
      </c>
      <c r="BG108">
        <f t="shared" si="2116"/>
        <v>1.2300686441789037</v>
      </c>
      <c r="BH108">
        <f t="shared" si="2117"/>
        <v>1.5172766627300573</v>
      </c>
      <c r="BI108">
        <f t="shared" si="2118"/>
        <v>2.0149911482377392</v>
      </c>
      <c r="BJ108">
        <f t="shared" si="2119"/>
        <v>2.5367193436141227</v>
      </c>
      <c r="BK108">
        <f t="shared" si="2120"/>
        <v>2.5525219367197578</v>
      </c>
      <c r="BL108">
        <f t="shared" si="2121"/>
        <v>4.5440387269823042</v>
      </c>
      <c r="BM108">
        <f t="shared" si="2122"/>
        <v>5.4019186659981209</v>
      </c>
      <c r="BN108">
        <f t="shared" si="2123"/>
        <v>4.8934496876883244</v>
      </c>
      <c r="BO108">
        <f t="shared" si="2124"/>
        <v>6.6933953509921267</v>
      </c>
      <c r="BQ108">
        <f t="shared" si="2125"/>
        <v>1.9697991121879206</v>
      </c>
      <c r="BR108">
        <f t="shared" si="2126"/>
        <v>2.5485950781575397</v>
      </c>
      <c r="BS108">
        <f t="shared" si="2127"/>
        <v>2.8783912078659748</v>
      </c>
      <c r="BT108">
        <f t="shared" si="2128"/>
        <v>3.6539512584278699</v>
      </c>
      <c r="BU108">
        <f t="shared" si="2129"/>
        <v>4.2861807614533829</v>
      </c>
      <c r="BV108">
        <f t="shared" si="2130"/>
        <v>4.2869382267125111</v>
      </c>
      <c r="BW108">
        <f t="shared" si="2131"/>
        <v>6.5890996507288735</v>
      </c>
      <c r="BX108">
        <f t="shared" si="2132"/>
        <v>6.9279231522945395</v>
      </c>
      <c r="BY108">
        <f t="shared" si="2133"/>
        <v>6.5209468511372135</v>
      </c>
      <c r="BZ108">
        <f t="shared" si="2134"/>
        <v>8.0083146981030495</v>
      </c>
      <c r="CB108">
        <f>(C108/C$6)*100</f>
        <v>17.346833583155103</v>
      </c>
      <c r="CC108">
        <f t="shared" ref="CC108" si="2198">(D108/D$6)*100</f>
        <v>18.130773298504881</v>
      </c>
      <c r="CD108">
        <f t="shared" ref="CD108" si="2199">(E108/E$6)*100</f>
        <v>17.952763276176729</v>
      </c>
      <c r="CE108">
        <f t="shared" ref="CE108" si="2200">(F108/F$6)*100</f>
        <v>17.636277708495459</v>
      </c>
      <c r="CF108">
        <f t="shared" ref="CF108" si="2201">(G108/G$6)*100</f>
        <v>17.099417458275216</v>
      </c>
      <c r="CG108">
        <f t="shared" ref="CG108" si="2202">(H108/H$6)*100</f>
        <v>16.767107787550348</v>
      </c>
      <c r="CH108">
        <f t="shared" ref="CH108" si="2203">(I108/I$6)*100</f>
        <v>19.447240819286733</v>
      </c>
      <c r="CI108">
        <f t="shared" ref="CI108" si="2204">(J108/J$6)*100</f>
        <v>16.419677487178401</v>
      </c>
      <c r="CJ108">
        <f t="shared" ref="CJ108" si="2205">(K108/K$6)*100</f>
        <v>13.353055739094035</v>
      </c>
      <c r="CK108">
        <f t="shared" ref="CK108" si="2206">(L108/L$6)*100</f>
        <v>15.014800540901932</v>
      </c>
      <c r="CM108">
        <f>(N108/N$6)*100</f>
        <v>3.8975564775291849</v>
      </c>
      <c r="CN108">
        <f t="shared" ref="CN108" si="2207">(O108/O$6)*100</f>
        <v>6.2295149468039979</v>
      </c>
      <c r="CO108">
        <f t="shared" ref="CO108" si="2208">(P108/P$6)*100</f>
        <v>7.7163084812605334</v>
      </c>
      <c r="CP108">
        <f t="shared" ref="CP108" si="2209">(Q108/Q$6)*100</f>
        <v>9.1998664706576978</v>
      </c>
      <c r="CQ108">
        <f t="shared" ref="CQ108" si="2210">(R108/R$6)*100</f>
        <v>10.191298935235945</v>
      </c>
      <c r="CR108">
        <f t="shared" ref="CR108" si="2211">(S108/S$6)*100</f>
        <v>8.9565771840087205</v>
      </c>
      <c r="CS108">
        <f t="shared" ref="CS108" si="2212">(T108/T$6)*100</f>
        <v>12.565785345084905</v>
      </c>
      <c r="CT108">
        <f t="shared" ref="CT108" si="2213">(U108/U$6)*100</f>
        <v>11.375504577509236</v>
      </c>
      <c r="CU108">
        <f t="shared" ref="CU108" si="2214">(V108/V$6)*100</f>
        <v>6.7115405122322596</v>
      </c>
      <c r="CV108">
        <f t="shared" ref="CV108" si="2215">(W108/W$6)*100</f>
        <v>9.6508140636883262</v>
      </c>
      <c r="CX108">
        <f>(Y108/Y$6)*100</f>
        <v>11.264498869838617</v>
      </c>
      <c r="CY108">
        <f t="shared" ref="CY108" si="2216">(Z108/Z$6)*100</f>
        <v>11.793702701996967</v>
      </c>
      <c r="CZ108">
        <f t="shared" ref="CZ108" si="2217">(AA108/AA$6)*100</f>
        <v>12.511968276894642</v>
      </c>
      <c r="DA108">
        <f t="shared" ref="DA108" si="2218">(AB108/AB$6)*100</f>
        <v>13.253291197718928</v>
      </c>
      <c r="DB108">
        <f t="shared" ref="DB108" si="2219">(AC108/AC$6)*100</f>
        <v>13.689145372993067</v>
      </c>
      <c r="DC108">
        <f t="shared" ref="DC108" si="2220">(AD108/AD$6)*100</f>
        <v>12.673032192350121</v>
      </c>
      <c r="DD108">
        <f t="shared" ref="DD108" si="2221">(AE108/AE$6)*100</f>
        <v>16.175573770968278</v>
      </c>
      <c r="DE108">
        <f t="shared" ref="DE108" si="2222">(AF108/AF$6)*100</f>
        <v>13.82264236465987</v>
      </c>
      <c r="DF108">
        <f t="shared" ref="DF108" si="2223">(AG108/AG$6)*100</f>
        <v>9.6281342233731362</v>
      </c>
      <c r="DG108">
        <f t="shared" ref="DG108" si="2224">(AH108/AH$6)*100</f>
        <v>11.955318619056301</v>
      </c>
      <c r="DI108" s="7">
        <f t="shared" si="2192"/>
        <v>628.03206087142632</v>
      </c>
      <c r="DJ108" s="7">
        <f t="shared" si="2193"/>
        <v>3248.9599936787704</v>
      </c>
      <c r="DK108" s="7">
        <f t="shared" si="2194"/>
        <v>1038.1483270256283</v>
      </c>
      <c r="DL108" s="6"/>
      <c r="DM108" s="6">
        <f t="shared" si="2195"/>
        <v>24.679341701007871</v>
      </c>
      <c r="DN108" s="6">
        <f t="shared" si="2196"/>
        <v>47.718347268924433</v>
      </c>
      <c r="DO108" s="6">
        <f t="shared" si="2197"/>
        <v>31.025380438864005</v>
      </c>
    </row>
    <row r="109" spans="1:119" x14ac:dyDescent="0.25">
      <c r="A109" t="s">
        <v>75</v>
      </c>
      <c r="B109" t="s">
        <v>103</v>
      </c>
      <c r="C109" s="7">
        <v>1158.0999999999999</v>
      </c>
      <c r="D109" s="7">
        <v>1870</v>
      </c>
      <c r="E109" s="7">
        <v>2119.1</v>
      </c>
      <c r="F109" s="7">
        <v>2865.7</v>
      </c>
      <c r="G109" s="7">
        <v>4011.5</v>
      </c>
      <c r="H109" s="7">
        <v>4092.4</v>
      </c>
      <c r="I109" s="7">
        <v>3939.2</v>
      </c>
      <c r="J109" s="7">
        <v>4461.6000000000004</v>
      </c>
      <c r="K109" s="7">
        <v>5569.2</v>
      </c>
      <c r="L109" s="7">
        <v>5038.3</v>
      </c>
      <c r="N109" s="7">
        <v>5649</v>
      </c>
      <c r="O109" s="7">
        <v>9057.7000000000007</v>
      </c>
      <c r="P109" s="7">
        <v>13209.6</v>
      </c>
      <c r="Q109" s="7">
        <v>19855.5</v>
      </c>
      <c r="R109" s="7">
        <v>23114.6</v>
      </c>
      <c r="S109" s="7">
        <v>26053.4</v>
      </c>
      <c r="T109" s="7">
        <v>14026.8</v>
      </c>
      <c r="U109" s="7">
        <v>18355.599999999999</v>
      </c>
      <c r="V109" s="7">
        <v>17009.900000000001</v>
      </c>
      <c r="W109" s="7">
        <v>14510.8</v>
      </c>
      <c r="Y109">
        <f t="shared" si="2162"/>
        <v>6807.1</v>
      </c>
      <c r="Z109">
        <f t="shared" si="2088"/>
        <v>10927.7</v>
      </c>
      <c r="AA109">
        <f t="shared" si="2089"/>
        <v>15328.7</v>
      </c>
      <c r="AB109">
        <f t="shared" si="2090"/>
        <v>22721.200000000001</v>
      </c>
      <c r="AC109">
        <f t="shared" si="2091"/>
        <v>27126.1</v>
      </c>
      <c r="AD109">
        <f t="shared" si="2092"/>
        <v>30145.800000000003</v>
      </c>
      <c r="AE109">
        <f t="shared" si="2093"/>
        <v>17966</v>
      </c>
      <c r="AF109">
        <f t="shared" si="2094"/>
        <v>22817.199999999997</v>
      </c>
      <c r="AG109">
        <f t="shared" si="2095"/>
        <v>22579.100000000002</v>
      </c>
      <c r="AH109">
        <f t="shared" si="2096"/>
        <v>19549.099999999999</v>
      </c>
      <c r="AJ109">
        <f t="shared" si="2163"/>
        <v>4490.8999999999996</v>
      </c>
      <c r="AK109">
        <f t="shared" si="2097"/>
        <v>7187.7000000000007</v>
      </c>
      <c r="AL109">
        <f t="shared" si="2098"/>
        <v>11090.5</v>
      </c>
      <c r="AM109">
        <f t="shared" si="2099"/>
        <v>16989.8</v>
      </c>
      <c r="AN109">
        <f t="shared" si="2100"/>
        <v>19103.099999999999</v>
      </c>
      <c r="AO109">
        <f t="shared" si="2101"/>
        <v>21961</v>
      </c>
      <c r="AP109">
        <f t="shared" si="2102"/>
        <v>10087.599999999999</v>
      </c>
      <c r="AQ109">
        <f t="shared" si="2103"/>
        <v>13893.999999999998</v>
      </c>
      <c r="AR109">
        <f t="shared" si="2104"/>
        <v>11440.7</v>
      </c>
      <c r="AS109">
        <f t="shared" si="2105"/>
        <v>9472.5</v>
      </c>
      <c r="AU109">
        <f t="shared" si="2164"/>
        <v>2.6251285359181402</v>
      </c>
      <c r="AV109">
        <f t="shared" si="2106"/>
        <v>3.2970777305144714</v>
      </c>
      <c r="AW109">
        <f t="shared" si="2107"/>
        <v>3.2453849293333827</v>
      </c>
      <c r="AX109">
        <f t="shared" si="2108"/>
        <v>4.1236506163950999</v>
      </c>
      <c r="AY109">
        <f t="shared" si="2109"/>
        <v>4.5155832522581028</v>
      </c>
      <c r="AZ109">
        <f t="shared" si="2110"/>
        <v>3.436780736096213</v>
      </c>
      <c r="BA109">
        <f t="shared" si="2111"/>
        <v>3.8036842831356763</v>
      </c>
      <c r="BB109">
        <f t="shared" si="2112"/>
        <v>3.971133435214468</v>
      </c>
      <c r="BC109">
        <f t="shared" si="2113"/>
        <v>4.7415945124110426</v>
      </c>
      <c r="BD109">
        <f t="shared" si="2114"/>
        <v>3.7901021423936303</v>
      </c>
      <c r="BF109">
        <f t="shared" si="2115"/>
        <v>9.1685923357535621</v>
      </c>
      <c r="BG109">
        <f t="shared" si="2116"/>
        <v>11.435261714468524</v>
      </c>
      <c r="BH109">
        <f t="shared" si="2117"/>
        <v>12.302492404939116</v>
      </c>
      <c r="BI109">
        <f t="shared" si="2118"/>
        <v>15.117578636468194</v>
      </c>
      <c r="BJ109">
        <f t="shared" si="2119"/>
        <v>15.880723763511623</v>
      </c>
      <c r="BK109">
        <f t="shared" si="2120"/>
        <v>13.286509204221383</v>
      </c>
      <c r="BL109">
        <f t="shared" si="2121"/>
        <v>11.745946660063538</v>
      </c>
      <c r="BM109">
        <f t="shared" si="2122"/>
        <v>13.727848635183404</v>
      </c>
      <c r="BN109">
        <f t="shared" si="2123"/>
        <v>13.315470780501339</v>
      </c>
      <c r="BO109">
        <f t="shared" si="2124"/>
        <v>8.8994295796128871</v>
      </c>
      <c r="BQ109">
        <f t="shared" si="2125"/>
        <v>6.4382862199644855</v>
      </c>
      <c r="BR109">
        <f t="shared" si="2126"/>
        <v>8.0394835486937062</v>
      </c>
      <c r="BS109">
        <f t="shared" si="2127"/>
        <v>8.8774971475419111</v>
      </c>
      <c r="BT109">
        <f t="shared" si="2128"/>
        <v>11.313382125919128</v>
      </c>
      <c r="BU109">
        <f t="shared" si="2129"/>
        <v>11.573155400453043</v>
      </c>
      <c r="BV109">
        <f t="shared" si="2130"/>
        <v>9.5650643274022489</v>
      </c>
      <c r="BW109">
        <f t="shared" si="2131"/>
        <v>8.0571899860999885</v>
      </c>
      <c r="BX109">
        <f t="shared" si="2132"/>
        <v>9.2729671731187917</v>
      </c>
      <c r="BY109">
        <f t="shared" si="2133"/>
        <v>9.2084590141268965</v>
      </c>
      <c r="BZ109">
        <f t="shared" si="2134"/>
        <v>6.6047327085225938</v>
      </c>
      <c r="CB109">
        <f>(C109/C$7)*100</f>
        <v>10.847086151021859</v>
      </c>
      <c r="CC109">
        <f t="shared" ref="CC109" si="2225">(D109/D$7)*100</f>
        <v>13.889817352615669</v>
      </c>
      <c r="CD109">
        <f t="shared" ref="CD109" si="2226">(E109/E$7)*100</f>
        <v>13.656370631488727</v>
      </c>
      <c r="CE109">
        <f t="shared" ref="CE109" si="2227">(F109/F$7)*100</f>
        <v>15.085966371513704</v>
      </c>
      <c r="CF109">
        <f t="shared" ref="CF109" si="2228">(G109/G$7)*100</f>
        <v>16.958503136784078</v>
      </c>
      <c r="CG109">
        <f t="shared" ref="CG109" si="2229">(H109/H$7)*100</f>
        <v>14.297193244782314</v>
      </c>
      <c r="CH109">
        <f t="shared" ref="CH109" si="2230">(I109/I$7)*100</f>
        <v>16.231807618137164</v>
      </c>
      <c r="CI109">
        <f t="shared" ref="CI109" si="2231">(J109/J$7)*100</f>
        <v>15.774847081285579</v>
      </c>
      <c r="CJ109">
        <f t="shared" ref="CJ109" si="2232">(K109/K$7)*100</f>
        <v>17.083435582822084</v>
      </c>
      <c r="CK109">
        <f t="shared" ref="CK109" si="2233">(L109/L$7)*100</f>
        <v>15.339718920498829</v>
      </c>
      <c r="CM109">
        <f>(N109/N$7)*100</f>
        <v>16.669371615739852</v>
      </c>
      <c r="CN109">
        <f t="shared" ref="CN109" si="2234">(O109/O$7)*100</f>
        <v>18.739228931116884</v>
      </c>
      <c r="CO109">
        <f t="shared" ref="CO109" si="2235">(P109/P$7)*100</f>
        <v>19.46363608234207</v>
      </c>
      <c r="CP109">
        <f t="shared" ref="CP109" si="2236">(Q109/Q$7)*100</f>
        <v>23.682694475290347</v>
      </c>
      <c r="CQ109">
        <f t="shared" ref="CQ109" si="2237">(R109/R$7)*100</f>
        <v>24.274636320483253</v>
      </c>
      <c r="CR109">
        <f t="shared" ref="CR109" si="2238">(S109/S$7)*100</f>
        <v>22.215078701887823</v>
      </c>
      <c r="CS109">
        <f t="shared" ref="CS109" si="2239">(T109/T$7)*100</f>
        <v>21.682031496355101</v>
      </c>
      <c r="CT109">
        <f t="shared" ref="CT109" si="2240">(U109/U$7)*100</f>
        <v>20.974520589895533</v>
      </c>
      <c r="CU109">
        <f t="shared" ref="CU109" si="2241">(V109/V$7)*100</f>
        <v>17.925479728070666</v>
      </c>
      <c r="CV109">
        <f t="shared" ref="CV109" si="2242">(W109/W$7)*100</f>
        <v>21.185072282226251</v>
      </c>
      <c r="CX109">
        <f>(Y109/Y$7)*100</f>
        <v>15.274508527973685</v>
      </c>
      <c r="CY109">
        <f t="shared" ref="CY109" si="2243">(Z109/Z$7)*100</f>
        <v>17.682763039939417</v>
      </c>
      <c r="CZ109">
        <f t="shared" ref="CZ109" si="2244">(AA109/AA$7)*100</f>
        <v>18.382954330134531</v>
      </c>
      <c r="DA109">
        <f t="shared" ref="DA109" si="2245">(AB109/AB$7)*100</f>
        <v>22.094704649658922</v>
      </c>
      <c r="DB109">
        <f t="shared" ref="DB109" si="2246">(AC109/AC$7)*100</f>
        <v>22.818819610350278</v>
      </c>
      <c r="DC109">
        <f t="shared" ref="DC109" si="2247">(AD109/AD$7)*100</f>
        <v>20.66170533879637</v>
      </c>
      <c r="DD109">
        <f t="shared" ref="DD109" si="2248">(AE109/AE$7)*100</f>
        <v>20.195230301613279</v>
      </c>
      <c r="DE109">
        <f t="shared" ref="DE109" si="2249">(AF109/AF$7)*100</f>
        <v>19.704516877841179</v>
      </c>
      <c r="DF109">
        <f t="shared" ref="DF109" si="2250">(AG109/AG$7)*100</f>
        <v>17.710167594435116</v>
      </c>
      <c r="DG109">
        <f t="shared" ref="DG109" si="2251">(AH109/AH$7)*100</f>
        <v>19.290567810207595</v>
      </c>
      <c r="DI109" s="7">
        <f t="shared" si="2192"/>
        <v>335.04878680597534</v>
      </c>
      <c r="DJ109" s="7">
        <f t="shared" si="2193"/>
        <v>156.87378297043725</v>
      </c>
      <c r="DK109" s="7">
        <f t="shared" si="2194"/>
        <v>187.18690778745716</v>
      </c>
      <c r="DL109" s="6"/>
      <c r="DM109" s="6">
        <f t="shared" si="2195"/>
        <v>17.74667779881911</v>
      </c>
      <c r="DN109" s="6">
        <f t="shared" si="2196"/>
        <v>11.051497732221582</v>
      </c>
      <c r="DO109" s="6">
        <f t="shared" si="2197"/>
        <v>12.436464742040521</v>
      </c>
    </row>
    <row r="110" spans="1:119" x14ac:dyDescent="0.25">
      <c r="A110" t="s">
        <v>75</v>
      </c>
      <c r="B110" t="s">
        <v>102</v>
      </c>
      <c r="C110" s="7">
        <v>573.86398899999995</v>
      </c>
      <c r="D110" s="7">
        <v>842.80905900000005</v>
      </c>
      <c r="E110" s="7">
        <v>992.79877299999998</v>
      </c>
      <c r="F110" s="7">
        <v>1260.310931</v>
      </c>
      <c r="G110" s="7">
        <v>2646.8273629999999</v>
      </c>
      <c r="H110" s="7">
        <v>3236.432624</v>
      </c>
      <c r="I110" s="7">
        <v>1308.9426269999999</v>
      </c>
      <c r="J110" s="7">
        <v>2439.3769991700001</v>
      </c>
      <c r="K110" s="7">
        <v>3253.5982028899998</v>
      </c>
      <c r="L110" s="7">
        <v>4857.9769539999998</v>
      </c>
      <c r="N110" s="7">
        <v>115.72412199999999</v>
      </c>
      <c r="O110" s="7">
        <v>134.048044</v>
      </c>
      <c r="P110" s="7">
        <v>209.86078000000001</v>
      </c>
      <c r="Q110" s="7">
        <v>287.65662300000002</v>
      </c>
      <c r="R110" s="7">
        <v>431.998807</v>
      </c>
      <c r="S110" s="7">
        <v>774.16148899999996</v>
      </c>
      <c r="T110" s="7">
        <v>454.71685000000002</v>
      </c>
      <c r="U110" s="7">
        <v>526.25241506999998</v>
      </c>
      <c r="V110" s="7">
        <v>642.43408150000005</v>
      </c>
      <c r="W110" s="7">
        <v>662.65519900000004</v>
      </c>
      <c r="Y110">
        <f t="shared" si="2162"/>
        <v>689.58811099999991</v>
      </c>
      <c r="Z110">
        <f t="shared" si="2088"/>
        <v>976.85710300000005</v>
      </c>
      <c r="AA110">
        <f t="shared" si="2089"/>
        <v>1202.659553</v>
      </c>
      <c r="AB110">
        <f t="shared" si="2090"/>
        <v>1547.9675540000001</v>
      </c>
      <c r="AC110">
        <f t="shared" si="2091"/>
        <v>3078.8261699999998</v>
      </c>
      <c r="AD110">
        <f t="shared" si="2092"/>
        <v>4010.5941130000001</v>
      </c>
      <c r="AE110">
        <f t="shared" si="2093"/>
        <v>1763.6594769999999</v>
      </c>
      <c r="AF110">
        <f t="shared" si="2094"/>
        <v>2965.6294142400002</v>
      </c>
      <c r="AG110">
        <f t="shared" si="2095"/>
        <v>3896.0322843899999</v>
      </c>
      <c r="AH110">
        <f t="shared" si="2096"/>
        <v>5520.6321529999996</v>
      </c>
      <c r="AJ110">
        <f t="shared" si="2163"/>
        <v>-458.13986699999998</v>
      </c>
      <c r="AK110">
        <f t="shared" si="2097"/>
        <v>-708.76101500000004</v>
      </c>
      <c r="AL110">
        <f t="shared" si="2098"/>
        <v>-782.93799300000001</v>
      </c>
      <c r="AM110">
        <f t="shared" si="2099"/>
        <v>-972.6543079999999</v>
      </c>
      <c r="AN110">
        <f t="shared" si="2100"/>
        <v>-2214.8285559999999</v>
      </c>
      <c r="AO110">
        <f t="shared" si="2101"/>
        <v>-2462.271135</v>
      </c>
      <c r="AP110">
        <f t="shared" si="2102"/>
        <v>-854.22577699999988</v>
      </c>
      <c r="AQ110">
        <f t="shared" si="2103"/>
        <v>-1913.1245841</v>
      </c>
      <c r="AR110">
        <f t="shared" si="2104"/>
        <v>-2611.1641213899998</v>
      </c>
      <c r="AS110">
        <f t="shared" si="2105"/>
        <v>-4195.3217549999999</v>
      </c>
      <c r="AU110">
        <f t="shared" si="2164"/>
        <v>1.300808853518447</v>
      </c>
      <c r="AV110">
        <f t="shared" si="2106"/>
        <v>1.4859930371683194</v>
      </c>
      <c r="AW110">
        <f t="shared" si="2107"/>
        <v>1.5204634872138523</v>
      </c>
      <c r="AX110">
        <f t="shared" si="2108"/>
        <v>1.8135471080251357</v>
      </c>
      <c r="AY110">
        <f t="shared" si="2109"/>
        <v>2.9794264768743055</v>
      </c>
      <c r="AZ110">
        <f t="shared" si="2110"/>
        <v>2.7179428442567972</v>
      </c>
      <c r="BA110">
        <f t="shared" si="2111"/>
        <v>1.2639125959195328</v>
      </c>
      <c r="BB110">
        <f t="shared" si="2112"/>
        <v>2.1712147127705581</v>
      </c>
      <c r="BC110">
        <f t="shared" si="2113"/>
        <v>2.7701004425076587</v>
      </c>
      <c r="BD110">
        <f t="shared" si="2114"/>
        <v>3.6544526647984994</v>
      </c>
      <c r="BF110">
        <f t="shared" si="2115"/>
        <v>0.18782568561356175</v>
      </c>
      <c r="BG110">
        <f t="shared" si="2116"/>
        <v>0.1692344044793482</v>
      </c>
      <c r="BH110">
        <f t="shared" si="2117"/>
        <v>0.19544957092149637</v>
      </c>
      <c r="BI110">
        <f t="shared" si="2118"/>
        <v>0.2190159713179414</v>
      </c>
      <c r="BJ110">
        <f t="shared" si="2119"/>
        <v>0.29680174954935717</v>
      </c>
      <c r="BK110">
        <f t="shared" si="2120"/>
        <v>0.39480082250885606</v>
      </c>
      <c r="BL110">
        <f t="shared" si="2121"/>
        <v>0.38077678911313434</v>
      </c>
      <c r="BM110">
        <f t="shared" si="2122"/>
        <v>0.39357544825452012</v>
      </c>
      <c r="BN110">
        <f t="shared" si="2123"/>
        <v>0.50290197124095182</v>
      </c>
      <c r="BO110">
        <f t="shared" si="2124"/>
        <v>0.40640442146986139</v>
      </c>
      <c r="BQ110">
        <f t="shared" si="2125"/>
        <v>0.65222571028817544</v>
      </c>
      <c r="BR110">
        <f t="shared" si="2126"/>
        <v>0.71867150534816049</v>
      </c>
      <c r="BS110">
        <f t="shared" si="2127"/>
        <v>0.69651090772352053</v>
      </c>
      <c r="BT110">
        <f t="shared" si="2128"/>
        <v>0.77076688101536694</v>
      </c>
      <c r="BU110">
        <f t="shared" si="2129"/>
        <v>1.3135590341549894</v>
      </c>
      <c r="BV110">
        <f t="shared" si="2130"/>
        <v>1.2725351684793824</v>
      </c>
      <c r="BW110">
        <f t="shared" si="2131"/>
        <v>0.79094620265917526</v>
      </c>
      <c r="BX110">
        <f t="shared" si="2132"/>
        <v>1.2052392145347823</v>
      </c>
      <c r="BY110">
        <f t="shared" si="2133"/>
        <v>1.58892310182959</v>
      </c>
      <c r="BZ110">
        <f t="shared" si="2134"/>
        <v>1.8651651356144585</v>
      </c>
      <c r="CB110">
        <f>(C110/C$8)*100</f>
        <v>43.741921857272899</v>
      </c>
      <c r="CC110">
        <f t="shared" ref="CC110" si="2252">(D110/D$8)*100</f>
        <v>39.116819625828136</v>
      </c>
      <c r="CD110">
        <f t="shared" ref="CD110" si="2253">(E110/E$8)*100</f>
        <v>38.756546675149693</v>
      </c>
      <c r="CE110">
        <f t="shared" ref="CE110" si="2254">(F110/F$8)*100</f>
        <v>39.931225933652847</v>
      </c>
      <c r="CF110">
        <f t="shared" ref="CF110" si="2255">(G110/G$8)*100</f>
        <v>49.979315116759182</v>
      </c>
      <c r="CG110">
        <f t="shared" ref="CG110" si="2256">(H110/H$8)*100</f>
        <v>51.503781271108728</v>
      </c>
      <c r="CH110">
        <f t="shared" ref="CH110" si="2257">(I110/I$8)*100</f>
        <v>32.968265770280624</v>
      </c>
      <c r="CI110">
        <f t="shared" ref="CI110" si="2258">(J110/J$8)*100</f>
        <v>49.860614249508231</v>
      </c>
      <c r="CJ110">
        <f t="shared" ref="CJ110" si="2259">(K110/K$8)*100</f>
        <v>47.478456879004007</v>
      </c>
      <c r="CK110">
        <f t="shared" ref="CK110" si="2260">(L110/L$8)*100</f>
        <v>50.301043997394899</v>
      </c>
      <c r="CM110">
        <f>(N110/N$8)*100</f>
        <v>19.405918264231218</v>
      </c>
      <c r="CN110">
        <f t="shared" ref="CN110" si="2261">(O110/O$8)*100</f>
        <v>17.978085495418224</v>
      </c>
      <c r="CO110">
        <f t="shared" ref="CO110" si="2262">(P110/P$8)*100</f>
        <v>21.746223663286148</v>
      </c>
      <c r="CP110">
        <f t="shared" ref="CP110" si="2263">(Q110/Q$8)*100</f>
        <v>25.192909904664141</v>
      </c>
      <c r="CQ110">
        <f t="shared" ref="CQ110" si="2264">(R110/R$8)*100</f>
        <v>27.500797986874915</v>
      </c>
      <c r="CR110">
        <f t="shared" ref="CR110" si="2265">(S110/S$8)*100</f>
        <v>34.973480538394639</v>
      </c>
      <c r="CS110">
        <f t="shared" ref="CS110" si="2266">(T110/T$8)*100</f>
        <v>26.908217476520356</v>
      </c>
      <c r="CT110">
        <f t="shared" ref="CT110" si="2267">(U110/U$8)*100</f>
        <v>24.961101857837804</v>
      </c>
      <c r="CU110">
        <f t="shared" ref="CU110" si="2268">(V110/V$8)*100</f>
        <v>24.717118126602131</v>
      </c>
      <c r="CV110">
        <f t="shared" ref="CV110" si="2269">(W110/W$8)*100</f>
        <v>26.311762770163877</v>
      </c>
      <c r="CX110">
        <f>(Y110/Y$8)*100</f>
        <v>36.136905505040964</v>
      </c>
      <c r="CY110">
        <f t="shared" ref="CY110" si="2270">(Z110/Z$8)*100</f>
        <v>33.68224013589424</v>
      </c>
      <c r="CZ110">
        <f t="shared" ref="CZ110" si="2271">(AA110/AA$8)*100</f>
        <v>34.101813768131414</v>
      </c>
      <c r="DA110">
        <f t="shared" ref="DA110" si="2272">(AB110/AB$8)*100</f>
        <v>36.015831645292579</v>
      </c>
      <c r="DB110">
        <f t="shared" ref="DB110" si="2273">(AC110/AC$8)*100</f>
        <v>44.837025486040858</v>
      </c>
      <c r="DC110">
        <f t="shared" ref="DC110" si="2274">(AD110/AD$8)*100</f>
        <v>47.197669433326773</v>
      </c>
      <c r="DD110">
        <f t="shared" ref="DD110" si="2275">(AE110/AE$8)*100</f>
        <v>31.15900546561247</v>
      </c>
      <c r="DE110">
        <f t="shared" ref="DE110" si="2276">(AF110/AF$8)*100</f>
        <v>42.36200360399134</v>
      </c>
      <c r="DF110">
        <f t="shared" ref="DF110" si="2277">(AG110/AG$8)*100</f>
        <v>41.219415486785223</v>
      </c>
      <c r="DG110">
        <f t="shared" ref="DG110" si="2278">(AH110/AH$8)*100</f>
        <v>45.339232571152692</v>
      </c>
      <c r="DI110" s="7">
        <f t="shared" si="2192"/>
        <v>746.53803812735862</v>
      </c>
      <c r="DJ110" s="7">
        <f t="shared" si="2193"/>
        <v>472.61631157590472</v>
      </c>
      <c r="DK110" s="7">
        <f t="shared" si="2194"/>
        <v>700.56950880349507</v>
      </c>
      <c r="DL110" s="6"/>
      <c r="DM110" s="6">
        <f t="shared" si="2195"/>
        <v>26.786154846941692</v>
      </c>
      <c r="DN110" s="6">
        <f t="shared" si="2196"/>
        <v>21.396755417853729</v>
      </c>
      <c r="DO110" s="6">
        <f t="shared" si="2197"/>
        <v>26.002067617367342</v>
      </c>
    </row>
    <row r="111" spans="1:119" x14ac:dyDescent="0.25">
      <c r="A111" t="s">
        <v>75</v>
      </c>
      <c r="B111" t="s">
        <v>56</v>
      </c>
      <c r="C111" s="7">
        <v>308.8534017697022</v>
      </c>
      <c r="D111" s="7">
        <v>524.97756676763549</v>
      </c>
      <c r="E111" s="7">
        <v>626.52276620639213</v>
      </c>
      <c r="F111" s="7">
        <v>695.5257985377915</v>
      </c>
      <c r="G111" s="7">
        <v>834.31708151946225</v>
      </c>
      <c r="H111" s="7">
        <v>1168.3010920340807</v>
      </c>
      <c r="I111" s="7">
        <v>1326.68308</v>
      </c>
      <c r="J111" s="7">
        <v>1520.496564</v>
      </c>
      <c r="K111" s="7">
        <v>1765.780409</v>
      </c>
      <c r="L111" s="7">
        <v>1946.6123250000001</v>
      </c>
      <c r="N111" s="7">
        <v>325.7060140681603</v>
      </c>
      <c r="O111" s="7">
        <v>358.01683450989879</v>
      </c>
      <c r="P111" s="7">
        <v>558.42560437422435</v>
      </c>
      <c r="Q111" s="7">
        <v>1287.2473183094373</v>
      </c>
      <c r="R111" s="7">
        <v>2729.9492358876905</v>
      </c>
      <c r="S111" s="7">
        <v>3174.4600603860272</v>
      </c>
      <c r="T111" s="7">
        <v>2138.55782</v>
      </c>
      <c r="U111" s="7">
        <v>3851.42488</v>
      </c>
      <c r="V111" s="7">
        <v>3929.989732</v>
      </c>
      <c r="W111" s="7">
        <v>4049.2055519999999</v>
      </c>
      <c r="Y111">
        <f t="shared" si="2162"/>
        <v>634.5594158378625</v>
      </c>
      <c r="Z111">
        <f t="shared" si="2088"/>
        <v>882.99440127753428</v>
      </c>
      <c r="AA111">
        <f t="shared" si="2089"/>
        <v>1184.9483705806165</v>
      </c>
      <c r="AB111">
        <f t="shared" si="2090"/>
        <v>1982.7731168472287</v>
      </c>
      <c r="AC111">
        <f t="shared" si="2091"/>
        <v>3564.2663174071527</v>
      </c>
      <c r="AD111">
        <f t="shared" si="2092"/>
        <v>4342.7611524201075</v>
      </c>
      <c r="AE111">
        <f t="shared" si="2093"/>
        <v>3465.2408999999998</v>
      </c>
      <c r="AF111">
        <f t="shared" si="2094"/>
        <v>5371.9214439999996</v>
      </c>
      <c r="AG111">
        <f t="shared" si="2095"/>
        <v>5695.770141</v>
      </c>
      <c r="AH111">
        <f t="shared" si="2096"/>
        <v>5995.8178769999995</v>
      </c>
      <c r="AJ111">
        <f t="shared" si="2163"/>
        <v>16.852612298458098</v>
      </c>
      <c r="AK111">
        <f t="shared" si="2097"/>
        <v>-166.96073225773671</v>
      </c>
      <c r="AL111">
        <f t="shared" si="2098"/>
        <v>-68.097161832167785</v>
      </c>
      <c r="AM111">
        <f t="shared" si="2099"/>
        <v>591.72151977164583</v>
      </c>
      <c r="AN111">
        <f t="shared" si="2100"/>
        <v>1895.6321543682284</v>
      </c>
      <c r="AO111">
        <f t="shared" si="2101"/>
        <v>2006.1589683519464</v>
      </c>
      <c r="AP111">
        <f t="shared" si="2102"/>
        <v>811.87473999999997</v>
      </c>
      <c r="AQ111">
        <f t="shared" si="2103"/>
        <v>2330.928316</v>
      </c>
      <c r="AR111">
        <f t="shared" si="2104"/>
        <v>2164.209323</v>
      </c>
      <c r="AS111">
        <f t="shared" si="2105"/>
        <v>2102.5932269999998</v>
      </c>
      <c r="AU111">
        <f t="shared" si="2164"/>
        <v>0.70009487816340166</v>
      </c>
      <c r="AV111">
        <f t="shared" si="2106"/>
        <v>0.92561061198355354</v>
      </c>
      <c r="AW111">
        <f t="shared" si="2107"/>
        <v>0.9595146728943833</v>
      </c>
      <c r="AX111">
        <f t="shared" si="2108"/>
        <v>1.0008393718320332</v>
      </c>
      <c r="AY111">
        <f t="shared" si="2109"/>
        <v>0.93915698376720469</v>
      </c>
      <c r="AZ111">
        <f t="shared" si="2110"/>
        <v>0.98113446561013029</v>
      </c>
      <c r="BA111">
        <f t="shared" si="2111"/>
        <v>1.281042744744626</v>
      </c>
      <c r="BB111">
        <f t="shared" si="2112"/>
        <v>1.3533473963217488</v>
      </c>
      <c r="BC111">
        <f t="shared" si="2113"/>
        <v>1.5033783483152563</v>
      </c>
      <c r="BD111">
        <f t="shared" si="2114"/>
        <v>1.4643549497632822</v>
      </c>
      <c r="BF111">
        <f t="shared" si="2115"/>
        <v>0.52863615937230957</v>
      </c>
      <c r="BG111">
        <f t="shared" si="2116"/>
        <v>0.45199291219694387</v>
      </c>
      <c r="BH111">
        <f t="shared" si="2117"/>
        <v>0.52007833367682821</v>
      </c>
      <c r="BI111">
        <f t="shared" si="2118"/>
        <v>0.9800842365654715</v>
      </c>
      <c r="BJ111">
        <f t="shared" si="2119"/>
        <v>1.8755924698477175</v>
      </c>
      <c r="BK111">
        <f t="shared" si="2120"/>
        <v>1.6188863185132119</v>
      </c>
      <c r="BL111">
        <f t="shared" si="2121"/>
        <v>1.7908137339365897</v>
      </c>
      <c r="BM111">
        <f t="shared" si="2122"/>
        <v>2.8804167546917241</v>
      </c>
      <c r="BN111">
        <f t="shared" si="2123"/>
        <v>3.0764239321875078</v>
      </c>
      <c r="BO111">
        <f t="shared" si="2124"/>
        <v>2.4833654700913481</v>
      </c>
      <c r="BQ111">
        <f t="shared" si="2125"/>
        <v>0.60017851107485165</v>
      </c>
      <c r="BR111">
        <f t="shared" si="2126"/>
        <v>0.64961693335828996</v>
      </c>
      <c r="BS111">
        <f t="shared" si="2127"/>
        <v>0.68625361444961797</v>
      </c>
      <c r="BT111">
        <f t="shared" si="2128"/>
        <v>0.98726607485046547</v>
      </c>
      <c r="BU111">
        <f t="shared" si="2129"/>
        <v>1.5206685804429487</v>
      </c>
      <c r="BV111">
        <f t="shared" si="2130"/>
        <v>1.3779295882491707</v>
      </c>
      <c r="BW111">
        <f t="shared" si="2131"/>
        <v>1.5540523365748697</v>
      </c>
      <c r="BX111">
        <f t="shared" si="2132"/>
        <v>2.1831623164448266</v>
      </c>
      <c r="BY111">
        <f t="shared" si="2133"/>
        <v>2.322912157583175</v>
      </c>
      <c r="BZ111">
        <f t="shared" si="2134"/>
        <v>2.0257083163197485</v>
      </c>
      <c r="CB111">
        <f>(C111/C$9)*100</f>
        <v>8.4353097882787846</v>
      </c>
      <c r="CC111">
        <f t="shared" ref="CC111" si="2279">(D111/D$9)*100</f>
        <v>10.551217155004599</v>
      </c>
      <c r="CD111">
        <f t="shared" ref="CD111" si="2280">(E111/E$9)*100</f>
        <v>9.4909136558534595</v>
      </c>
      <c r="CE111">
        <f t="shared" ref="CE111" si="2281">(F111/F$9)*100</f>
        <v>7.3776147896421689</v>
      </c>
      <c r="CF111">
        <f t="shared" ref="CF111" si="2282">(G111/G$9)*100</f>
        <v>6.2908725914418486</v>
      </c>
      <c r="CG111">
        <f t="shared" ref="CG111" si="2283">(H111/H$9)*100</f>
        <v>8.0681742339116074</v>
      </c>
      <c r="CH111">
        <f t="shared" ref="CH111" si="2284">(I111/I$9)*100</f>
        <v>10.434256425297187</v>
      </c>
      <c r="CI111">
        <f t="shared" ref="CI111" si="2285">(J111/J$9)*100</f>
        <v>8.4844210564147602</v>
      </c>
      <c r="CJ111">
        <f t="shared" ref="CJ111" si="2286">(K111/K$9)*100</f>
        <v>7.2952620599273486</v>
      </c>
      <c r="CK111">
        <f t="shared" ref="CK111" si="2287">(L111/L$9)*100</f>
        <v>6.9499275729358656</v>
      </c>
      <c r="CM111">
        <f>(N111/N$9)*100</f>
        <v>9.9968000083440742</v>
      </c>
      <c r="CN111">
        <f t="shared" ref="CN111" si="2288">(O111/O$9)*100</f>
        <v>9.9195667002353023</v>
      </c>
      <c r="CO111">
        <f t="shared" ref="CO111" si="2289">(P111/P$9)*100</f>
        <v>11.988710752894811</v>
      </c>
      <c r="CP111">
        <f t="shared" ref="CP111" si="2290">(Q111/Q$9)*100</f>
        <v>10.49200354253029</v>
      </c>
      <c r="CQ111">
        <f t="shared" ref="CQ111" si="2291">(R111/R$9)*100</f>
        <v>14.337373652110907</v>
      </c>
      <c r="CR111">
        <f t="shared" ref="CR111" si="2292">(S111/S$9)*100</f>
        <v>13.60992331081915</v>
      </c>
      <c r="CS111">
        <f t="shared" ref="CS111" si="2293">(T111/T$9)*100</f>
        <v>10.124029615333431</v>
      </c>
      <c r="CT111">
        <f t="shared" ref="CT111" si="2294">(U111/U$9)*100</f>
        <v>12.221056957895614</v>
      </c>
      <c r="CU111">
        <f t="shared" ref="CU111" si="2295">(V111/V$9)*100</f>
        <v>9.843841266270724</v>
      </c>
      <c r="CV111">
        <f t="shared" ref="CV111" si="2296">(W111/W$9)*100</f>
        <v>9.6435209220349165</v>
      </c>
      <c r="CX111">
        <f>(Y111/Y$9)*100</f>
        <v>9.1705461005057032</v>
      </c>
      <c r="CY111">
        <f t="shared" ref="CY111" si="2297">(Z111/Z$9)*100</f>
        <v>10.28565775479788</v>
      </c>
      <c r="CZ111">
        <f t="shared" ref="CZ111" si="2298">(AA111/AA$9)*100</f>
        <v>10.524250054395903</v>
      </c>
      <c r="DA111">
        <f t="shared" ref="DA111" si="2299">(AB111/AB$9)*100</f>
        <v>9.1387372636230069</v>
      </c>
      <c r="DB111">
        <f t="shared" ref="DB111" si="2300">(AC111/AC$9)*100</f>
        <v>11.033810033787978</v>
      </c>
      <c r="DC111">
        <f t="shared" ref="DC111" si="2301">(AD111/AD$9)*100</f>
        <v>11.487277469984186</v>
      </c>
      <c r="DD111">
        <f t="shared" ref="DD111" si="2302">(AE111/AE$9)*100</f>
        <v>10.240596946574273</v>
      </c>
      <c r="DE111">
        <f t="shared" ref="DE111" si="2303">(AF111/AF$9)*100</f>
        <v>10.866481219612446</v>
      </c>
      <c r="DF111">
        <f t="shared" ref="DF111" si="2304">(AG111/AG$9)*100</f>
        <v>8.8819023961311032</v>
      </c>
      <c r="DG111">
        <f t="shared" ref="DG111" si="2305">(AH111/AH$9)*100</f>
        <v>8.5657021191365459</v>
      </c>
      <c r="DI111" s="7">
        <f t="shared" si="2192"/>
        <v>530.2706442105175</v>
      </c>
      <c r="DJ111" s="7">
        <f t="shared" si="2193"/>
        <v>1143.2087149464257</v>
      </c>
      <c r="DK111" s="7">
        <f t="shared" si="2194"/>
        <v>844.87887617004526</v>
      </c>
      <c r="DL111" s="6"/>
      <c r="DM111" s="6">
        <f t="shared" si="2195"/>
        <v>22.697677496044989</v>
      </c>
      <c r="DN111" s="6">
        <f t="shared" si="2196"/>
        <v>32.317109517448863</v>
      </c>
      <c r="DO111" s="6">
        <f t="shared" si="2197"/>
        <v>28.343868837911735</v>
      </c>
    </row>
    <row r="112" spans="1:119" x14ac:dyDescent="0.25">
      <c r="A112" t="s">
        <v>75</v>
      </c>
      <c r="B112" t="s">
        <v>57</v>
      </c>
      <c r="C112" s="7">
        <v>758.53264069710883</v>
      </c>
      <c r="D112" s="7">
        <v>1059.1073395410797</v>
      </c>
      <c r="E112" s="7">
        <v>1234.3762197289213</v>
      </c>
      <c r="F112" s="7">
        <v>973.92893020749727</v>
      </c>
      <c r="G112" s="7">
        <v>1573.8342976760646</v>
      </c>
      <c r="H112" s="7">
        <v>2060.9285092638324</v>
      </c>
      <c r="I112" s="7">
        <v>1327.3720817228937</v>
      </c>
      <c r="J112" s="7">
        <v>1725.646796581143</v>
      </c>
      <c r="K112" s="7">
        <v>1053.3054389582571</v>
      </c>
      <c r="L112" s="7">
        <v>1290.7106689557199</v>
      </c>
      <c r="N112" s="7">
        <v>386.30506617797016</v>
      </c>
      <c r="O112" s="7">
        <v>435.32382480176653</v>
      </c>
      <c r="P112" s="7">
        <v>406.56685220740076</v>
      </c>
      <c r="Q112" s="7">
        <v>500.80361727357263</v>
      </c>
      <c r="R112" s="7">
        <v>920.25521725439478</v>
      </c>
      <c r="S112" s="7">
        <v>1635.5022469077776</v>
      </c>
      <c r="T112" s="7">
        <v>694.26716300139697</v>
      </c>
      <c r="U112" s="7">
        <v>967.36223817836822</v>
      </c>
      <c r="V112" s="7">
        <v>910.65179025129669</v>
      </c>
      <c r="W112" s="7">
        <v>1265.0175784025403</v>
      </c>
      <c r="Y112">
        <f t="shared" si="2162"/>
        <v>1144.837706875079</v>
      </c>
      <c r="Z112">
        <f t="shared" si="2088"/>
        <v>1494.4311643428462</v>
      </c>
      <c r="AA112">
        <f t="shared" si="2089"/>
        <v>1640.9430719363222</v>
      </c>
      <c r="AB112">
        <f t="shared" si="2090"/>
        <v>1474.73254748107</v>
      </c>
      <c r="AC112">
        <f t="shared" si="2091"/>
        <v>2494.0895149304592</v>
      </c>
      <c r="AD112">
        <f t="shared" si="2092"/>
        <v>3696.43075617161</v>
      </c>
      <c r="AE112">
        <f t="shared" si="2093"/>
        <v>2021.6392447242906</v>
      </c>
      <c r="AF112">
        <f t="shared" si="2094"/>
        <v>2693.0090347595115</v>
      </c>
      <c r="AG112">
        <f t="shared" si="2095"/>
        <v>1963.9572292095538</v>
      </c>
      <c r="AH112">
        <f t="shared" si="2096"/>
        <v>2555.72824735826</v>
      </c>
      <c r="AJ112">
        <f t="shared" si="2163"/>
        <v>-372.22757451913867</v>
      </c>
      <c r="AK112">
        <f t="shared" si="2097"/>
        <v>-623.7835147393132</v>
      </c>
      <c r="AL112">
        <f t="shared" si="2098"/>
        <v>-827.80936752152058</v>
      </c>
      <c r="AM112">
        <f t="shared" si="2099"/>
        <v>-473.12531293392465</v>
      </c>
      <c r="AN112">
        <f t="shared" si="2100"/>
        <v>-653.5790804216698</v>
      </c>
      <c r="AO112">
        <f t="shared" si="2101"/>
        <v>-425.42626235605485</v>
      </c>
      <c r="AP112">
        <f t="shared" si="2102"/>
        <v>-633.10491872149669</v>
      </c>
      <c r="AQ112">
        <f t="shared" si="2103"/>
        <v>-758.28455840277479</v>
      </c>
      <c r="AR112">
        <f t="shared" si="2104"/>
        <v>-142.65364870696044</v>
      </c>
      <c r="AS112">
        <f t="shared" si="2105"/>
        <v>-25.693090553179672</v>
      </c>
      <c r="AU112">
        <f t="shared" si="2164"/>
        <v>1.7194073745957363</v>
      </c>
      <c r="AV112">
        <f t="shared" si="2106"/>
        <v>1.8673578734894776</v>
      </c>
      <c r="AW112">
        <f t="shared" si="2107"/>
        <v>1.8904374407228322</v>
      </c>
      <c r="AX112">
        <f t="shared" si="2108"/>
        <v>1.4014525712304728</v>
      </c>
      <c r="AY112">
        <f t="shared" si="2109"/>
        <v>1.7716015945196137</v>
      </c>
      <c r="AZ112">
        <f t="shared" si="2110"/>
        <v>1.7307593097227605</v>
      </c>
      <c r="BA112">
        <f t="shared" si="2111"/>
        <v>1.281708043542459</v>
      </c>
      <c r="BB112">
        <f t="shared" si="2112"/>
        <v>1.5359453315568667</v>
      </c>
      <c r="BC112">
        <f t="shared" si="2113"/>
        <v>0.89678002033634563</v>
      </c>
      <c r="BD112">
        <f t="shared" si="2114"/>
        <v>0.97094759574050571</v>
      </c>
      <c r="BF112">
        <f t="shared" si="2115"/>
        <v>0.62699126730786159</v>
      </c>
      <c r="BG112">
        <f t="shared" si="2116"/>
        <v>0.54959226593413824</v>
      </c>
      <c r="BH112">
        <f t="shared" si="2117"/>
        <v>0.37864777217944157</v>
      </c>
      <c r="BI112">
        <f t="shared" si="2118"/>
        <v>0.38130180884696707</v>
      </c>
      <c r="BJ112">
        <f t="shared" si="2119"/>
        <v>0.63225489072479812</v>
      </c>
      <c r="BK112">
        <f t="shared" si="2120"/>
        <v>0.83406064686624171</v>
      </c>
      <c r="BL112">
        <f t="shared" si="2121"/>
        <v>0.58137458753586324</v>
      </c>
      <c r="BM112">
        <f t="shared" si="2122"/>
        <v>0.72347416489272365</v>
      </c>
      <c r="BN112">
        <f t="shared" si="2123"/>
        <v>0.712864702573347</v>
      </c>
      <c r="BO112">
        <f t="shared" si="2124"/>
        <v>0.77583143975286217</v>
      </c>
      <c r="BQ112">
        <f t="shared" si="2125"/>
        <v>1.082809541841542</v>
      </c>
      <c r="BR112">
        <f t="shared" si="2126"/>
        <v>1.0994495420252652</v>
      </c>
      <c r="BS112">
        <f t="shared" si="2127"/>
        <v>0.95033939214632435</v>
      </c>
      <c r="BT112">
        <f t="shared" si="2128"/>
        <v>0.73430157047970701</v>
      </c>
      <c r="BU112">
        <f t="shared" si="2129"/>
        <v>1.0640853472829033</v>
      </c>
      <c r="BV112">
        <f t="shared" si="2130"/>
        <v>1.1728531989388102</v>
      </c>
      <c r="BW112">
        <f t="shared" si="2131"/>
        <v>0.90664207269839125</v>
      </c>
      <c r="BX112">
        <f t="shared" si="2132"/>
        <v>1.0944456101641427</v>
      </c>
      <c r="BY112">
        <f t="shared" si="2133"/>
        <v>0.80096282184296086</v>
      </c>
      <c r="BZ112">
        <f t="shared" si="2134"/>
        <v>0.86346184476125354</v>
      </c>
      <c r="CB112">
        <f>(C112/C$10)*100</f>
        <v>13.848361896405914</v>
      </c>
      <c r="CC112">
        <f t="shared" ref="CC112" si="2306">(D112/D$10)*100</f>
        <v>14.099260042258171</v>
      </c>
      <c r="CD112">
        <f t="shared" ref="CD112" si="2307">(E112/E$10)*100</f>
        <v>14.933948062414547</v>
      </c>
      <c r="CE112">
        <f t="shared" ref="CE112" si="2308">(F112/F$10)*100</f>
        <v>10.516126972047635</v>
      </c>
      <c r="CF112">
        <f t="shared" ref="CF112" si="2309">(G112/G$10)*100</f>
        <v>13.728005462302272</v>
      </c>
      <c r="CG112">
        <f t="shared" ref="CG112" si="2310">(H112/H$10)*100</f>
        <v>15.424852191162284</v>
      </c>
      <c r="CH112">
        <f t="shared" ref="CH112" si="2311">(I112/I$10)*100</f>
        <v>14.060952986746708</v>
      </c>
      <c r="CI112">
        <f t="shared" ref="CI112" si="2312">(J112/J$10)*100</f>
        <v>14.41052887753245</v>
      </c>
      <c r="CJ112">
        <f t="shared" ref="CJ112" si="2313">(K112/K$10)*100</f>
        <v>8.0165046583923765</v>
      </c>
      <c r="CK112">
        <f t="shared" ref="CK112" si="2314">(L112/L$10)*100</f>
        <v>10.025107161557429</v>
      </c>
      <c r="CM112">
        <f>(N112/N$10)*100</f>
        <v>6.0334668089802506</v>
      </c>
      <c r="CN112">
        <f t="shared" ref="CN112" si="2315">(O112/O$10)*100</f>
        <v>5.0278284267058009</v>
      </c>
      <c r="CO112">
        <f t="shared" ref="CO112" si="2316">(P112/P$10)*100</f>
        <v>4.1341996519244004</v>
      </c>
      <c r="CP112">
        <f t="shared" ref="CP112" si="2317">(Q112/Q$10)*100</f>
        <v>3.7581403443780372</v>
      </c>
      <c r="CQ112">
        <f t="shared" ref="CQ112" si="2318">(R112/R$10)*100</f>
        <v>6.143927877232688</v>
      </c>
      <c r="CR112">
        <f t="shared" ref="CR112" si="2319">(S112/S$10)*100</f>
        <v>7.8229706306936393</v>
      </c>
      <c r="CS112">
        <f t="shared" ref="CS112" si="2320">(T112/T$10)*100</f>
        <v>7.6370456147914769</v>
      </c>
      <c r="CT112">
        <f t="shared" ref="CT112" si="2321">(U112/U$10)*100</f>
        <v>8.2063124100474241</v>
      </c>
      <c r="CU112">
        <f t="shared" ref="CU112" si="2322">(V112/V$10)*100</f>
        <v>5.3834537279215002</v>
      </c>
      <c r="CV112">
        <f t="shared" ref="CV112" si="2323">(W112/W$10)*100</f>
        <v>5.9930526598222569</v>
      </c>
      <c r="CX112">
        <f>(Y112/Y$10)*100</f>
        <v>9.6365816169338352</v>
      </c>
      <c r="CY112">
        <f t="shared" ref="CY112" si="2324">(Z112/Z$10)*100</f>
        <v>9.2419522593610228</v>
      </c>
      <c r="CZ112">
        <f t="shared" ref="CZ112" si="2325">(AA112/AA$10)*100</f>
        <v>9.0660812170109946</v>
      </c>
      <c r="DA112">
        <f t="shared" ref="DA112" si="2326">(AB112/AB$10)*100</f>
        <v>6.5290847690270599</v>
      </c>
      <c r="DB112">
        <f t="shared" ref="DB112" si="2327">(AC112/AC$10)*100</f>
        <v>9.4320552057599745</v>
      </c>
      <c r="DC112">
        <f t="shared" ref="DC112" si="2328">(AD112/AD$10)*100</f>
        <v>10.786986973500913</v>
      </c>
      <c r="DD112">
        <f t="shared" ref="DD112" si="2329">(AE112/AE$10)*100</f>
        <v>10.9095514333337</v>
      </c>
      <c r="DE112">
        <f t="shared" ref="DE112" si="2330">(AF112/AF$10)*100</f>
        <v>11.33281626965541</v>
      </c>
      <c r="DF112">
        <f t="shared" ref="DF112" si="2331">(AG112/AG$10)*100</f>
        <v>6.5345517679733955</v>
      </c>
      <c r="DG112">
        <f t="shared" ref="DG112" si="2332">(AH112/AH$10)*100</f>
        <v>7.5206415310223225</v>
      </c>
      <c r="DI112" s="7">
        <f t="shared" si="2192"/>
        <v>70.1588830468162</v>
      </c>
      <c r="DJ112" s="7">
        <f t="shared" si="2193"/>
        <v>227.46595609485189</v>
      </c>
      <c r="DK112" s="7">
        <f t="shared" si="2194"/>
        <v>123.2393492990647</v>
      </c>
      <c r="DL112" s="6"/>
      <c r="DM112" s="6">
        <f t="shared" si="2195"/>
        <v>6.0841531922982472</v>
      </c>
      <c r="DN112" s="6">
        <f t="shared" si="2196"/>
        <v>14.088188407755609</v>
      </c>
      <c r="DO112" s="6">
        <f t="shared" si="2197"/>
        <v>9.3332619213424941</v>
      </c>
    </row>
    <row r="113" spans="1:119" x14ac:dyDescent="0.25">
      <c r="A113" t="s">
        <v>75</v>
      </c>
      <c r="B113" t="s">
        <v>54</v>
      </c>
      <c r="C113" s="7">
        <v>42.050853521935743</v>
      </c>
      <c r="D113" s="7">
        <v>67.299355667312597</v>
      </c>
      <c r="E113" s="7">
        <v>91.915019919327605</v>
      </c>
      <c r="F113" s="7">
        <v>53.534700000000001</v>
      </c>
      <c r="G113" s="7">
        <v>185.27879999999999</v>
      </c>
      <c r="H113" s="7">
        <v>209.84800000000001</v>
      </c>
      <c r="I113" s="7">
        <v>133.20769999999999</v>
      </c>
      <c r="J113" s="7">
        <v>162.9393</v>
      </c>
      <c r="K113" s="7">
        <v>200.2912</v>
      </c>
      <c r="L113" s="7">
        <v>230.26900000000001</v>
      </c>
      <c r="N113" s="7">
        <v>12.433853843547972</v>
      </c>
      <c r="O113" s="7">
        <v>20.552813989780478</v>
      </c>
      <c r="P113" s="7">
        <v>39.507365828908846</v>
      </c>
      <c r="Q113" s="7">
        <v>45.531100000000002</v>
      </c>
      <c r="R113" s="7">
        <v>70.591099999999997</v>
      </c>
      <c r="S113" s="7">
        <v>177.55600000000001</v>
      </c>
      <c r="T113" s="7">
        <v>39.375700000000002</v>
      </c>
      <c r="U113" s="7">
        <v>32.216999999999999</v>
      </c>
      <c r="V113" s="7">
        <v>73.753600000000006</v>
      </c>
      <c r="W113" s="7">
        <v>21.7088</v>
      </c>
      <c r="Y113">
        <f t="shared" si="2162"/>
        <v>54.484707365483715</v>
      </c>
      <c r="Z113">
        <f t="shared" si="2088"/>
        <v>87.852169657093071</v>
      </c>
      <c r="AA113">
        <f t="shared" si="2089"/>
        <v>131.42238574823645</v>
      </c>
      <c r="AB113">
        <f t="shared" si="2090"/>
        <v>99.065799999999996</v>
      </c>
      <c r="AC113">
        <f t="shared" si="2091"/>
        <v>255.86989999999997</v>
      </c>
      <c r="AD113">
        <f t="shared" si="2092"/>
        <v>387.404</v>
      </c>
      <c r="AE113">
        <f t="shared" si="2093"/>
        <v>172.58339999999998</v>
      </c>
      <c r="AF113">
        <f t="shared" si="2094"/>
        <v>195.15629999999999</v>
      </c>
      <c r="AG113">
        <f t="shared" si="2095"/>
        <v>274.04480000000001</v>
      </c>
      <c r="AH113">
        <f t="shared" si="2096"/>
        <v>251.9778</v>
      </c>
      <c r="AJ113">
        <f t="shared" si="2163"/>
        <v>-29.616999678387771</v>
      </c>
      <c r="AK113">
        <f t="shared" si="2097"/>
        <v>-46.746541677532122</v>
      </c>
      <c r="AL113">
        <f t="shared" si="2098"/>
        <v>-52.40765409041876</v>
      </c>
      <c r="AM113">
        <f t="shared" si="2099"/>
        <v>-8.0035999999999987</v>
      </c>
      <c r="AN113">
        <f t="shared" si="2100"/>
        <v>-114.68769999999999</v>
      </c>
      <c r="AO113">
        <f t="shared" si="2101"/>
        <v>-32.292000000000002</v>
      </c>
      <c r="AP113">
        <f t="shared" si="2102"/>
        <v>-93.831999999999994</v>
      </c>
      <c r="AQ113">
        <f t="shared" si="2103"/>
        <v>-130.72230000000002</v>
      </c>
      <c r="AR113">
        <f t="shared" si="2104"/>
        <v>-126.5376</v>
      </c>
      <c r="AS113">
        <f t="shared" si="2105"/>
        <v>-208.56020000000001</v>
      </c>
      <c r="AU113">
        <f t="shared" si="2164"/>
        <v>9.5318966876908162E-2</v>
      </c>
      <c r="AV113">
        <f t="shared" si="2106"/>
        <v>0.11865839938431512</v>
      </c>
      <c r="AW113">
        <f t="shared" si="2107"/>
        <v>0.1407671277549731</v>
      </c>
      <c r="AX113">
        <f t="shared" si="2108"/>
        <v>7.7034720540714918E-2</v>
      </c>
      <c r="AY113">
        <f t="shared" si="2109"/>
        <v>0.20856084912837555</v>
      </c>
      <c r="AZ113">
        <f t="shared" si="2110"/>
        <v>0.17622948976354172</v>
      </c>
      <c r="BA113">
        <f t="shared" si="2111"/>
        <v>0.12862511039872362</v>
      </c>
      <c r="BB113">
        <f t="shared" si="2112"/>
        <v>0.14502727768971685</v>
      </c>
      <c r="BC113">
        <f t="shared" si="2113"/>
        <v>0.17052712325005792</v>
      </c>
      <c r="BD113">
        <f t="shared" si="2114"/>
        <v>0.17322172761186089</v>
      </c>
      <c r="BF113">
        <f t="shared" si="2115"/>
        <v>2.0180728811087612E-2</v>
      </c>
      <c r="BG113">
        <f t="shared" si="2116"/>
        <v>2.5947735842645456E-2</v>
      </c>
      <c r="BH113">
        <f t="shared" si="2117"/>
        <v>3.6794381968364084E-2</v>
      </c>
      <c r="BI113">
        <f t="shared" si="2118"/>
        <v>3.4666464438311645E-2</v>
      </c>
      <c r="BJ113">
        <f t="shared" si="2119"/>
        <v>4.8499120004777296E-2</v>
      </c>
      <c r="BK113">
        <f t="shared" si="2120"/>
        <v>9.0548620458931736E-2</v>
      </c>
      <c r="BL113">
        <f t="shared" si="2121"/>
        <v>3.2972942645697084E-2</v>
      </c>
      <c r="BM113">
        <f t="shared" si="2122"/>
        <v>2.4094559670057299E-2</v>
      </c>
      <c r="BN113">
        <f t="shared" si="2123"/>
        <v>5.7734842988893739E-2</v>
      </c>
      <c r="BO113">
        <f t="shared" si="2124"/>
        <v>1.3313941123707877E-2</v>
      </c>
      <c r="BQ113">
        <f t="shared" si="2125"/>
        <v>5.153268508322064E-2</v>
      </c>
      <c r="BR113">
        <f t="shared" si="2126"/>
        <v>6.4632637487783154E-2</v>
      </c>
      <c r="BS113">
        <f t="shared" si="2127"/>
        <v>7.6112250523731426E-2</v>
      </c>
      <c r="BT113">
        <f t="shared" si="2128"/>
        <v>4.9327027226109495E-2</v>
      </c>
      <c r="BU113">
        <f t="shared" si="2129"/>
        <v>0.10916505192410189</v>
      </c>
      <c r="BV113">
        <f t="shared" si="2130"/>
        <v>0.1229207445379768</v>
      </c>
      <c r="BW113">
        <f t="shared" si="2131"/>
        <v>7.7398265737898736E-2</v>
      </c>
      <c r="BX113">
        <f t="shared" si="2132"/>
        <v>7.9312008639417758E-2</v>
      </c>
      <c r="BY113">
        <f t="shared" si="2133"/>
        <v>0.11176399009856913</v>
      </c>
      <c r="BZ113">
        <f t="shared" si="2134"/>
        <v>8.5131592629919761E-2</v>
      </c>
      <c r="CB113">
        <f>(C113/C$11)*100</f>
        <v>35.380335299258853</v>
      </c>
      <c r="CC113">
        <f t="shared" ref="CC113" si="2333">(D113/D$11)*100</f>
        <v>42.934956710733132</v>
      </c>
      <c r="CD113">
        <f t="shared" ref="CD113" si="2334">(E113/E$11)*100</f>
        <v>37.69436458581356</v>
      </c>
      <c r="CE113">
        <f t="shared" ref="CE113" si="2335">(F113/F$11)*100</f>
        <v>33.594278492387517</v>
      </c>
      <c r="CF113">
        <f t="shared" ref="CF113" si="2336">(G113/G$11)*100</f>
        <v>55.241111961173551</v>
      </c>
      <c r="CG113">
        <f t="shared" ref="CG113" si="2337">(H113/H$11)*100</f>
        <v>33.117435371462491</v>
      </c>
      <c r="CH113">
        <f t="shared" ref="CH113" si="2338">(I113/I$11)*100</f>
        <v>23.848439396060648</v>
      </c>
      <c r="CI113">
        <f t="shared" ref="CI113" si="2339">(J113/J$11)*100</f>
        <v>27.570250803388447</v>
      </c>
      <c r="CJ113">
        <f t="shared" ref="CJ113" si="2340">(K113/K$11)*100</f>
        <v>22.720767535122881</v>
      </c>
      <c r="CK113">
        <f t="shared" ref="CK113" si="2341">(L113/L$11)*100</f>
        <v>24.441381400990693</v>
      </c>
      <c r="CM113">
        <f>(N113/N$11)*100</f>
        <v>35.528677546394405</v>
      </c>
      <c r="CN113">
        <f t="shared" ref="CN113" si="2342">(O113/O$11)*100</f>
        <v>40.409579465696744</v>
      </c>
      <c r="CO113">
        <f t="shared" ref="CO113" si="2343">(P113/P$11)*100</f>
        <v>48.688172080269936</v>
      </c>
      <c r="CP113">
        <f t="shared" ref="CP113" si="2344">(Q113/Q$11)*100</f>
        <v>35.434748094834887</v>
      </c>
      <c r="CQ113">
        <f t="shared" ref="CQ113" si="2345">(R113/R$11)*100</f>
        <v>45.675841809664306</v>
      </c>
      <c r="CR113">
        <f t="shared" ref="CR113" si="2346">(S113/S$11)*100</f>
        <v>66.844586599685059</v>
      </c>
      <c r="CS113">
        <f t="shared" ref="CS113" si="2347">(T113/T$11)*100</f>
        <v>25.437040970511649</v>
      </c>
      <c r="CT113">
        <f t="shared" ref="CT113" si="2348">(U113/U$11)*100</f>
        <v>16.822128327927331</v>
      </c>
      <c r="CU113">
        <f t="shared" ref="CU113" si="2349">(V113/V$11)*100</f>
        <v>30.789641659461896</v>
      </c>
      <c r="CV113">
        <f t="shared" ref="CV113" si="2350">(W113/W$11)*100</f>
        <v>13.42218474052512</v>
      </c>
      <c r="CX113">
        <f>(Y113/Y$11)*100</f>
        <v>35.414079014578</v>
      </c>
      <c r="CY113">
        <f t="shared" ref="CY113" si="2351">(Z113/Z$11)*100</f>
        <v>42.316273757012937</v>
      </c>
      <c r="CZ113">
        <f t="shared" ref="CZ113" si="2352">(AA113/AA$11)*100</f>
        <v>40.439333118500251</v>
      </c>
      <c r="DA113">
        <f t="shared" ref="DA113" si="2353">(AB113/AB$11)*100</f>
        <v>34.415843840563852</v>
      </c>
      <c r="DB113">
        <f t="shared" ref="DB113" si="2354">(AC113/AC$11)*100</f>
        <v>52.223867747651688</v>
      </c>
      <c r="DC113">
        <f t="shared" ref="DC113" si="2355">(AD113/AD$11)*100</f>
        <v>43.079678122288087</v>
      </c>
      <c r="DD113">
        <f t="shared" ref="DD113" si="2356">(AE113/AE$11)*100</f>
        <v>24.193162433180284</v>
      </c>
      <c r="DE113">
        <f t="shared" ref="DE113" si="2357">(AF113/AF$11)*100</f>
        <v>24.939707025728918</v>
      </c>
      <c r="DF113">
        <f t="shared" ref="DF113" si="2358">(AG113/AG$11)*100</f>
        <v>24.444847034615652</v>
      </c>
      <c r="DG113">
        <f t="shared" ref="DG113" si="2359">(AH113/AH$11)*100</f>
        <v>22.826850872633248</v>
      </c>
      <c r="DI113" s="7">
        <f t="shared" si="2192"/>
        <v>447.59649499119121</v>
      </c>
      <c r="DJ113" s="7">
        <f t="shared" si="2193"/>
        <v>74.594299347220272</v>
      </c>
      <c r="DK113" s="7">
        <f t="shared" si="2194"/>
        <v>362.47435690483121</v>
      </c>
      <c r="DL113" s="6"/>
      <c r="DM113" s="6">
        <f t="shared" si="2195"/>
        <v>20.795619215339102</v>
      </c>
      <c r="DN113" s="6">
        <f t="shared" si="2196"/>
        <v>6.3878981472479834</v>
      </c>
      <c r="DO113" s="6">
        <f t="shared" si="2197"/>
        <v>18.549200266864396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H86"/>
  <sheetViews>
    <sheetView topLeftCell="AY37" workbookViewId="0">
      <selection activeCell="BM14" sqref="BM14"/>
    </sheetView>
  </sheetViews>
  <sheetFormatPr defaultRowHeight="15" x14ac:dyDescent="0.25"/>
  <cols>
    <col min="3" max="23" width="9.140625" style="8"/>
  </cols>
  <sheetData>
    <row r="1" spans="1:86" x14ac:dyDescent="0.25">
      <c r="C1" s="8" t="s">
        <v>64</v>
      </c>
      <c r="N1" s="8" t="s">
        <v>63</v>
      </c>
      <c r="Y1" t="s">
        <v>77</v>
      </c>
      <c r="AJ1" t="s">
        <v>78</v>
      </c>
      <c r="AU1" t="s">
        <v>163</v>
      </c>
      <c r="BF1" t="s">
        <v>164</v>
      </c>
      <c r="BQ1" t="s">
        <v>165</v>
      </c>
      <c r="CB1" t="s">
        <v>79</v>
      </c>
      <c r="CF1" t="s">
        <v>2</v>
      </c>
    </row>
    <row r="2" spans="1:86" x14ac:dyDescent="0.25">
      <c r="A2" t="s">
        <v>66</v>
      </c>
      <c r="B2" t="s">
        <v>65</v>
      </c>
      <c r="C2" s="8">
        <v>2003</v>
      </c>
      <c r="D2" s="8">
        <v>2004</v>
      </c>
      <c r="E2" s="8">
        <v>2005</v>
      </c>
      <c r="F2" s="8">
        <v>2006</v>
      </c>
      <c r="G2" s="8">
        <v>2007</v>
      </c>
      <c r="H2" s="8">
        <v>2008</v>
      </c>
      <c r="I2" s="8">
        <v>2009</v>
      </c>
      <c r="J2" s="8">
        <v>2010</v>
      </c>
      <c r="K2" s="8">
        <v>2011</v>
      </c>
      <c r="L2" s="8">
        <v>2012</v>
      </c>
      <c r="N2" s="8">
        <v>2003</v>
      </c>
      <c r="O2" s="8">
        <v>2004</v>
      </c>
      <c r="P2" s="8">
        <v>2005</v>
      </c>
      <c r="Q2" s="8">
        <v>2006</v>
      </c>
      <c r="R2" s="8">
        <v>2007</v>
      </c>
      <c r="S2" s="8">
        <v>2008</v>
      </c>
      <c r="T2" s="8">
        <v>2009</v>
      </c>
      <c r="U2" s="8">
        <v>2010</v>
      </c>
      <c r="V2" s="8">
        <v>2011</v>
      </c>
      <c r="W2" s="8">
        <v>2012</v>
      </c>
      <c r="Y2" s="8">
        <v>2003</v>
      </c>
      <c r="Z2" s="8">
        <v>2004</v>
      </c>
      <c r="AA2" s="8">
        <v>2005</v>
      </c>
      <c r="AB2" s="8">
        <v>2006</v>
      </c>
      <c r="AC2" s="8">
        <v>2007</v>
      </c>
      <c r="AD2" s="8">
        <v>2008</v>
      </c>
      <c r="AE2" s="8">
        <v>2009</v>
      </c>
      <c r="AF2" s="8">
        <v>2010</v>
      </c>
      <c r="AG2" s="8">
        <v>2011</v>
      </c>
      <c r="AH2" s="8">
        <v>2012</v>
      </c>
      <c r="AJ2" s="8">
        <v>2003</v>
      </c>
      <c r="AK2" s="8">
        <v>2004</v>
      </c>
      <c r="AL2" s="8">
        <v>2005</v>
      </c>
      <c r="AM2" s="8">
        <v>2006</v>
      </c>
      <c r="AN2" s="8">
        <v>2007</v>
      </c>
      <c r="AO2" s="8">
        <v>2008</v>
      </c>
      <c r="AP2" s="8">
        <v>2009</v>
      </c>
      <c r="AQ2" s="8">
        <v>2010</v>
      </c>
      <c r="AR2" s="8">
        <v>2011</v>
      </c>
      <c r="AS2" s="8">
        <v>2012</v>
      </c>
      <c r="AU2" s="8">
        <v>2003</v>
      </c>
      <c r="AV2" s="8">
        <v>2004</v>
      </c>
      <c r="AW2" s="8">
        <v>2005</v>
      </c>
      <c r="AX2" s="8">
        <v>2006</v>
      </c>
      <c r="AY2" s="8">
        <v>2007</v>
      </c>
      <c r="AZ2" s="8">
        <v>2008</v>
      </c>
      <c r="BA2" s="8">
        <v>2009</v>
      </c>
      <c r="BB2" s="8">
        <v>2010</v>
      </c>
      <c r="BC2" s="8">
        <v>2011</v>
      </c>
      <c r="BD2" s="8">
        <v>2012</v>
      </c>
      <c r="BF2" s="8">
        <v>2003</v>
      </c>
      <c r="BG2" s="8">
        <v>2004</v>
      </c>
      <c r="BH2" s="8">
        <v>2005</v>
      </c>
      <c r="BI2" s="8">
        <v>2006</v>
      </c>
      <c r="BJ2" s="8">
        <v>2007</v>
      </c>
      <c r="BK2" s="8">
        <v>2008</v>
      </c>
      <c r="BL2" s="8">
        <v>2009</v>
      </c>
      <c r="BM2" s="8">
        <v>2010</v>
      </c>
      <c r="BN2" s="8">
        <v>2011</v>
      </c>
      <c r="BO2" s="8">
        <v>2012</v>
      </c>
      <c r="BQ2" s="8">
        <v>2003</v>
      </c>
      <c r="BR2" s="8">
        <v>2004</v>
      </c>
      <c r="BS2" s="8">
        <v>2005</v>
      </c>
      <c r="BT2" s="8">
        <v>2006</v>
      </c>
      <c r="BU2" s="8">
        <v>2007</v>
      </c>
      <c r="BV2" s="8">
        <v>2008</v>
      </c>
      <c r="BW2" s="8">
        <v>2009</v>
      </c>
      <c r="BX2" s="8">
        <v>2010</v>
      </c>
      <c r="BY2" s="8">
        <v>2011</v>
      </c>
      <c r="BZ2" s="8">
        <v>2012</v>
      </c>
      <c r="CB2" t="s">
        <v>64</v>
      </c>
      <c r="CC2" t="s">
        <v>63</v>
      </c>
      <c r="CD2" t="s">
        <v>77</v>
      </c>
      <c r="CF2" t="s">
        <v>64</v>
      </c>
      <c r="CG2" t="s">
        <v>63</v>
      </c>
      <c r="CH2" t="s">
        <v>77</v>
      </c>
    </row>
    <row r="4" spans="1:86" x14ac:dyDescent="0.25">
      <c r="A4" t="s">
        <v>62</v>
      </c>
      <c r="B4" t="s">
        <v>67</v>
      </c>
      <c r="C4" s="7">
        <v>190111.55381846565</v>
      </c>
      <c r="D4" s="7">
        <v>251621.18245503167</v>
      </c>
      <c r="E4" s="7">
        <v>319999.7550229592</v>
      </c>
      <c r="F4" s="7">
        <v>394291.27165215317</v>
      </c>
      <c r="G4" s="7">
        <v>454937.52007379691</v>
      </c>
      <c r="H4" s="7">
        <v>604056.04602917458</v>
      </c>
      <c r="I4" s="7">
        <v>400673.88514842436</v>
      </c>
      <c r="J4" s="7">
        <v>497393.32167802704</v>
      </c>
      <c r="K4" s="7">
        <v>611439.14808708848</v>
      </c>
      <c r="L4" s="7">
        <v>648431.74663494842</v>
      </c>
      <c r="M4" s="7"/>
      <c r="N4" s="7">
        <v>163324.11909322976</v>
      </c>
      <c r="O4" s="7">
        <v>208159.31981283281</v>
      </c>
      <c r="P4" s="7">
        <v>242465.22124937657</v>
      </c>
      <c r="Q4" s="7">
        <v>293599.43390883988</v>
      </c>
      <c r="R4" s="7">
        <v>357064.12525392353</v>
      </c>
      <c r="S4" s="7">
        <v>459988.99751269317</v>
      </c>
      <c r="T4" s="7">
        <v>385304.48720184807</v>
      </c>
      <c r="U4" s="7">
        <v>443544.86351145268</v>
      </c>
      <c r="V4" s="7">
        <v>520940.47746742814</v>
      </c>
      <c r="W4" s="7">
        <v>553253.18211242161</v>
      </c>
      <c r="X4" s="7"/>
      <c r="Y4" s="7">
        <f>N4+C4</f>
        <v>353435.67291169544</v>
      </c>
      <c r="Z4" s="7">
        <f t="shared" ref="Z4:AH4" si="0">O4+D4</f>
        <v>459780.50226786447</v>
      </c>
      <c r="AA4" s="7">
        <f t="shared" si="0"/>
        <v>562464.97627233574</v>
      </c>
      <c r="AB4" s="7">
        <f t="shared" si="0"/>
        <v>687890.70556099305</v>
      </c>
      <c r="AC4" s="7">
        <f t="shared" si="0"/>
        <v>812001.64532772044</v>
      </c>
      <c r="AD4" s="7">
        <f t="shared" si="0"/>
        <v>1064045.0435418678</v>
      </c>
      <c r="AE4" s="7">
        <f t="shared" si="0"/>
        <v>785978.37235027249</v>
      </c>
      <c r="AF4" s="7">
        <f t="shared" si="0"/>
        <v>940938.18518947973</v>
      </c>
      <c r="AG4" s="7">
        <f t="shared" si="0"/>
        <v>1132379.6255545167</v>
      </c>
      <c r="AH4" s="7">
        <f t="shared" si="0"/>
        <v>1201684.9287473699</v>
      </c>
      <c r="AI4" s="7"/>
      <c r="AJ4" s="7">
        <f>N4-C4</f>
        <v>-26787.434725235886</v>
      </c>
      <c r="AK4" s="7">
        <f t="shared" ref="AK4:AS4" si="1">O4-D4</f>
        <v>-43461.862642198859</v>
      </c>
      <c r="AL4" s="7">
        <f t="shared" si="1"/>
        <v>-77534.533773582632</v>
      </c>
      <c r="AM4" s="7">
        <f t="shared" si="1"/>
        <v>-100691.83774331328</v>
      </c>
      <c r="AN4" s="7">
        <f t="shared" si="1"/>
        <v>-97873.394819873385</v>
      </c>
      <c r="AO4" s="7">
        <f t="shared" si="1"/>
        <v>-144067.04851648142</v>
      </c>
      <c r="AP4" s="7">
        <f t="shared" si="1"/>
        <v>-15369.397946576297</v>
      </c>
      <c r="AQ4" s="7">
        <f t="shared" si="1"/>
        <v>-53848.458166574361</v>
      </c>
      <c r="AR4" s="7">
        <f t="shared" si="1"/>
        <v>-90498.670619660348</v>
      </c>
      <c r="AS4" s="7">
        <f t="shared" si="1"/>
        <v>-95178.564522526809</v>
      </c>
      <c r="AU4">
        <f>(Y4/Y$4)*100</f>
        <v>100</v>
      </c>
      <c r="AV4">
        <f t="shared" ref="AV4:BD4" si="2">(Z4/Z$4)*100</f>
        <v>100</v>
      </c>
      <c r="AW4">
        <f t="shared" si="2"/>
        <v>100</v>
      </c>
      <c r="AX4">
        <f t="shared" si="2"/>
        <v>100</v>
      </c>
      <c r="AY4">
        <f t="shared" si="2"/>
        <v>100</v>
      </c>
      <c r="AZ4">
        <f t="shared" si="2"/>
        <v>100</v>
      </c>
      <c r="BA4">
        <f t="shared" si="2"/>
        <v>100</v>
      </c>
      <c r="BB4">
        <f t="shared" si="2"/>
        <v>100</v>
      </c>
      <c r="BC4">
        <f t="shared" si="2"/>
        <v>100</v>
      </c>
      <c r="BD4">
        <f t="shared" si="2"/>
        <v>100</v>
      </c>
      <c r="BF4">
        <f t="shared" ref="BF4:BO4" si="3">(AJ4/AJ$4)*100</f>
        <v>100</v>
      </c>
      <c r="BG4">
        <f t="shared" si="3"/>
        <v>100</v>
      </c>
      <c r="BH4">
        <f t="shared" si="3"/>
        <v>100</v>
      </c>
      <c r="BI4">
        <f t="shared" si="3"/>
        <v>100</v>
      </c>
      <c r="BJ4">
        <f t="shared" si="3"/>
        <v>100</v>
      </c>
      <c r="BK4">
        <f t="shared" si="3"/>
        <v>100</v>
      </c>
      <c r="BL4">
        <f t="shared" si="3"/>
        <v>100</v>
      </c>
      <c r="BM4">
        <f t="shared" si="3"/>
        <v>100</v>
      </c>
      <c r="BN4">
        <f t="shared" si="3"/>
        <v>100</v>
      </c>
      <c r="BO4">
        <f t="shared" si="3"/>
        <v>100</v>
      </c>
      <c r="BQ4">
        <f t="shared" ref="BQ4:BZ4" si="4">(AU4/AU$4)*100</f>
        <v>100</v>
      </c>
      <c r="BR4">
        <f t="shared" si="4"/>
        <v>100</v>
      </c>
      <c r="BS4">
        <f t="shared" si="4"/>
        <v>100</v>
      </c>
      <c r="BT4">
        <f t="shared" si="4"/>
        <v>100</v>
      </c>
      <c r="BU4">
        <f t="shared" si="4"/>
        <v>100</v>
      </c>
      <c r="BV4">
        <f t="shared" si="4"/>
        <v>100</v>
      </c>
      <c r="BW4">
        <f t="shared" si="4"/>
        <v>100</v>
      </c>
      <c r="BX4">
        <f t="shared" si="4"/>
        <v>100</v>
      </c>
      <c r="BY4">
        <f t="shared" si="4"/>
        <v>100</v>
      </c>
      <c r="BZ4">
        <f t="shared" si="4"/>
        <v>100</v>
      </c>
      <c r="CB4" s="6">
        <f>(L4-C4)/C4</f>
        <v>2.4107961016095056</v>
      </c>
      <c r="CC4" s="6">
        <f>(W4-N4)/N4</f>
        <v>2.3874554792278411</v>
      </c>
      <c r="CD4" s="6">
        <f>(AH4-Y4)/Y4</f>
        <v>2.4000103013020033</v>
      </c>
      <c r="CE4" s="6"/>
      <c r="CF4" s="6">
        <f>((L4/C4)^(1/(L$2-C$2))-1)*100</f>
        <v>14.605693982569012</v>
      </c>
      <c r="CG4" s="6">
        <f>((W4/N4)^(1/(W$2-N$2))-1)*100</f>
        <v>14.518287242522421</v>
      </c>
      <c r="CH4" s="6">
        <f>((AH4/Y4)^(1/(AH$2-Y$2))-1)*100</f>
        <v>14.565369252542704</v>
      </c>
    </row>
    <row r="5" spans="1:86" x14ac:dyDescent="0.25"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CB5" s="6"/>
      <c r="CC5" s="6"/>
      <c r="CD5" s="6"/>
      <c r="CE5" s="6"/>
      <c r="CF5" s="6"/>
      <c r="CG5" s="6"/>
      <c r="CH5" s="6"/>
    </row>
    <row r="6" spans="1:86" x14ac:dyDescent="0.25">
      <c r="A6" t="s">
        <v>60</v>
      </c>
      <c r="B6" t="s">
        <v>67</v>
      </c>
      <c r="C6" s="7">
        <v>16066.423211293988</v>
      </c>
      <c r="D6" s="7">
        <v>19842.605967867552</v>
      </c>
      <c r="E6" s="7">
        <v>23144.93327298409</v>
      </c>
      <c r="F6" s="7">
        <v>26774.569006491223</v>
      </c>
      <c r="G6" s="7">
        <v>33475.658817964897</v>
      </c>
      <c r="H6" s="7">
        <v>45030.036365328</v>
      </c>
      <c r="I6" s="7">
        <v>35804.272431482845</v>
      </c>
      <c r="J6" s="7">
        <v>42914.9681555516</v>
      </c>
      <c r="K6" s="7">
        <v>50849.380465212183</v>
      </c>
      <c r="L6" s="7">
        <v>57575.081621359001</v>
      </c>
      <c r="M6" s="7"/>
      <c r="N6" s="7">
        <v>15039.131058762032</v>
      </c>
      <c r="O6" s="7">
        <v>20625.125982735961</v>
      </c>
      <c r="P6" s="7">
        <v>24188.512258936891</v>
      </c>
      <c r="Q6" s="7">
        <v>29015.234359827256</v>
      </c>
      <c r="R6" s="7">
        <v>35321.60694415107</v>
      </c>
      <c r="S6" s="7">
        <v>47439.635447949026</v>
      </c>
      <c r="T6" s="7">
        <v>38314.903272899464</v>
      </c>
      <c r="U6" s="7">
        <v>47597.814984075172</v>
      </c>
      <c r="V6" s="7">
        <v>54040.187263747743</v>
      </c>
      <c r="W6" s="7">
        <v>61865.404269664679</v>
      </c>
      <c r="X6" s="7"/>
      <c r="Y6" s="7">
        <f>N6+C6</f>
        <v>31105.554270056018</v>
      </c>
      <c r="Z6" s="7">
        <f t="shared" ref="Z6:Z13" si="5">O6+D6</f>
        <v>40467.731950603513</v>
      </c>
      <c r="AA6" s="7">
        <f t="shared" ref="AA6:AA13" si="6">P6+E6</f>
        <v>47333.445531920981</v>
      </c>
      <c r="AB6" s="7">
        <f t="shared" ref="AB6:AB13" si="7">Q6+F6</f>
        <v>55789.803366318476</v>
      </c>
      <c r="AC6" s="7">
        <f t="shared" ref="AC6:AC13" si="8">R6+G6</f>
        <v>68797.265762115974</v>
      </c>
      <c r="AD6" s="7">
        <f t="shared" ref="AD6:AD13" si="9">S6+H6</f>
        <v>92469.671813277033</v>
      </c>
      <c r="AE6" s="7">
        <f t="shared" ref="AE6:AE13" si="10">T6+I6</f>
        <v>74119.175704382302</v>
      </c>
      <c r="AF6" s="7">
        <f t="shared" ref="AF6:AF13" si="11">U6+J6</f>
        <v>90512.783139626772</v>
      </c>
      <c r="AG6" s="7">
        <f t="shared" ref="AG6:AG13" si="12">V6+K6</f>
        <v>104889.56772895993</v>
      </c>
      <c r="AH6" s="7">
        <f t="shared" ref="AH6:AH13" si="13">W6+L6</f>
        <v>119440.48589102368</v>
      </c>
      <c r="AI6" s="7"/>
      <c r="AJ6" s="7">
        <f>N6-C6</f>
        <v>-1027.2921525319562</v>
      </c>
      <c r="AK6" s="7">
        <f t="shared" ref="AK6:AK13" si="14">O6-D6</f>
        <v>782.52001486840891</v>
      </c>
      <c r="AL6" s="7">
        <f t="shared" ref="AL6:AL13" si="15">P6-E6</f>
        <v>1043.5789859528013</v>
      </c>
      <c r="AM6" s="7">
        <f t="shared" ref="AM6:AM13" si="16">Q6-F6</f>
        <v>2240.6653533360331</v>
      </c>
      <c r="AN6" s="7">
        <f t="shared" ref="AN6:AN13" si="17">R6-G6</f>
        <v>1845.9481261861729</v>
      </c>
      <c r="AO6" s="7">
        <f t="shared" ref="AO6:AO13" si="18">S6-H6</f>
        <v>2409.5990826210254</v>
      </c>
      <c r="AP6" s="7">
        <f t="shared" ref="AP6:AP13" si="19">T6-I6</f>
        <v>2510.6308414166197</v>
      </c>
      <c r="AQ6" s="7">
        <f t="shared" ref="AQ6:AQ13" si="20">U6-J6</f>
        <v>4682.8468285235722</v>
      </c>
      <c r="AR6" s="7">
        <f t="shared" ref="AR6:AR13" si="21">V6-K6</f>
        <v>3190.8067985355592</v>
      </c>
      <c r="AS6" s="7">
        <f t="shared" ref="AS6:AS13" si="22">W6-L6</f>
        <v>4290.3226483056787</v>
      </c>
      <c r="AU6" s="6">
        <f>(Y6/Y$4)*100</f>
        <v>8.8009096574209202</v>
      </c>
      <c r="AV6" s="6">
        <f t="shared" ref="AV6:AV13" si="23">(Z6/Z$4)*100</f>
        <v>8.8015328512185</v>
      </c>
      <c r="AW6" s="6">
        <f t="shared" ref="AW6:AW13" si="24">(AA6/AA$4)*100</f>
        <v>8.4153587385328947</v>
      </c>
      <c r="AX6" s="6">
        <f t="shared" ref="AX6:AX13" si="25">(AB6/AB$4)*100</f>
        <v>8.1102714305204078</v>
      </c>
      <c r="AY6" s="6">
        <f t="shared" ref="AY6:AY13" si="26">(AC6/AC$4)*100</f>
        <v>8.4725525074951911</v>
      </c>
      <c r="AZ6" s="6">
        <f t="shared" ref="AZ6:AZ13" si="27">(AD6/AD$4)*100</f>
        <v>8.6903907287115292</v>
      </c>
      <c r="BA6" s="6">
        <f t="shared" ref="BA6:BA13" si="28">(AE6/AE$4)*100</f>
        <v>9.4301800547955761</v>
      </c>
      <c r="BB6" s="6">
        <f t="shared" ref="BB6:BB13" si="29">(AF6/AF$4)*100</f>
        <v>9.6194186360286711</v>
      </c>
      <c r="BC6" s="6">
        <f t="shared" ref="BC6:BC13" si="30">(AG6/AG$4)*100</f>
        <v>9.2627565316354392</v>
      </c>
      <c r="BD6" s="6">
        <f t="shared" ref="BD6:BD13" si="31">(AH6/AH$4)*100</f>
        <v>9.9394178152444521</v>
      </c>
      <c r="BE6" s="6"/>
      <c r="BF6" s="6">
        <f t="shared" ref="BF6:BF13" si="32">(AJ6/AJ$4)*100</f>
        <v>3.8349777164894614</v>
      </c>
      <c r="BG6" s="6">
        <f t="shared" ref="BG6:BG13" si="33">(AK6/AK$4)*100</f>
        <v>-1.8004750999986572</v>
      </c>
      <c r="BH6" s="6">
        <f t="shared" ref="BH6:BH13" si="34">(AL6/AL$4)*100</f>
        <v>-1.3459537771907863</v>
      </c>
      <c r="BI6" s="6">
        <f t="shared" ref="BI6:BI13" si="35">(AM6/AM$4)*100</f>
        <v>-2.2252700949286535</v>
      </c>
      <c r="BJ6" s="6">
        <f t="shared" ref="BJ6:BJ13" si="36">(AN6/AN$4)*100</f>
        <v>-1.886057114482913</v>
      </c>
      <c r="BK6" s="6">
        <f t="shared" ref="BK6:BK13" si="37">(AO6/AO$4)*100</f>
        <v>-1.6725539305716846</v>
      </c>
      <c r="BL6" s="6">
        <f t="shared" ref="BL6:BL13" si="38">(AP6/AP$4)*100</f>
        <v>-16.335258219895923</v>
      </c>
      <c r="BM6" s="6">
        <f t="shared" ref="BM6:BM13" si="39">(AQ6/AQ$4)*100</f>
        <v>-8.6963433828275907</v>
      </c>
      <c r="BN6" s="6">
        <f t="shared" ref="BN6:BN13" si="40">(AR6/AR$4)*100</f>
        <v>-3.5258051601062679</v>
      </c>
      <c r="BO6" s="6">
        <f t="shared" ref="BO6:BO13" si="41">(AS6/AS$4)*100</f>
        <v>-4.507656392832283</v>
      </c>
      <c r="BP6" s="6"/>
      <c r="BQ6" s="6">
        <f t="shared" ref="BQ6:BQ13" si="42">(AU6/AU$4)*100</f>
        <v>8.8009096574209202</v>
      </c>
      <c r="BR6" s="6">
        <f t="shared" ref="BR6:BR13" si="43">(AV6/AV$4)*100</f>
        <v>8.8015328512185</v>
      </c>
      <c r="BS6" s="6">
        <f t="shared" ref="BS6:BS13" si="44">(AW6/AW$4)*100</f>
        <v>8.4153587385328947</v>
      </c>
      <c r="BT6" s="6">
        <f t="shared" ref="BT6:BT13" si="45">(AX6/AX$4)*100</f>
        <v>8.1102714305204078</v>
      </c>
      <c r="BU6" s="6">
        <f t="shared" ref="BU6:BU13" si="46">(AY6/AY$4)*100</f>
        <v>8.4725525074951911</v>
      </c>
      <c r="BV6" s="6">
        <f t="shared" ref="BV6:BV13" si="47">(AZ6/AZ$4)*100</f>
        <v>8.6903907287115292</v>
      </c>
      <c r="BW6" s="6">
        <f t="shared" ref="BW6:BW13" si="48">(BA6/BA$4)*100</f>
        <v>9.4301800547955761</v>
      </c>
      <c r="BX6" s="6">
        <f t="shared" ref="BX6:BX13" si="49">(BB6/BB$4)*100</f>
        <v>9.6194186360286711</v>
      </c>
      <c r="BY6" s="6">
        <f t="shared" ref="BY6:BY13" si="50">(BC6/BC$4)*100</f>
        <v>9.2627565316354392</v>
      </c>
      <c r="BZ6" s="6">
        <f t="shared" ref="BZ6:BZ13" si="51">(BD6/BD$4)*100</f>
        <v>9.9394178152444521</v>
      </c>
      <c r="CB6" s="6">
        <f>(L6-C6)/C6</f>
        <v>2.5835656053729652</v>
      </c>
      <c r="CC6" s="6">
        <f>(W6-N6)/N6</f>
        <v>3.1136289076768788</v>
      </c>
      <c r="CD6" s="6">
        <f>(AH6-Y6)/Y6</f>
        <v>2.8398443202153101</v>
      </c>
      <c r="CE6" s="6"/>
      <c r="CF6" s="6">
        <f>((L6/C6)^(1/(L$2-C$2))-1)*100</f>
        <v>15.236642286373471</v>
      </c>
      <c r="CG6" s="6">
        <f>((W6/N6)^(1/(W$2-N$2))-1)*100</f>
        <v>17.016535160601798</v>
      </c>
      <c r="CH6" s="6">
        <f>((AH6/Y6)^(1/(AH$2-Y$2))-1)*100</f>
        <v>16.124467424281953</v>
      </c>
    </row>
    <row r="7" spans="1:86" x14ac:dyDescent="0.25">
      <c r="A7" t="s">
        <v>60</v>
      </c>
      <c r="B7" t="s">
        <v>68</v>
      </c>
      <c r="C7" s="7">
        <v>6227.7754842133772</v>
      </c>
      <c r="D7" s="7">
        <v>8480.6287006450675</v>
      </c>
      <c r="E7" s="7">
        <v>9929.6626907963891</v>
      </c>
      <c r="F7" s="7">
        <v>11109.839146364142</v>
      </c>
      <c r="G7" s="7">
        <v>13253.03474074792</v>
      </c>
      <c r="H7" s="7">
        <v>18814.336683691774</v>
      </c>
      <c r="I7" s="7">
        <v>14231.578033564556</v>
      </c>
      <c r="J7" s="7">
        <v>17032.508637364797</v>
      </c>
      <c r="K7" s="7">
        <v>18116.766710821841</v>
      </c>
      <c r="L7" s="7">
        <v>21104.671785160164</v>
      </c>
      <c r="M7" s="7"/>
      <c r="N7" s="7">
        <v>6243.3774564431324</v>
      </c>
      <c r="O7" s="7">
        <v>8610.2550110984321</v>
      </c>
      <c r="P7" s="7">
        <v>10045.005621092243</v>
      </c>
      <c r="Q7" s="7">
        <v>12446.384293553276</v>
      </c>
      <c r="R7" s="7">
        <v>14298.747376804007</v>
      </c>
      <c r="S7" s="7">
        <v>19750.3637387007</v>
      </c>
      <c r="T7" s="7">
        <v>16474.537942540399</v>
      </c>
      <c r="U7" s="7">
        <v>20617.712303781587</v>
      </c>
      <c r="V7" s="7">
        <v>21524.409050863658</v>
      </c>
      <c r="W7" s="7">
        <v>25356.375845149469</v>
      </c>
      <c r="X7" s="7"/>
      <c r="Y7" s="7">
        <f>N7+C7</f>
        <v>12471.15294065651</v>
      </c>
      <c r="Z7" s="7">
        <f t="shared" si="5"/>
        <v>17090.8837117435</v>
      </c>
      <c r="AA7" s="7">
        <f t="shared" si="6"/>
        <v>19974.668311888632</v>
      </c>
      <c r="AB7" s="7">
        <f t="shared" si="7"/>
        <v>23556.223439917419</v>
      </c>
      <c r="AC7" s="7">
        <f t="shared" si="8"/>
        <v>27551.782117551928</v>
      </c>
      <c r="AD7" s="7">
        <f t="shared" si="9"/>
        <v>38564.700422392474</v>
      </c>
      <c r="AE7" s="7">
        <f t="shared" si="10"/>
        <v>30706.115976104957</v>
      </c>
      <c r="AF7" s="7">
        <f t="shared" si="11"/>
        <v>37650.220941146385</v>
      </c>
      <c r="AG7" s="7">
        <f t="shared" si="12"/>
        <v>39641.175761685503</v>
      </c>
      <c r="AH7" s="7">
        <f t="shared" si="13"/>
        <v>46461.047630309637</v>
      </c>
      <c r="AI7" s="7"/>
      <c r="AJ7" s="7">
        <f>N7-C7</f>
        <v>15.60197222975512</v>
      </c>
      <c r="AK7" s="7">
        <f t="shared" si="14"/>
        <v>129.62631045336457</v>
      </c>
      <c r="AL7" s="7">
        <f t="shared" si="15"/>
        <v>115.34293029585388</v>
      </c>
      <c r="AM7" s="7">
        <f t="shared" si="16"/>
        <v>1336.5451471891338</v>
      </c>
      <c r="AN7" s="7">
        <f t="shared" si="17"/>
        <v>1045.7126360560869</v>
      </c>
      <c r="AO7" s="7">
        <f t="shared" si="18"/>
        <v>936.02705500892625</v>
      </c>
      <c r="AP7" s="7">
        <f t="shared" si="19"/>
        <v>2242.9599089758431</v>
      </c>
      <c r="AQ7" s="7">
        <f t="shared" si="20"/>
        <v>3585.2036664167899</v>
      </c>
      <c r="AR7" s="7">
        <f t="shared" si="21"/>
        <v>3407.6423400418171</v>
      </c>
      <c r="AS7" s="7">
        <f t="shared" si="22"/>
        <v>4251.7040599893044</v>
      </c>
      <c r="AU7" s="6">
        <f>(Y7/Y$4)*100</f>
        <v>3.5285495767634019</v>
      </c>
      <c r="AV7" s="6">
        <f t="shared" si="23"/>
        <v>3.7171832270926721</v>
      </c>
      <c r="AW7" s="6">
        <f t="shared" si="24"/>
        <v>3.5512732622514873</v>
      </c>
      <c r="AX7" s="6">
        <f t="shared" si="25"/>
        <v>3.424413682215214</v>
      </c>
      <c r="AY7" s="6">
        <f t="shared" si="26"/>
        <v>3.3930697402013448</v>
      </c>
      <c r="AZ7" s="6">
        <f t="shared" si="27"/>
        <v>3.6243484856639947</v>
      </c>
      <c r="BA7" s="6">
        <f t="shared" si="28"/>
        <v>3.9067380294811382</v>
      </c>
      <c r="BB7" s="6">
        <f t="shared" si="29"/>
        <v>4.0013490294864198</v>
      </c>
      <c r="BC7" s="6">
        <f t="shared" si="30"/>
        <v>3.5006966627709817</v>
      </c>
      <c r="BD7" s="6">
        <f t="shared" si="31"/>
        <v>3.8663252337482827</v>
      </c>
      <c r="BE7" s="6"/>
      <c r="BF7" s="6">
        <f t="shared" si="32"/>
        <v>-5.8243622018262269E-2</v>
      </c>
      <c r="BG7" s="6">
        <f t="shared" si="33"/>
        <v>-0.29825300291549217</v>
      </c>
      <c r="BH7" s="6">
        <f t="shared" si="34"/>
        <v>-0.14876329898710661</v>
      </c>
      <c r="BI7" s="6">
        <f t="shared" si="35"/>
        <v>-1.3273619561858585</v>
      </c>
      <c r="BJ7" s="6">
        <f t="shared" si="36"/>
        <v>-1.0684340090385349</v>
      </c>
      <c r="BK7" s="6">
        <f t="shared" si="37"/>
        <v>-0.64971627075558769</v>
      </c>
      <c r="BL7" s="6">
        <f t="shared" si="38"/>
        <v>-14.593674500278569</v>
      </c>
      <c r="BM7" s="6">
        <f t="shared" si="39"/>
        <v>-6.6579504566803962</v>
      </c>
      <c r="BN7" s="6">
        <f t="shared" si="40"/>
        <v>-3.7654059631032029</v>
      </c>
      <c r="BO7" s="6">
        <f t="shared" si="41"/>
        <v>-4.46708151285788</v>
      </c>
      <c r="BP7" s="6"/>
      <c r="BQ7" s="6">
        <f t="shared" si="42"/>
        <v>3.5285495767634019</v>
      </c>
      <c r="BR7" s="6">
        <f t="shared" si="43"/>
        <v>3.7171832270926721</v>
      </c>
      <c r="BS7" s="6">
        <f t="shared" si="44"/>
        <v>3.5512732622514873</v>
      </c>
      <c r="BT7" s="6">
        <f t="shared" si="45"/>
        <v>3.424413682215214</v>
      </c>
      <c r="BU7" s="6">
        <f t="shared" si="46"/>
        <v>3.3930697402013448</v>
      </c>
      <c r="BV7" s="6">
        <f t="shared" si="47"/>
        <v>3.6243484856639947</v>
      </c>
      <c r="BW7" s="6">
        <f t="shared" si="48"/>
        <v>3.9067380294811382</v>
      </c>
      <c r="BX7" s="6">
        <f t="shared" si="49"/>
        <v>4.0013490294864198</v>
      </c>
      <c r="BY7" s="6">
        <f t="shared" si="50"/>
        <v>3.5006966627709817</v>
      </c>
      <c r="BZ7" s="6">
        <f t="shared" si="51"/>
        <v>3.8663252337482827</v>
      </c>
      <c r="CB7" s="6">
        <f t="shared" ref="CB7:CB70" si="52">(L7-C7)/C7</f>
        <v>2.3887977880156144</v>
      </c>
      <c r="CC7" s="6">
        <f t="shared" ref="CC7:CC70" si="53">(W7-N7)/N7</f>
        <v>3.0613235419527332</v>
      </c>
      <c r="CD7" s="6">
        <f t="shared" ref="CD7:CD70" si="54">(AH7-Y7)/Y7</f>
        <v>2.725481344940015</v>
      </c>
      <c r="CE7" s="6"/>
      <c r="CF7" s="6">
        <f t="shared" ref="CF7:CF70" si="55">((L7/C7)^(1/(L$2-C$2))-1)*100</f>
        <v>14.523328451471084</v>
      </c>
      <c r="CG7" s="6">
        <f t="shared" ref="CG7:CG70" si="56">((W7/N7)^(1/(W$2-N$2))-1)*100</f>
        <v>16.850273183577503</v>
      </c>
      <c r="CH7" s="6">
        <f t="shared" ref="CH7:CH70" si="57">((AH7/Y7)^(1/(AH$2-Y$2))-1)*100</f>
        <v>15.734998496342612</v>
      </c>
    </row>
    <row r="8" spans="1:86" x14ac:dyDescent="0.25">
      <c r="A8" t="s">
        <v>60</v>
      </c>
      <c r="B8" t="s">
        <v>69</v>
      </c>
      <c r="C8" s="7">
        <v>5569.1812321304596</v>
      </c>
      <c r="D8" s="7">
        <v>6523.1630880359171</v>
      </c>
      <c r="E8" s="7">
        <v>7685.9321687324054</v>
      </c>
      <c r="F8" s="7">
        <v>8562.9443093682949</v>
      </c>
      <c r="G8" s="7">
        <v>10936.600243165662</v>
      </c>
      <c r="H8" s="7">
        <v>15142.753810083546</v>
      </c>
      <c r="I8" s="7">
        <v>12185.085543859459</v>
      </c>
      <c r="J8" s="7">
        <v>14666.735696004249</v>
      </c>
      <c r="K8" s="7">
        <v>18011.122789987061</v>
      </c>
      <c r="L8" s="7">
        <v>18647.46915222998</v>
      </c>
      <c r="M8" s="7"/>
      <c r="N8" s="7">
        <v>3923.4676147171012</v>
      </c>
      <c r="O8" s="7">
        <v>4747.210787685417</v>
      </c>
      <c r="P8" s="7">
        <v>6445.5046043762522</v>
      </c>
      <c r="Q8" s="7">
        <v>7519.7469477338127</v>
      </c>
      <c r="R8" s="7">
        <v>8350.7630489372623</v>
      </c>
      <c r="S8" s="7">
        <v>10809.474284261731</v>
      </c>
      <c r="T8" s="7">
        <v>8577.5327432702925</v>
      </c>
      <c r="U8" s="7">
        <v>11854.481709053274</v>
      </c>
      <c r="V8" s="7">
        <v>13066.349801814482</v>
      </c>
      <c r="W8" s="7">
        <v>14505.559095389732</v>
      </c>
      <c r="X8" s="7"/>
      <c r="Y8" s="7">
        <f>N8+C8</f>
        <v>9492.6488468475618</v>
      </c>
      <c r="Z8" s="7">
        <f t="shared" si="5"/>
        <v>11270.373875721334</v>
      </c>
      <c r="AA8" s="7">
        <f t="shared" si="6"/>
        <v>14131.436773108657</v>
      </c>
      <c r="AB8" s="7">
        <f t="shared" si="7"/>
        <v>16082.691257102108</v>
      </c>
      <c r="AC8" s="7">
        <f t="shared" si="8"/>
        <v>19287.363292102924</v>
      </c>
      <c r="AD8" s="7">
        <f t="shared" si="9"/>
        <v>25952.228094345279</v>
      </c>
      <c r="AE8" s="7">
        <f t="shared" si="10"/>
        <v>20762.61828712975</v>
      </c>
      <c r="AF8" s="7">
        <f t="shared" si="11"/>
        <v>26521.217405057523</v>
      </c>
      <c r="AG8" s="7">
        <f t="shared" si="12"/>
        <v>31077.472591801543</v>
      </c>
      <c r="AH8" s="7">
        <f t="shared" si="13"/>
        <v>33153.02824761971</v>
      </c>
      <c r="AI8" s="7"/>
      <c r="AJ8" s="7">
        <f>N8-C8</f>
        <v>-1645.7136174133584</v>
      </c>
      <c r="AK8" s="7">
        <f t="shared" si="14"/>
        <v>-1775.9523003505001</v>
      </c>
      <c r="AL8" s="7">
        <f t="shared" si="15"/>
        <v>-1240.4275643561532</v>
      </c>
      <c r="AM8" s="7">
        <f t="shared" si="16"/>
        <v>-1043.1973616344821</v>
      </c>
      <c r="AN8" s="7">
        <f t="shared" si="17"/>
        <v>-2585.8371942283993</v>
      </c>
      <c r="AO8" s="7">
        <f t="shared" si="18"/>
        <v>-4333.2795258218157</v>
      </c>
      <c r="AP8" s="7">
        <f t="shared" si="19"/>
        <v>-3607.5528005891665</v>
      </c>
      <c r="AQ8" s="7">
        <f t="shared" si="20"/>
        <v>-2812.2539869509746</v>
      </c>
      <c r="AR8" s="7">
        <f t="shared" si="21"/>
        <v>-4944.7729881725791</v>
      </c>
      <c r="AS8" s="7">
        <f t="shared" si="22"/>
        <v>-4141.9100568402482</v>
      </c>
      <c r="AU8" s="6">
        <f>(Y8/Y$4)*100</f>
        <v>2.6858208082519344</v>
      </c>
      <c r="AV8" s="6">
        <f t="shared" si="23"/>
        <v>2.4512509382477692</v>
      </c>
      <c r="AW8" s="6">
        <f t="shared" si="24"/>
        <v>2.5124118601593537</v>
      </c>
      <c r="AX8" s="6">
        <f t="shared" si="25"/>
        <v>2.3379718794116062</v>
      </c>
      <c r="AY8" s="6">
        <f t="shared" si="26"/>
        <v>2.3752862328645437</v>
      </c>
      <c r="AZ8" s="6">
        <f t="shared" si="27"/>
        <v>2.4390159281188475</v>
      </c>
      <c r="BA8" s="6">
        <f t="shared" si="28"/>
        <v>2.6416271767178925</v>
      </c>
      <c r="BB8" s="6">
        <f t="shared" si="29"/>
        <v>2.8185929556803839</v>
      </c>
      <c r="BC8" s="6">
        <f t="shared" si="30"/>
        <v>2.7444393991620228</v>
      </c>
      <c r="BD8" s="6">
        <f t="shared" si="31"/>
        <v>2.7588785924259076</v>
      </c>
      <c r="BE8" s="6"/>
      <c r="BF8" s="6">
        <f t="shared" si="32"/>
        <v>6.1436029029796044</v>
      </c>
      <c r="BG8" s="6">
        <f t="shared" si="33"/>
        <v>4.0862314507113577</v>
      </c>
      <c r="BH8" s="6">
        <f t="shared" si="34"/>
        <v>1.5998388124425513</v>
      </c>
      <c r="BI8" s="6">
        <f t="shared" si="35"/>
        <v>1.0360297170201946</v>
      </c>
      <c r="BJ8" s="6">
        <f t="shared" si="36"/>
        <v>2.6420225833459496</v>
      </c>
      <c r="BK8" s="6">
        <f t="shared" si="37"/>
        <v>3.0078214070763618</v>
      </c>
      <c r="BL8" s="6">
        <f t="shared" si="38"/>
        <v>23.4723104517753</v>
      </c>
      <c r="BM8" s="6">
        <f t="shared" si="39"/>
        <v>5.2225339084947846</v>
      </c>
      <c r="BN8" s="6">
        <f t="shared" si="40"/>
        <v>5.4639178170406781</v>
      </c>
      <c r="BO8" s="6">
        <f t="shared" si="41"/>
        <v>4.3517257038058643</v>
      </c>
      <c r="BP8" s="6"/>
      <c r="BQ8" s="6">
        <f t="shared" si="42"/>
        <v>2.6858208082519344</v>
      </c>
      <c r="BR8" s="6">
        <f t="shared" si="43"/>
        <v>2.4512509382477692</v>
      </c>
      <c r="BS8" s="6">
        <f t="shared" si="44"/>
        <v>2.5124118601593537</v>
      </c>
      <c r="BT8" s="6">
        <f t="shared" si="45"/>
        <v>2.3379718794116062</v>
      </c>
      <c r="BU8" s="6">
        <f t="shared" si="46"/>
        <v>2.3752862328645437</v>
      </c>
      <c r="BV8" s="6">
        <f t="shared" si="47"/>
        <v>2.4390159281188475</v>
      </c>
      <c r="BW8" s="6">
        <f t="shared" si="48"/>
        <v>2.6416271767178925</v>
      </c>
      <c r="BX8" s="6">
        <f t="shared" si="49"/>
        <v>2.8185929556803839</v>
      </c>
      <c r="BY8" s="6">
        <f t="shared" si="50"/>
        <v>2.7444393991620228</v>
      </c>
      <c r="BZ8" s="6">
        <f t="shared" si="51"/>
        <v>2.7588785924259076</v>
      </c>
      <c r="CB8" s="6">
        <f t="shared" si="52"/>
        <v>2.3483322547749972</v>
      </c>
      <c r="CC8" s="6">
        <f t="shared" si="53"/>
        <v>2.697127265936575</v>
      </c>
      <c r="CD8" s="6">
        <f t="shared" si="54"/>
        <v>2.4924949592578245</v>
      </c>
      <c r="CE8" s="6"/>
      <c r="CF8" s="6">
        <f t="shared" si="55"/>
        <v>14.370569312853586</v>
      </c>
      <c r="CG8" s="6">
        <f t="shared" si="56"/>
        <v>15.636794542585509</v>
      </c>
      <c r="CH8" s="6">
        <f t="shared" si="57"/>
        <v>14.907511884666057</v>
      </c>
    </row>
    <row r="9" spans="1:86" x14ac:dyDescent="0.25">
      <c r="A9" t="s">
        <v>60</v>
      </c>
      <c r="B9" t="s">
        <v>70</v>
      </c>
      <c r="C9" s="7">
        <v>1773.3997852588752</v>
      </c>
      <c r="D9" s="7">
        <v>2193.9622955875479</v>
      </c>
      <c r="E9" s="7">
        <v>2340.7397363436944</v>
      </c>
      <c r="F9" s="7">
        <v>2516.4095240356933</v>
      </c>
      <c r="G9" s="7">
        <v>2968.644381936942</v>
      </c>
      <c r="H9" s="7">
        <v>3785.0793350649337</v>
      </c>
      <c r="I9" s="7">
        <v>3363.8806635350907</v>
      </c>
      <c r="J9" s="7">
        <v>3677.3515234954539</v>
      </c>
      <c r="K9" s="7">
        <v>4564.1307386796188</v>
      </c>
      <c r="L9" s="7">
        <v>4379.2711553155459</v>
      </c>
      <c r="M9" s="7"/>
      <c r="N9" s="7">
        <v>1269.5267344400279</v>
      </c>
      <c r="O9" s="7">
        <v>1512.3454465465104</v>
      </c>
      <c r="P9" s="7">
        <v>1934.876268896194</v>
      </c>
      <c r="Q9" s="7">
        <v>1884.0627143155773</v>
      </c>
      <c r="R9" s="7">
        <v>2503.4077780784355</v>
      </c>
      <c r="S9" s="7">
        <v>3181.0055256473083</v>
      </c>
      <c r="T9" s="7">
        <v>2939.7817783160554</v>
      </c>
      <c r="U9" s="7">
        <v>3414.7560846449737</v>
      </c>
      <c r="V9" s="7">
        <v>4169.0660464853227</v>
      </c>
      <c r="W9" s="7">
        <v>4579.5835925630827</v>
      </c>
      <c r="X9" s="7"/>
      <c r="Y9" s="7">
        <f t="shared" ref="Y9:Y13" si="58">N9+C9</f>
        <v>3042.9265196989031</v>
      </c>
      <c r="Z9" s="7">
        <f t="shared" si="5"/>
        <v>3706.3077421340586</v>
      </c>
      <c r="AA9" s="7">
        <f t="shared" si="6"/>
        <v>4275.6160052398882</v>
      </c>
      <c r="AB9" s="7">
        <f t="shared" si="7"/>
        <v>4400.4722383512708</v>
      </c>
      <c r="AC9" s="7">
        <f t="shared" si="8"/>
        <v>5472.052160015377</v>
      </c>
      <c r="AD9" s="7">
        <f t="shared" si="9"/>
        <v>6966.0848607122425</v>
      </c>
      <c r="AE9" s="7">
        <f t="shared" si="10"/>
        <v>6303.6624418511456</v>
      </c>
      <c r="AF9" s="7">
        <f t="shared" si="11"/>
        <v>7092.1076081404281</v>
      </c>
      <c r="AG9" s="7">
        <f t="shared" si="12"/>
        <v>8733.1967851649424</v>
      </c>
      <c r="AH9" s="7">
        <f t="shared" si="13"/>
        <v>8958.8547478786277</v>
      </c>
      <c r="AI9" s="7"/>
      <c r="AJ9" s="7">
        <f t="shared" ref="AJ9:AJ13" si="59">N9-C9</f>
        <v>-503.87305081884733</v>
      </c>
      <c r="AK9" s="7">
        <f t="shared" si="14"/>
        <v>-681.61684904103754</v>
      </c>
      <c r="AL9" s="7">
        <f t="shared" si="15"/>
        <v>-405.8634674475004</v>
      </c>
      <c r="AM9" s="7">
        <f t="shared" si="16"/>
        <v>-632.34680972011597</v>
      </c>
      <c r="AN9" s="7">
        <f t="shared" si="17"/>
        <v>-465.23660385850644</v>
      </c>
      <c r="AO9" s="7">
        <f t="shared" si="18"/>
        <v>-604.0738094176254</v>
      </c>
      <c r="AP9" s="7">
        <f t="shared" si="19"/>
        <v>-424.09888521903531</v>
      </c>
      <c r="AQ9" s="7">
        <f t="shared" si="20"/>
        <v>-262.59543885048015</v>
      </c>
      <c r="AR9" s="7">
        <f t="shared" si="21"/>
        <v>-395.06469219429619</v>
      </c>
      <c r="AS9" s="7">
        <f t="shared" si="22"/>
        <v>200.31243724753676</v>
      </c>
      <c r="AU9" s="6">
        <f t="shared" ref="AU9:AU13" si="60">(Y9/Y$4)*100</f>
        <v>0.86095625114196284</v>
      </c>
      <c r="AV9" s="6">
        <f t="shared" si="23"/>
        <v>0.80610372207014402</v>
      </c>
      <c r="AW9" s="6">
        <f t="shared" si="24"/>
        <v>0.76015684275596729</v>
      </c>
      <c r="AX9" s="6">
        <f t="shared" si="25"/>
        <v>0.63970514542169443</v>
      </c>
      <c r="AY9" s="6">
        <f t="shared" si="26"/>
        <v>0.67389668376926504</v>
      </c>
      <c r="AZ9" s="6">
        <f t="shared" si="27"/>
        <v>0.65467950844678158</v>
      </c>
      <c r="BA9" s="6">
        <f t="shared" si="28"/>
        <v>0.80201474539326245</v>
      </c>
      <c r="BB9" s="6">
        <f t="shared" si="29"/>
        <v>0.7537272607033445</v>
      </c>
      <c r="BC9" s="6">
        <f t="shared" si="30"/>
        <v>0.77122517820720859</v>
      </c>
      <c r="BD9" s="6">
        <f t="shared" si="31"/>
        <v>0.74552443269945068</v>
      </c>
      <c r="BE9" s="6"/>
      <c r="BF9" s="6">
        <f t="shared" si="32"/>
        <v>1.8810052399088406</v>
      </c>
      <c r="BG9" s="6">
        <f t="shared" si="33"/>
        <v>1.5683102554818453</v>
      </c>
      <c r="BH9" s="6">
        <f t="shared" si="34"/>
        <v>0.52346154377184784</v>
      </c>
      <c r="BI9" s="6">
        <f t="shared" si="35"/>
        <v>0.62800205447845114</v>
      </c>
      <c r="BJ9" s="6">
        <f t="shared" si="36"/>
        <v>0.47534532210181313</v>
      </c>
      <c r="BK9" s="6">
        <f t="shared" si="37"/>
        <v>0.41930046852352826</v>
      </c>
      <c r="BL9" s="6">
        <f t="shared" si="38"/>
        <v>2.7593721412718581</v>
      </c>
      <c r="BM9" s="6">
        <f t="shared" si="39"/>
        <v>0.48765637455796723</v>
      </c>
      <c r="BN9" s="6">
        <f t="shared" si="40"/>
        <v>0.43654198397525468</v>
      </c>
      <c r="BO9" s="6">
        <f t="shared" si="41"/>
        <v>-0.21045961162833773</v>
      </c>
      <c r="BP9" s="6"/>
      <c r="BQ9" s="6">
        <f t="shared" si="42"/>
        <v>0.86095625114196284</v>
      </c>
      <c r="BR9" s="6">
        <f t="shared" si="43"/>
        <v>0.80610372207014402</v>
      </c>
      <c r="BS9" s="6">
        <f t="shared" si="44"/>
        <v>0.76015684275596729</v>
      </c>
      <c r="BT9" s="6">
        <f t="shared" si="45"/>
        <v>0.63970514542169443</v>
      </c>
      <c r="BU9" s="6">
        <f t="shared" si="46"/>
        <v>0.67389668376926504</v>
      </c>
      <c r="BV9" s="6">
        <f t="shared" si="47"/>
        <v>0.65467950844678158</v>
      </c>
      <c r="BW9" s="6">
        <f t="shared" si="48"/>
        <v>0.80201474539326245</v>
      </c>
      <c r="BX9" s="6">
        <f t="shared" si="49"/>
        <v>0.7537272607033445</v>
      </c>
      <c r="BY9" s="6">
        <f t="shared" si="50"/>
        <v>0.77122517820720859</v>
      </c>
      <c r="BZ9" s="6">
        <f t="shared" si="51"/>
        <v>0.74552443269945068</v>
      </c>
      <c r="CB9" s="6">
        <f t="shared" si="52"/>
        <v>1.46942127303589</v>
      </c>
      <c r="CC9" s="6">
        <f t="shared" si="53"/>
        <v>2.6073155990551697</v>
      </c>
      <c r="CD9" s="6">
        <f t="shared" si="54"/>
        <v>1.9441574385322666</v>
      </c>
      <c r="CE9" s="6"/>
      <c r="CF9" s="6">
        <f t="shared" si="55"/>
        <v>10.566022668089348</v>
      </c>
      <c r="CG9" s="6">
        <f t="shared" si="56"/>
        <v>15.321252040231915</v>
      </c>
      <c r="CH9" s="6">
        <f t="shared" si="57"/>
        <v>12.747463725379692</v>
      </c>
    </row>
    <row r="10" spans="1:86" x14ac:dyDescent="0.25">
      <c r="A10" t="s">
        <v>60</v>
      </c>
      <c r="B10" t="s">
        <v>71</v>
      </c>
      <c r="C10" s="7">
        <v>1955.0098324624007</v>
      </c>
      <c r="D10" s="7">
        <v>2227.4194400116417</v>
      </c>
      <c r="E10" s="7">
        <v>2683.3171684570757</v>
      </c>
      <c r="F10" s="7">
        <v>3454.6219057962321</v>
      </c>
      <c r="G10" s="7">
        <v>4421.2110993406759</v>
      </c>
      <c r="H10" s="7">
        <v>5781.0345294054468</v>
      </c>
      <c r="I10" s="7">
        <v>4487.5293589599378</v>
      </c>
      <c r="J10" s="7">
        <v>5590.5491525342741</v>
      </c>
      <c r="K10" s="7">
        <v>6421.4590072648907</v>
      </c>
      <c r="L10" s="7">
        <v>7737.107668906031</v>
      </c>
      <c r="M10" s="7"/>
      <c r="N10" s="7">
        <v>486.46244839524593</v>
      </c>
      <c r="O10" s="7">
        <v>914.38056481412173</v>
      </c>
      <c r="P10" s="7">
        <v>1207.8832905525071</v>
      </c>
      <c r="Q10" s="7">
        <v>1429.8978044408593</v>
      </c>
      <c r="R10" s="7">
        <v>3014.7778452701641</v>
      </c>
      <c r="S10" s="7">
        <v>4692.9172689024308</v>
      </c>
      <c r="T10" s="7">
        <v>2964.9376886733562</v>
      </c>
      <c r="U10" s="7">
        <v>4435.6194101525834</v>
      </c>
      <c r="V10" s="7">
        <v>4363.187193095283</v>
      </c>
      <c r="W10" s="7">
        <v>5607.0231317326989</v>
      </c>
      <c r="X10" s="7"/>
      <c r="Y10" s="7">
        <f t="shared" si="58"/>
        <v>2441.4722808576466</v>
      </c>
      <c r="Z10" s="7">
        <f t="shared" si="5"/>
        <v>3141.8000048257636</v>
      </c>
      <c r="AA10" s="7">
        <f t="shared" si="6"/>
        <v>3891.200459009583</v>
      </c>
      <c r="AB10" s="7">
        <f t="shared" si="7"/>
        <v>4884.5197102370912</v>
      </c>
      <c r="AC10" s="7">
        <f t="shared" si="8"/>
        <v>7435.98894461084</v>
      </c>
      <c r="AD10" s="7">
        <f t="shared" si="9"/>
        <v>10473.951798307877</v>
      </c>
      <c r="AE10" s="7">
        <f t="shared" si="10"/>
        <v>7452.467047633294</v>
      </c>
      <c r="AF10" s="7">
        <f t="shared" si="11"/>
        <v>10026.168562686857</v>
      </c>
      <c r="AG10" s="7">
        <f t="shared" si="12"/>
        <v>10784.646200360174</v>
      </c>
      <c r="AH10" s="7">
        <f t="shared" si="13"/>
        <v>13344.13080063873</v>
      </c>
      <c r="AI10" s="7"/>
      <c r="AJ10" s="7">
        <f t="shared" si="59"/>
        <v>-1468.5473840671548</v>
      </c>
      <c r="AK10" s="7">
        <f t="shared" si="14"/>
        <v>-1313.0388751975199</v>
      </c>
      <c r="AL10" s="7">
        <f t="shared" si="15"/>
        <v>-1475.4338779045686</v>
      </c>
      <c r="AM10" s="7">
        <f t="shared" si="16"/>
        <v>-2024.7241013553728</v>
      </c>
      <c r="AN10" s="7">
        <f t="shared" si="17"/>
        <v>-1406.4332540705118</v>
      </c>
      <c r="AO10" s="7">
        <f t="shared" si="18"/>
        <v>-1088.117260503016</v>
      </c>
      <c r="AP10" s="7">
        <f t="shared" si="19"/>
        <v>-1522.5916702865816</v>
      </c>
      <c r="AQ10" s="7">
        <f t="shared" si="20"/>
        <v>-1154.9297423816906</v>
      </c>
      <c r="AR10" s="7">
        <f t="shared" si="21"/>
        <v>-2058.2718141696078</v>
      </c>
      <c r="AS10" s="7">
        <f t="shared" si="22"/>
        <v>-2130.0845371733321</v>
      </c>
      <c r="AU10" s="6">
        <f t="shared" si="60"/>
        <v>0.69078264249450549</v>
      </c>
      <c r="AV10" s="6">
        <f t="shared" si="23"/>
        <v>0.68332606305157673</v>
      </c>
      <c r="AW10" s="6">
        <f t="shared" si="24"/>
        <v>0.69181204575581101</v>
      </c>
      <c r="AX10" s="6">
        <f t="shared" si="25"/>
        <v>0.71007206097568021</v>
      </c>
      <c r="AY10" s="6">
        <f t="shared" si="26"/>
        <v>0.91576032972318744</v>
      </c>
      <c r="AZ10" s="6">
        <f t="shared" si="27"/>
        <v>0.98435229428290183</v>
      </c>
      <c r="BA10" s="6">
        <f t="shared" si="28"/>
        <v>0.94817711400232918</v>
      </c>
      <c r="BB10" s="6">
        <f t="shared" si="29"/>
        <v>1.0655501839015975</v>
      </c>
      <c r="BC10" s="6">
        <f t="shared" si="30"/>
        <v>0.95238787037333217</v>
      </c>
      <c r="BD10" s="6">
        <f t="shared" si="31"/>
        <v>1.1104517067172159</v>
      </c>
      <c r="BE10" s="6"/>
      <c r="BF10" s="6">
        <f t="shared" si="32"/>
        <v>5.4822247786334941</v>
      </c>
      <c r="BG10" s="6">
        <f t="shared" si="33"/>
        <v>3.021128859586975</v>
      </c>
      <c r="BH10" s="6">
        <f t="shared" si="34"/>
        <v>1.9029377054270424</v>
      </c>
      <c r="BI10" s="6">
        <f t="shared" si="35"/>
        <v>2.010812541247744</v>
      </c>
      <c r="BJ10" s="6">
        <f t="shared" si="36"/>
        <v>1.4369924090800341</v>
      </c>
      <c r="BK10" s="6">
        <f t="shared" si="37"/>
        <v>0.75528531451696557</v>
      </c>
      <c r="BL10" s="6">
        <f t="shared" si="38"/>
        <v>9.906644850885364</v>
      </c>
      <c r="BM10" s="6">
        <f t="shared" si="39"/>
        <v>2.1447777368277485</v>
      </c>
      <c r="BN10" s="6">
        <f t="shared" si="40"/>
        <v>2.2743669051448578</v>
      </c>
      <c r="BO10" s="6">
        <f t="shared" si="41"/>
        <v>2.2379876686091276</v>
      </c>
      <c r="BP10" s="6"/>
      <c r="BQ10" s="6">
        <f t="shared" si="42"/>
        <v>0.69078264249450549</v>
      </c>
      <c r="BR10" s="6">
        <f t="shared" si="43"/>
        <v>0.68332606305157673</v>
      </c>
      <c r="BS10" s="6">
        <f t="shared" si="44"/>
        <v>0.69181204575581101</v>
      </c>
      <c r="BT10" s="6">
        <f t="shared" si="45"/>
        <v>0.71007206097568021</v>
      </c>
      <c r="BU10" s="6">
        <f t="shared" si="46"/>
        <v>0.91576032972318744</v>
      </c>
      <c r="BV10" s="6">
        <f t="shared" si="47"/>
        <v>0.98435229428290183</v>
      </c>
      <c r="BW10" s="6">
        <f t="shared" si="48"/>
        <v>0.94817711400232918</v>
      </c>
      <c r="BX10" s="6">
        <f t="shared" si="49"/>
        <v>1.0655501839015975</v>
      </c>
      <c r="BY10" s="6">
        <f t="shared" si="50"/>
        <v>0.95238787037333217</v>
      </c>
      <c r="BZ10" s="6">
        <f t="shared" si="51"/>
        <v>1.1104517067172159</v>
      </c>
      <c r="CB10" s="6">
        <f t="shared" si="52"/>
        <v>2.9575799264195433</v>
      </c>
      <c r="CC10" s="6">
        <f t="shared" si="53"/>
        <v>10.526117072816787</v>
      </c>
      <c r="CD10" s="6">
        <f t="shared" si="54"/>
        <v>4.4656081517956734</v>
      </c>
      <c r="CE10" s="6"/>
      <c r="CF10" s="6">
        <f t="shared" si="55"/>
        <v>16.514795476358746</v>
      </c>
      <c r="CG10" s="6">
        <f t="shared" si="56"/>
        <v>31.209348997043975</v>
      </c>
      <c r="CH10" s="6">
        <f t="shared" si="57"/>
        <v>20.770213064653142</v>
      </c>
    </row>
    <row r="11" spans="1:86" x14ac:dyDescent="0.25">
      <c r="A11" t="s">
        <v>60</v>
      </c>
      <c r="B11" t="s">
        <v>72</v>
      </c>
      <c r="C11" s="7">
        <v>4429.0622811211188</v>
      </c>
      <c r="D11" s="7">
        <v>6078.0546820505879</v>
      </c>
      <c r="E11" s="7">
        <v>7336.9528153571291</v>
      </c>
      <c r="F11" s="7">
        <v>7938.189868242699</v>
      </c>
      <c r="G11" s="7">
        <v>9206.4243141223815</v>
      </c>
      <c r="H11" s="7">
        <v>12691.867939440315</v>
      </c>
      <c r="I11" s="7">
        <v>9956.5410833970291</v>
      </c>
      <c r="J11" s="7">
        <v>11733.987984586178</v>
      </c>
      <c r="K11" s="7">
        <v>12147.00442083895</v>
      </c>
      <c r="L11" s="7">
        <v>14388.569127748458</v>
      </c>
      <c r="M11" s="7"/>
      <c r="N11" s="7">
        <v>4721.11523453878</v>
      </c>
      <c r="O11" s="7">
        <v>6653.7125131460789</v>
      </c>
      <c r="P11" s="7">
        <v>7466.4529690267864</v>
      </c>
      <c r="Q11" s="7">
        <v>9237.8446097442447</v>
      </c>
      <c r="R11" s="7">
        <v>10578.72652726154</v>
      </c>
      <c r="S11" s="7">
        <v>14046.484632260297</v>
      </c>
      <c r="T11" s="7">
        <v>11738.990794937838</v>
      </c>
      <c r="U11" s="7">
        <v>14397.326111278027</v>
      </c>
      <c r="V11" s="7">
        <v>14909.889266404687</v>
      </c>
      <c r="W11" s="7">
        <v>18040.351614306714</v>
      </c>
      <c r="X11" s="7"/>
      <c r="Y11" s="7">
        <f t="shared" si="58"/>
        <v>9150.1775156598997</v>
      </c>
      <c r="Z11" s="7">
        <f t="shared" si="5"/>
        <v>12731.767195196666</v>
      </c>
      <c r="AA11" s="7">
        <f t="shared" si="6"/>
        <v>14803.405784383915</v>
      </c>
      <c r="AB11" s="7">
        <f t="shared" si="7"/>
        <v>17176.034477986945</v>
      </c>
      <c r="AC11" s="7">
        <f t="shared" si="8"/>
        <v>19785.150841383922</v>
      </c>
      <c r="AD11" s="7">
        <f t="shared" si="9"/>
        <v>26738.352571700612</v>
      </c>
      <c r="AE11" s="7">
        <f t="shared" si="10"/>
        <v>21695.531878334867</v>
      </c>
      <c r="AF11" s="7">
        <f t="shared" si="11"/>
        <v>26131.314095864203</v>
      </c>
      <c r="AG11" s="7">
        <f t="shared" si="12"/>
        <v>27056.893687243639</v>
      </c>
      <c r="AH11" s="7">
        <f t="shared" si="13"/>
        <v>32428.920742055172</v>
      </c>
      <c r="AI11" s="7"/>
      <c r="AJ11" s="7">
        <f t="shared" si="59"/>
        <v>292.05295341766123</v>
      </c>
      <c r="AK11" s="7">
        <f t="shared" si="14"/>
        <v>575.65783109549102</v>
      </c>
      <c r="AL11" s="7">
        <f t="shared" si="15"/>
        <v>129.50015366965727</v>
      </c>
      <c r="AM11" s="7">
        <f t="shared" si="16"/>
        <v>1299.6547415015457</v>
      </c>
      <c r="AN11" s="7">
        <f t="shared" si="17"/>
        <v>1372.302213139159</v>
      </c>
      <c r="AO11" s="7">
        <f t="shared" si="18"/>
        <v>1354.6166928199818</v>
      </c>
      <c r="AP11" s="7">
        <f t="shared" si="19"/>
        <v>1782.4497115408085</v>
      </c>
      <c r="AQ11" s="7">
        <f t="shared" si="20"/>
        <v>2663.3381266918495</v>
      </c>
      <c r="AR11" s="7">
        <f t="shared" si="21"/>
        <v>2762.8848455657371</v>
      </c>
      <c r="AS11" s="7">
        <f t="shared" si="22"/>
        <v>3651.7824865582552</v>
      </c>
      <c r="AU11" s="6">
        <f t="shared" si="60"/>
        <v>2.5889230253070794</v>
      </c>
      <c r="AV11" s="6">
        <f t="shared" si="23"/>
        <v>2.7690968043223458</v>
      </c>
      <c r="AW11" s="6">
        <f t="shared" si="24"/>
        <v>2.6318804563604266</v>
      </c>
      <c r="AX11" s="6">
        <f t="shared" si="25"/>
        <v>2.4969132943843797</v>
      </c>
      <c r="AY11" s="6">
        <f t="shared" si="26"/>
        <v>2.4365899940262703</v>
      </c>
      <c r="AZ11" s="6">
        <f t="shared" si="27"/>
        <v>2.5128966798902739</v>
      </c>
      <c r="BA11" s="6">
        <f t="shared" si="28"/>
        <v>2.7603217393195925</v>
      </c>
      <c r="BB11" s="6">
        <f t="shared" si="29"/>
        <v>2.7771552379503075</v>
      </c>
      <c r="BC11" s="6">
        <f t="shared" si="30"/>
        <v>2.3893836551495804</v>
      </c>
      <c r="BD11" s="6">
        <f t="shared" si="31"/>
        <v>2.6986209085487083</v>
      </c>
      <c r="BE11" s="6"/>
      <c r="BF11" s="6">
        <f t="shared" si="32"/>
        <v>-1.0902609989097769</v>
      </c>
      <c r="BG11" s="6">
        <f t="shared" si="33"/>
        <v>-1.3245125636575037</v>
      </c>
      <c r="BH11" s="6">
        <f t="shared" si="34"/>
        <v>-0.16702254771767291</v>
      </c>
      <c r="BI11" s="6">
        <f t="shared" si="35"/>
        <v>-1.2907250186600681</v>
      </c>
      <c r="BJ11" s="6">
        <f t="shared" si="36"/>
        <v>-1.4021197646865626</v>
      </c>
      <c r="BK11" s="6">
        <f t="shared" si="37"/>
        <v>-0.94026823397094328</v>
      </c>
      <c r="BL11" s="6">
        <f t="shared" si="38"/>
        <v>-11.597394496105613</v>
      </c>
      <c r="BM11" s="6">
        <f t="shared" si="39"/>
        <v>-4.94598771696137</v>
      </c>
      <c r="BN11" s="6">
        <f t="shared" si="40"/>
        <v>-3.0529562773107912</v>
      </c>
      <c r="BO11" s="6">
        <f t="shared" si="41"/>
        <v>-3.8367698702725792</v>
      </c>
      <c r="BP11" s="6"/>
      <c r="BQ11" s="6">
        <f t="shared" si="42"/>
        <v>2.5889230253070794</v>
      </c>
      <c r="BR11" s="6">
        <f t="shared" si="43"/>
        <v>2.7690968043223458</v>
      </c>
      <c r="BS11" s="6">
        <f t="shared" si="44"/>
        <v>2.6318804563604266</v>
      </c>
      <c r="BT11" s="6">
        <f t="shared" si="45"/>
        <v>2.4969132943843797</v>
      </c>
      <c r="BU11" s="6">
        <f t="shared" si="46"/>
        <v>2.4365899940262703</v>
      </c>
      <c r="BV11" s="6">
        <f t="shared" si="47"/>
        <v>2.5128966798902739</v>
      </c>
      <c r="BW11" s="6">
        <f t="shared" si="48"/>
        <v>2.7603217393195925</v>
      </c>
      <c r="BX11" s="6">
        <f t="shared" si="49"/>
        <v>2.7771552379503075</v>
      </c>
      <c r="BY11" s="6">
        <f t="shared" si="50"/>
        <v>2.3893836551495804</v>
      </c>
      <c r="BZ11" s="6">
        <f t="shared" si="51"/>
        <v>2.6986209085487083</v>
      </c>
      <c r="CB11" s="6">
        <f t="shared" si="52"/>
        <v>2.248671663317932</v>
      </c>
      <c r="CC11" s="6">
        <f t="shared" si="53"/>
        <v>2.8212055241369534</v>
      </c>
      <c r="CD11" s="6">
        <f t="shared" si="54"/>
        <v>2.5440755861353841</v>
      </c>
      <c r="CE11" s="6"/>
      <c r="CF11" s="6">
        <f t="shared" si="55"/>
        <v>13.987230589202305</v>
      </c>
      <c r="CG11" s="6">
        <f t="shared" si="56"/>
        <v>16.061701453339914</v>
      </c>
      <c r="CH11" s="6">
        <f t="shared" si="57"/>
        <v>15.094848658421455</v>
      </c>
    </row>
    <row r="12" spans="1:86" x14ac:dyDescent="0.25">
      <c r="A12" t="s">
        <v>60</v>
      </c>
      <c r="B12" t="s">
        <v>73</v>
      </c>
      <c r="C12" s="7">
        <v>1496.1266454173451</v>
      </c>
      <c r="D12" s="7">
        <v>1754.2901846407547</v>
      </c>
      <c r="E12" s="7">
        <v>1977.4023113089577</v>
      </c>
      <c r="F12" s="7">
        <v>2371.3260493102434</v>
      </c>
      <c r="G12" s="7">
        <v>2932.4302515687855</v>
      </c>
      <c r="H12" s="7">
        <v>3690.6191337684049</v>
      </c>
      <c r="I12" s="7">
        <v>3051.8968461800182</v>
      </c>
      <c r="J12" s="7">
        <v>3346.114529194645</v>
      </c>
      <c r="K12" s="7">
        <v>4378.3601851183721</v>
      </c>
      <c r="L12" s="7">
        <v>3815.2747146571246</v>
      </c>
      <c r="M12" s="7"/>
      <c r="N12" s="7">
        <v>1460.930496573812</v>
      </c>
      <c r="O12" s="7">
        <v>1600.9188413077406</v>
      </c>
      <c r="P12" s="7">
        <v>2027.8491925130363</v>
      </c>
      <c r="Q12" s="7">
        <v>2016.8554877182996</v>
      </c>
      <c r="R12" s="7">
        <v>2559.1367115106241</v>
      </c>
      <c r="S12" s="7">
        <v>3202.2659097714354</v>
      </c>
      <c r="T12" s="7">
        <v>2943.1066019569839</v>
      </c>
      <c r="U12" s="7">
        <v>3391.9893229325735</v>
      </c>
      <c r="V12" s="7">
        <v>4179.1055950416621</v>
      </c>
      <c r="W12" s="7">
        <v>4432.2715267468984</v>
      </c>
      <c r="X12" s="7"/>
      <c r="Y12" s="7">
        <f t="shared" si="58"/>
        <v>2957.0571419911571</v>
      </c>
      <c r="Z12" s="7">
        <f t="shared" si="5"/>
        <v>3355.2090259484953</v>
      </c>
      <c r="AA12" s="7">
        <f t="shared" si="6"/>
        <v>4005.251503821994</v>
      </c>
      <c r="AB12" s="7">
        <f t="shared" si="7"/>
        <v>4388.1815370285431</v>
      </c>
      <c r="AC12" s="7">
        <f t="shared" si="8"/>
        <v>5491.5669630794091</v>
      </c>
      <c r="AD12" s="7">
        <f t="shared" si="9"/>
        <v>6892.8850435398399</v>
      </c>
      <c r="AE12" s="7">
        <f t="shared" si="10"/>
        <v>5995.0034481370021</v>
      </c>
      <c r="AF12" s="7">
        <f t="shared" si="11"/>
        <v>6738.1038521272185</v>
      </c>
      <c r="AG12" s="7">
        <f t="shared" si="12"/>
        <v>8557.4657801600333</v>
      </c>
      <c r="AH12" s="7">
        <f t="shared" si="13"/>
        <v>8247.546241404023</v>
      </c>
      <c r="AI12" s="7"/>
      <c r="AJ12" s="7">
        <f t="shared" si="59"/>
        <v>-35.196148843533138</v>
      </c>
      <c r="AK12" s="7">
        <f t="shared" si="14"/>
        <v>-153.37134333301401</v>
      </c>
      <c r="AL12" s="7">
        <f t="shared" si="15"/>
        <v>50.446881204078636</v>
      </c>
      <c r="AM12" s="7">
        <f t="shared" si="16"/>
        <v>-354.47056159194381</v>
      </c>
      <c r="AN12" s="7">
        <f t="shared" si="17"/>
        <v>-373.2935400581614</v>
      </c>
      <c r="AO12" s="7">
        <f t="shared" si="18"/>
        <v>-488.35322399696952</v>
      </c>
      <c r="AP12" s="7">
        <f t="shared" si="19"/>
        <v>-108.79024422303428</v>
      </c>
      <c r="AQ12" s="7">
        <f t="shared" si="20"/>
        <v>45.874793737928485</v>
      </c>
      <c r="AR12" s="7">
        <f t="shared" si="21"/>
        <v>-199.25459007670997</v>
      </c>
      <c r="AS12" s="7">
        <f t="shared" si="22"/>
        <v>616.99681208977381</v>
      </c>
      <c r="AU12" s="6">
        <f t="shared" si="60"/>
        <v>0.83666063406394375</v>
      </c>
      <c r="AV12" s="6">
        <f t="shared" si="23"/>
        <v>0.72974147650867049</v>
      </c>
      <c r="AW12" s="6">
        <f t="shared" si="24"/>
        <v>0.71208904959136887</v>
      </c>
      <c r="AX12" s="6">
        <f t="shared" si="25"/>
        <v>0.63791842244035912</v>
      </c>
      <c r="AY12" s="6">
        <f t="shared" si="26"/>
        <v>0.67629997976950351</v>
      </c>
      <c r="AZ12" s="6">
        <f t="shared" si="27"/>
        <v>0.64780011761491008</v>
      </c>
      <c r="BA12" s="6">
        <f t="shared" si="28"/>
        <v>0.76274407274215927</v>
      </c>
      <c r="BB12" s="6">
        <f t="shared" si="29"/>
        <v>0.71610483644792722</v>
      </c>
      <c r="BC12" s="6">
        <f t="shared" si="30"/>
        <v>0.7557064421721218</v>
      </c>
      <c r="BD12" s="6">
        <f t="shared" si="31"/>
        <v>0.68633183658225805</v>
      </c>
      <c r="BE12" s="6"/>
      <c r="BF12" s="6">
        <f t="shared" si="32"/>
        <v>0.13139051650352906</v>
      </c>
      <c r="BG12" s="6">
        <f t="shared" si="33"/>
        <v>0.35288718432444643</v>
      </c>
      <c r="BH12" s="6">
        <f t="shared" si="34"/>
        <v>-6.5063757720391135E-2</v>
      </c>
      <c r="BI12" s="6">
        <f t="shared" si="35"/>
        <v>0.35203505024465936</v>
      </c>
      <c r="BJ12" s="6">
        <f t="shared" si="36"/>
        <v>0.38140450808431897</v>
      </c>
      <c r="BK12" s="6">
        <f t="shared" si="37"/>
        <v>0.33897635096001943</v>
      </c>
      <c r="BL12" s="6">
        <f t="shared" si="38"/>
        <v>0.70783673245488776</v>
      </c>
      <c r="BM12" s="6">
        <f t="shared" si="39"/>
        <v>-8.519239974526252E-2</v>
      </c>
      <c r="BN12" s="6">
        <f t="shared" si="40"/>
        <v>0.22017405196383405</v>
      </c>
      <c r="BO12" s="6">
        <f t="shared" si="41"/>
        <v>-0.6482518571119481</v>
      </c>
      <c r="BP12" s="6"/>
      <c r="BQ12" s="6">
        <f t="shared" si="42"/>
        <v>0.83666063406394375</v>
      </c>
      <c r="BR12" s="6">
        <f t="shared" si="43"/>
        <v>0.72974147650867049</v>
      </c>
      <c r="BS12" s="6">
        <f t="shared" si="44"/>
        <v>0.71208904959136887</v>
      </c>
      <c r="BT12" s="6">
        <f t="shared" si="45"/>
        <v>0.63791842244035912</v>
      </c>
      <c r="BU12" s="6">
        <f t="shared" si="46"/>
        <v>0.67629997976950351</v>
      </c>
      <c r="BV12" s="6">
        <f t="shared" si="47"/>
        <v>0.64780011761491008</v>
      </c>
      <c r="BW12" s="6">
        <f t="shared" si="48"/>
        <v>0.76274407274215927</v>
      </c>
      <c r="BX12" s="6">
        <f t="shared" si="49"/>
        <v>0.71610483644792722</v>
      </c>
      <c r="BY12" s="6">
        <f t="shared" si="50"/>
        <v>0.7557064421721218</v>
      </c>
      <c r="BZ12" s="6">
        <f t="shared" si="51"/>
        <v>0.68633183658225805</v>
      </c>
      <c r="CB12" s="6">
        <f t="shared" si="52"/>
        <v>1.5501014411736864</v>
      </c>
      <c r="CC12" s="6">
        <f t="shared" si="53"/>
        <v>2.0338688508053626</v>
      </c>
      <c r="CD12" s="6">
        <f t="shared" si="54"/>
        <v>1.7891061434986251</v>
      </c>
      <c r="CE12" s="6"/>
      <c r="CF12" s="6">
        <f t="shared" si="55"/>
        <v>10.961686963164752</v>
      </c>
      <c r="CG12" s="6">
        <f t="shared" si="56"/>
        <v>13.124116487221983</v>
      </c>
      <c r="CH12" s="6">
        <f t="shared" si="57"/>
        <v>12.071740275623144</v>
      </c>
    </row>
    <row r="13" spans="1:86" x14ac:dyDescent="0.25">
      <c r="A13" t="s">
        <v>60</v>
      </c>
      <c r="B13" t="s">
        <v>74</v>
      </c>
      <c r="C13" s="7">
        <v>7027.8507031820764</v>
      </c>
      <c r="D13" s="7">
        <v>8313.145133095677</v>
      </c>
      <c r="E13" s="7">
        <v>9545.8784300817861</v>
      </c>
      <c r="F13" s="7">
        <v>11432.999026467203</v>
      </c>
      <c r="G13" s="7">
        <v>15065.021206705964</v>
      </c>
      <c r="H13" s="7">
        <v>19735.207475390347</v>
      </c>
      <c r="I13" s="7">
        <v>15703.290739215503</v>
      </c>
      <c r="J13" s="7">
        <v>19280.45462442789</v>
      </c>
      <c r="K13" s="7">
        <v>24554.683169971166</v>
      </c>
      <c r="L13" s="7">
        <v>28216.328832594521</v>
      </c>
      <c r="M13" s="7"/>
      <c r="N13" s="7">
        <v>6424.8095829527801</v>
      </c>
      <c r="O13" s="7">
        <v>9351.4177724642468</v>
      </c>
      <c r="P13" s="7">
        <v>10695.598855061005</v>
      </c>
      <c r="Q13" s="7">
        <v>12749.316998340881</v>
      </c>
      <c r="R13" s="7">
        <v>16213.053120529221</v>
      </c>
      <c r="S13" s="7">
        <v>21359.017677145803</v>
      </c>
      <c r="T13" s="7">
        <v>16536.53107849036</v>
      </c>
      <c r="U13" s="7">
        <v>20701.932419052788</v>
      </c>
      <c r="V13" s="7">
        <v>25013.316693744655</v>
      </c>
      <c r="W13" s="7">
        <v>28454.40248017366</v>
      </c>
      <c r="X13" s="7"/>
      <c r="Y13" s="7">
        <f t="shared" si="58"/>
        <v>13452.660286134857</v>
      </c>
      <c r="Z13" s="7">
        <f t="shared" si="5"/>
        <v>17664.562905559924</v>
      </c>
      <c r="AA13" s="7">
        <f t="shared" si="6"/>
        <v>20241.477285142792</v>
      </c>
      <c r="AB13" s="7">
        <f t="shared" si="7"/>
        <v>24182.316024808082</v>
      </c>
      <c r="AC13" s="7">
        <f t="shared" si="8"/>
        <v>31278.074327235183</v>
      </c>
      <c r="AD13" s="7">
        <f t="shared" si="9"/>
        <v>41094.22515253615</v>
      </c>
      <c r="AE13" s="7">
        <f t="shared" si="10"/>
        <v>32239.821817705862</v>
      </c>
      <c r="AF13" s="7">
        <f t="shared" si="11"/>
        <v>39982.387043480674</v>
      </c>
      <c r="AG13" s="7">
        <f t="shared" si="12"/>
        <v>49567.999863715821</v>
      </c>
      <c r="AH13" s="7">
        <f t="shared" si="13"/>
        <v>56670.731312768185</v>
      </c>
      <c r="AI13" s="7"/>
      <c r="AJ13" s="7">
        <f t="shared" si="59"/>
        <v>-603.04112022929621</v>
      </c>
      <c r="AK13" s="7">
        <f t="shared" si="14"/>
        <v>1038.2726393685698</v>
      </c>
      <c r="AL13" s="7">
        <f t="shared" si="15"/>
        <v>1149.7204249792194</v>
      </c>
      <c r="AM13" s="7">
        <f t="shared" si="16"/>
        <v>1316.3179718736774</v>
      </c>
      <c r="AN13" s="7">
        <f t="shared" si="17"/>
        <v>1148.0319138232571</v>
      </c>
      <c r="AO13" s="7">
        <f t="shared" si="18"/>
        <v>1623.8102017554556</v>
      </c>
      <c r="AP13" s="7">
        <f t="shared" si="19"/>
        <v>833.24033927485652</v>
      </c>
      <c r="AQ13" s="7">
        <f t="shared" si="20"/>
        <v>1421.4777946248978</v>
      </c>
      <c r="AR13" s="7">
        <f t="shared" si="21"/>
        <v>458.63352377348929</v>
      </c>
      <c r="AS13" s="7">
        <f t="shared" si="22"/>
        <v>238.0736475791382</v>
      </c>
      <c r="AU13" s="6">
        <f t="shared" si="60"/>
        <v>3.8062542400738231</v>
      </c>
      <c r="AV13" s="6">
        <f t="shared" si="23"/>
        <v>3.841955632835576</v>
      </c>
      <c r="AW13" s="6">
        <f t="shared" si="24"/>
        <v>3.5987089221609101</v>
      </c>
      <c r="AX13" s="6">
        <f t="shared" si="25"/>
        <v>3.5154299700977587</v>
      </c>
      <c r="AY13" s="6">
        <f t="shared" si="26"/>
        <v>3.8519717918319589</v>
      </c>
      <c r="AZ13" s="6">
        <f t="shared" si="27"/>
        <v>3.8620757083503285</v>
      </c>
      <c r="BA13" s="6">
        <f t="shared" si="28"/>
        <v>4.101871368457723</v>
      </c>
      <c r="BB13" s="6">
        <f t="shared" si="29"/>
        <v>4.2492044294524289</v>
      </c>
      <c r="BC13" s="6">
        <f t="shared" si="30"/>
        <v>4.3773306005433286</v>
      </c>
      <c r="BD13" s="6">
        <f t="shared" si="31"/>
        <v>4.7159392580417441</v>
      </c>
      <c r="BE13" s="6"/>
      <c r="BF13" s="6">
        <f t="shared" si="32"/>
        <v>2.2512089209542103</v>
      </c>
      <c r="BG13" s="6">
        <f t="shared" si="33"/>
        <v>-2.3889280768203189</v>
      </c>
      <c r="BH13" s="6">
        <f t="shared" si="34"/>
        <v>-1.4828494723869083</v>
      </c>
      <c r="BI13" s="6">
        <f t="shared" si="35"/>
        <v>-1.3072737586032299</v>
      </c>
      <c r="BJ13" s="6">
        <f t="shared" si="36"/>
        <v>-1.1729764926782196</v>
      </c>
      <c r="BK13" s="6">
        <f t="shared" si="37"/>
        <v>-1.1271211692586942</v>
      </c>
      <c r="BL13" s="6">
        <f t="shared" si="38"/>
        <v>-5.4214247179439461</v>
      </c>
      <c r="BM13" s="6">
        <f t="shared" si="39"/>
        <v>-2.6397743649924208</v>
      </c>
      <c r="BN13" s="6">
        <f t="shared" si="40"/>
        <v>-0.50678481864224612</v>
      </c>
      <c r="BO13" s="6">
        <f t="shared" si="41"/>
        <v>-0.25013368164718541</v>
      </c>
      <c r="BP13" s="6"/>
      <c r="BQ13" s="6">
        <f t="shared" si="42"/>
        <v>3.8062542400738231</v>
      </c>
      <c r="BR13" s="6">
        <f t="shared" si="43"/>
        <v>3.841955632835576</v>
      </c>
      <c r="BS13" s="6">
        <f t="shared" si="44"/>
        <v>3.5987089221609101</v>
      </c>
      <c r="BT13" s="6">
        <f t="shared" si="45"/>
        <v>3.5154299700977587</v>
      </c>
      <c r="BU13" s="6">
        <f t="shared" si="46"/>
        <v>3.8519717918319589</v>
      </c>
      <c r="BV13" s="6">
        <f t="shared" si="47"/>
        <v>3.8620757083503285</v>
      </c>
      <c r="BW13" s="6">
        <f t="shared" si="48"/>
        <v>4.101871368457723</v>
      </c>
      <c r="BX13" s="6">
        <f t="shared" si="49"/>
        <v>4.2492044294524289</v>
      </c>
      <c r="BY13" s="6">
        <f t="shared" si="50"/>
        <v>4.3773306005433286</v>
      </c>
      <c r="BZ13" s="6">
        <f t="shared" si="51"/>
        <v>4.7159392580417441</v>
      </c>
      <c r="CB13" s="6">
        <f t="shared" si="52"/>
        <v>3.0149300297199977</v>
      </c>
      <c r="CC13" s="6">
        <f t="shared" si="53"/>
        <v>3.4288320319520338</v>
      </c>
      <c r="CD13" s="6">
        <f t="shared" si="54"/>
        <v>3.212604058037245</v>
      </c>
      <c r="CE13" s="6"/>
      <c r="CF13" s="6">
        <f t="shared" si="55"/>
        <v>16.701202538611938</v>
      </c>
      <c r="CG13" s="6">
        <f t="shared" si="56"/>
        <v>17.980413013854136</v>
      </c>
      <c r="CH13" s="6">
        <f t="shared" si="57"/>
        <v>17.326067875455408</v>
      </c>
    </row>
    <row r="14" spans="1:86" x14ac:dyDescent="0.25"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6"/>
      <c r="BX14" s="6"/>
      <c r="BY14" s="6"/>
      <c r="BZ14" s="6"/>
      <c r="CB14" s="6"/>
      <c r="CC14" s="6"/>
      <c r="CD14" s="6"/>
      <c r="CE14" s="6"/>
      <c r="CF14" s="6"/>
      <c r="CG14" s="6"/>
      <c r="CH14" s="6"/>
    </row>
    <row r="15" spans="1:86" x14ac:dyDescent="0.25">
      <c r="A15" t="s">
        <v>68</v>
      </c>
      <c r="B15" t="s">
        <v>67</v>
      </c>
      <c r="C15" s="7">
        <v>7027.6207990327903</v>
      </c>
      <c r="D15" s="7">
        <v>9254.4364200204272</v>
      </c>
      <c r="E15" s="7">
        <v>11126.705749869774</v>
      </c>
      <c r="F15" s="7">
        <v>12479.240993560703</v>
      </c>
      <c r="G15" s="7">
        <v>14905.320971379995</v>
      </c>
      <c r="H15" s="7">
        <v>22621.247538004125</v>
      </c>
      <c r="I15" s="7">
        <v>17483.689474421615</v>
      </c>
      <c r="J15" s="7">
        <v>21083.652348070391</v>
      </c>
      <c r="K15" s="7">
        <v>21254.413914652774</v>
      </c>
      <c r="L15" s="7">
        <v>25143.689670769465</v>
      </c>
      <c r="M15" s="7"/>
      <c r="N15" s="7">
        <v>6884.6003676621322</v>
      </c>
      <c r="O15" s="7">
        <v>9211.4163696086034</v>
      </c>
      <c r="P15" s="7">
        <v>10938.360198781267</v>
      </c>
      <c r="Q15" s="7">
        <v>13530.322135390616</v>
      </c>
      <c r="R15" s="7">
        <v>15650.677467759264</v>
      </c>
      <c r="S15" s="7">
        <v>22077.150137388602</v>
      </c>
      <c r="T15" s="7">
        <v>18861.647647721693</v>
      </c>
      <c r="U15" s="7">
        <v>23519.066868876835</v>
      </c>
      <c r="V15" s="7">
        <v>23592.122794573657</v>
      </c>
      <c r="W15" s="7">
        <v>28911.255493331613</v>
      </c>
      <c r="X15" s="7"/>
      <c r="Y15" s="7">
        <f t="shared" ref="Y15:Y22" si="61">N15+C15</f>
        <v>13912.221166694922</v>
      </c>
      <c r="Z15" s="7">
        <f t="shared" ref="Z15:Z22" si="62">O15+D15</f>
        <v>18465.852789629032</v>
      </c>
      <c r="AA15" s="7">
        <f t="shared" ref="AA15:AA22" si="63">P15+E15</f>
        <v>22065.065948651041</v>
      </c>
      <c r="AB15" s="7">
        <f t="shared" ref="AB15:AB22" si="64">Q15+F15</f>
        <v>26009.563128951319</v>
      </c>
      <c r="AC15" s="7">
        <f t="shared" ref="AC15:AC22" si="65">R15+G15</f>
        <v>30555.998439139257</v>
      </c>
      <c r="AD15" s="7">
        <f t="shared" ref="AD15:AD22" si="66">S15+H15</f>
        <v>44698.397675392727</v>
      </c>
      <c r="AE15" s="7">
        <f t="shared" ref="AE15:AE22" si="67">T15+I15</f>
        <v>36345.337122143304</v>
      </c>
      <c r="AF15" s="7">
        <f t="shared" ref="AF15:AF22" si="68">U15+J15</f>
        <v>44602.719216947226</v>
      </c>
      <c r="AG15" s="7">
        <f t="shared" ref="AG15:AG22" si="69">V15+K15</f>
        <v>44846.536709226435</v>
      </c>
      <c r="AH15" s="7">
        <f t="shared" ref="AH15:AH22" si="70">W15+L15</f>
        <v>54054.945164101082</v>
      </c>
      <c r="AI15" s="7"/>
      <c r="AJ15" s="7">
        <f t="shared" ref="AJ15:AJ22" si="71">N15-C15</f>
        <v>-143.02043137065812</v>
      </c>
      <c r="AK15" s="7">
        <f t="shared" ref="AK15:AK22" si="72">O15-D15</f>
        <v>-43.020050411823831</v>
      </c>
      <c r="AL15" s="7">
        <f t="shared" ref="AL15:AL22" si="73">P15-E15</f>
        <v>-188.34555108850691</v>
      </c>
      <c r="AM15" s="7">
        <f t="shared" ref="AM15:AM22" si="74">Q15-F15</f>
        <v>1051.0811418299127</v>
      </c>
      <c r="AN15" s="7">
        <f t="shared" ref="AN15:AN22" si="75">R15-G15</f>
        <v>745.35649637926872</v>
      </c>
      <c r="AO15" s="7">
        <f t="shared" ref="AO15:AO22" si="76">S15-H15</f>
        <v>-544.09740061552293</v>
      </c>
      <c r="AP15" s="7">
        <f t="shared" ref="AP15:AP22" si="77">T15-I15</f>
        <v>1377.9581733000778</v>
      </c>
      <c r="AQ15" s="7">
        <f t="shared" ref="AQ15:AQ22" si="78">U15-J15</f>
        <v>2435.4145208064438</v>
      </c>
      <c r="AR15" s="7">
        <f t="shared" ref="AR15:AR22" si="79">V15-K15</f>
        <v>2337.7088799208832</v>
      </c>
      <c r="AS15" s="7">
        <f t="shared" ref="AS15:AS22" si="80">W15-L15</f>
        <v>3767.5658225621482</v>
      </c>
      <c r="AU15" s="6">
        <f>(Y15/Y$15)*100</f>
        <v>100</v>
      </c>
      <c r="AV15" s="6">
        <f t="shared" ref="AV15:AV22" si="81">(Z15/Z$15)*100</f>
        <v>100</v>
      </c>
      <c r="AW15" s="6">
        <f t="shared" ref="AW15:AW22" si="82">(AA15/AA$15)*100</f>
        <v>100</v>
      </c>
      <c r="AX15" s="6">
        <f t="shared" ref="AX15:AX22" si="83">(AB15/AB$15)*100</f>
        <v>100</v>
      </c>
      <c r="AY15" s="6">
        <f t="shared" ref="AY15:AY22" si="84">(AC15/AC$15)*100</f>
        <v>100</v>
      </c>
      <c r="AZ15" s="6">
        <f t="shared" ref="AZ15:AZ22" si="85">(AD15/AD$15)*100</f>
        <v>100</v>
      </c>
      <c r="BA15" s="6">
        <f t="shared" ref="BA15:BA22" si="86">(AE15/AE$15)*100</f>
        <v>100</v>
      </c>
      <c r="BB15" s="6">
        <f t="shared" ref="BB15:BB22" si="87">(AF15/AF$15)*100</f>
        <v>100</v>
      </c>
      <c r="BC15" s="6">
        <f t="shared" ref="BC15:BC22" si="88">(AG15/AG$15)*100</f>
        <v>100</v>
      </c>
      <c r="BD15" s="6">
        <f t="shared" ref="BD15:BD22" si="89">(AH15/AH$15)*100</f>
        <v>100</v>
      </c>
      <c r="BE15" s="6"/>
      <c r="BF15" s="6">
        <f t="shared" ref="BF15:BF22" si="90">(AJ15/AJ$15)*100</f>
        <v>100</v>
      </c>
      <c r="BG15" s="6">
        <f t="shared" ref="BG15:BG22" si="91">(AK15/AK$15)*100</f>
        <v>100</v>
      </c>
      <c r="BH15" s="6">
        <f t="shared" ref="BH15:BH22" si="92">(AL15/AL$15)*100</f>
        <v>100</v>
      </c>
      <c r="BI15" s="6">
        <f t="shared" ref="BI15:BI22" si="93">(AM15/AM$15)*100</f>
        <v>100</v>
      </c>
      <c r="BJ15" s="6">
        <f t="shared" ref="BJ15:BJ22" si="94">(AN15/AN$15)*100</f>
        <v>100</v>
      </c>
      <c r="BK15" s="6">
        <f t="shared" ref="BK15:BK22" si="95">(AO15/AO$15)*100</f>
        <v>100</v>
      </c>
      <c r="BL15" s="6">
        <f t="shared" ref="BL15:BL22" si="96">(AP15/AP$15)*100</f>
        <v>100</v>
      </c>
      <c r="BM15" s="6">
        <f t="shared" ref="BM15:BM22" si="97">(AQ15/AQ$15)*100</f>
        <v>100</v>
      </c>
      <c r="BN15" s="6">
        <f t="shared" ref="BN15:BN22" si="98">(AR15/AR$15)*100</f>
        <v>100</v>
      </c>
      <c r="BO15" s="6">
        <f t="shared" ref="BO15:BO22" si="99">(AS15/AS$15)*100</f>
        <v>100</v>
      </c>
      <c r="BP15" s="6"/>
      <c r="BQ15" s="6">
        <f t="shared" ref="BQ15:BQ22" si="100">(AU15/AU$15)*100</f>
        <v>100</v>
      </c>
      <c r="BR15" s="6">
        <f t="shared" ref="BR15:BR22" si="101">(AV15/AV$15)*100</f>
        <v>100</v>
      </c>
      <c r="BS15" s="6">
        <f t="shared" ref="BS15:BS22" si="102">(AW15/AW$15)*100</f>
        <v>100</v>
      </c>
      <c r="BT15" s="6">
        <f t="shared" ref="BT15:BT22" si="103">(AX15/AX$15)*100</f>
        <v>100</v>
      </c>
      <c r="BU15" s="6">
        <f t="shared" ref="BU15:BU22" si="104">(AY15/AY$15)*100</f>
        <v>100</v>
      </c>
      <c r="BV15" s="6">
        <f t="shared" ref="BV15:BV22" si="105">(AZ15/AZ$15)*100</f>
        <v>100</v>
      </c>
      <c r="BW15" s="6">
        <f t="shared" ref="BW15:BW22" si="106">(BA15/BA$15)*100</f>
        <v>100</v>
      </c>
      <c r="BX15" s="6">
        <f t="shared" ref="BX15:BX22" si="107">(BB15/BB$15)*100</f>
        <v>100</v>
      </c>
      <c r="BY15" s="6">
        <f t="shared" ref="BY15:BY22" si="108">(BC15/BC$15)*100</f>
        <v>100</v>
      </c>
      <c r="BZ15" s="6">
        <f t="shared" ref="BZ15:BZ22" si="109">(BD15/BD$15)*100</f>
        <v>100</v>
      </c>
      <c r="CB15" s="6">
        <f t="shared" si="52"/>
        <v>2.5778381318226482</v>
      </c>
      <c r="CC15" s="6">
        <f t="shared" si="53"/>
        <v>3.1994093991470525</v>
      </c>
      <c r="CD15" s="6">
        <f t="shared" si="54"/>
        <v>2.8854288266711565</v>
      </c>
      <c r="CE15" s="6"/>
      <c r="CF15" s="6">
        <f t="shared" si="55"/>
        <v>15.216163485847156</v>
      </c>
      <c r="CG15" s="6">
        <f t="shared" si="56"/>
        <v>17.285179027118815</v>
      </c>
      <c r="CH15" s="6">
        <f t="shared" si="57"/>
        <v>16.27683917142695</v>
      </c>
    </row>
    <row r="16" spans="1:86" x14ac:dyDescent="0.25">
      <c r="A16" t="s">
        <v>68</v>
      </c>
      <c r="B16" t="s">
        <v>68</v>
      </c>
      <c r="C16" s="7">
        <v>4866.2251087218956</v>
      </c>
      <c r="D16" s="7">
        <v>6364.2431802642041</v>
      </c>
      <c r="E16" s="7">
        <v>7831.9194510800444</v>
      </c>
      <c r="F16" s="7">
        <v>8629.1611594505357</v>
      </c>
      <c r="G16" s="7">
        <v>10033.696715752239</v>
      </c>
      <c r="H16" s="7">
        <v>15338.474634648879</v>
      </c>
      <c r="I16" s="7">
        <v>12468.470699898315</v>
      </c>
      <c r="J16" s="7">
        <v>14947.939426472385</v>
      </c>
      <c r="K16" s="7">
        <v>14358.765201781818</v>
      </c>
      <c r="L16" s="7">
        <v>17678.402809703282</v>
      </c>
      <c r="M16" s="7"/>
      <c r="N16" s="7">
        <v>5194.851369534661</v>
      </c>
      <c r="O16" s="7">
        <v>6789.8377660695924</v>
      </c>
      <c r="P16" s="7">
        <v>8402.5268286121282</v>
      </c>
      <c r="Q16" s="7">
        <v>9563.8488137051609</v>
      </c>
      <c r="R16" s="7">
        <v>11211.928990049564</v>
      </c>
      <c r="S16" s="7">
        <v>16237.614454263959</v>
      </c>
      <c r="T16" s="7">
        <v>13083.514578013192</v>
      </c>
      <c r="U16" s="7">
        <v>15915.607159374455</v>
      </c>
      <c r="V16" s="7">
        <v>15288.460665856604</v>
      </c>
      <c r="W16" s="7">
        <v>19081.408977343424</v>
      </c>
      <c r="X16" s="7"/>
      <c r="Y16" s="7">
        <f t="shared" si="61"/>
        <v>10061.076478256557</v>
      </c>
      <c r="Z16" s="7">
        <f t="shared" si="62"/>
        <v>13154.080946333797</v>
      </c>
      <c r="AA16" s="7">
        <f t="shared" si="63"/>
        <v>16234.446279692173</v>
      </c>
      <c r="AB16" s="7">
        <f t="shared" si="64"/>
        <v>18193.009973155698</v>
      </c>
      <c r="AC16" s="7">
        <f t="shared" si="65"/>
        <v>21245.625705801802</v>
      </c>
      <c r="AD16" s="7">
        <f t="shared" si="66"/>
        <v>31576.089088912839</v>
      </c>
      <c r="AE16" s="7">
        <f t="shared" si="67"/>
        <v>25551.985277911506</v>
      </c>
      <c r="AF16" s="7">
        <f t="shared" si="68"/>
        <v>30863.546585846838</v>
      </c>
      <c r="AG16" s="7">
        <f t="shared" si="69"/>
        <v>29647.225867638423</v>
      </c>
      <c r="AH16" s="7">
        <f t="shared" si="70"/>
        <v>36759.81178704671</v>
      </c>
      <c r="AI16" s="7"/>
      <c r="AJ16" s="7">
        <f t="shared" si="71"/>
        <v>328.62626081276539</v>
      </c>
      <c r="AK16" s="7">
        <f t="shared" si="72"/>
        <v>425.59458580538831</v>
      </c>
      <c r="AL16" s="7">
        <f t="shared" si="73"/>
        <v>570.60737753208377</v>
      </c>
      <c r="AM16" s="7">
        <f t="shared" si="74"/>
        <v>934.68765425462516</v>
      </c>
      <c r="AN16" s="7">
        <f t="shared" si="75"/>
        <v>1178.2322742973247</v>
      </c>
      <c r="AO16" s="7">
        <f t="shared" si="76"/>
        <v>899.13981961508034</v>
      </c>
      <c r="AP16" s="7">
        <f t="shared" si="77"/>
        <v>615.04387811487686</v>
      </c>
      <c r="AQ16" s="7">
        <f t="shared" si="78"/>
        <v>967.66773290206947</v>
      </c>
      <c r="AR16" s="7">
        <f t="shared" si="79"/>
        <v>929.69546407478629</v>
      </c>
      <c r="AS16" s="7">
        <f t="shared" si="80"/>
        <v>1403.0061676401419</v>
      </c>
      <c r="AU16" s="6">
        <f t="shared" ref="AU16:AU22" si="110">(Y16/Y$15)*100</f>
        <v>72.318261460234751</v>
      </c>
      <c r="AV16" s="6">
        <f t="shared" si="81"/>
        <v>71.23462477574563</v>
      </c>
      <c r="AW16" s="6">
        <f t="shared" si="82"/>
        <v>73.575335407890194</v>
      </c>
      <c r="AX16" s="6">
        <f t="shared" si="83"/>
        <v>69.947387747182148</v>
      </c>
      <c r="AY16" s="6">
        <f t="shared" si="84"/>
        <v>69.530130877962819</v>
      </c>
      <c r="AZ16" s="6">
        <f t="shared" si="85"/>
        <v>70.64255259936543</v>
      </c>
      <c r="BA16" s="6">
        <f t="shared" si="86"/>
        <v>70.303338202754006</v>
      </c>
      <c r="BB16" s="6">
        <f t="shared" si="87"/>
        <v>69.196558254053571</v>
      </c>
      <c r="BC16" s="6">
        <f t="shared" si="88"/>
        <v>66.108172543765221</v>
      </c>
      <c r="BD16" s="6">
        <f t="shared" si="89"/>
        <v>68.004530714905982</v>
      </c>
      <c r="BE16" s="6"/>
      <c r="BF16" s="6">
        <f t="shared" si="90"/>
        <v>-229.77574439073177</v>
      </c>
      <c r="BG16" s="6">
        <f t="shared" si="91"/>
        <v>-989.29355435719322</v>
      </c>
      <c r="BH16" s="6">
        <f t="shared" si="92"/>
        <v>-302.95771481426993</v>
      </c>
      <c r="BI16" s="6">
        <f t="shared" si="93"/>
        <v>88.926308070502657</v>
      </c>
      <c r="BJ16" s="6">
        <f t="shared" si="94"/>
        <v>158.07634065321014</v>
      </c>
      <c r="BK16" s="6">
        <f t="shared" si="95"/>
        <v>-165.25346722809326</v>
      </c>
      <c r="BL16" s="6">
        <f t="shared" si="96"/>
        <v>44.634437389482272</v>
      </c>
      <c r="BM16" s="6">
        <f t="shared" si="97"/>
        <v>39.733184007691783</v>
      </c>
      <c r="BN16" s="6">
        <f t="shared" si="98"/>
        <v>39.769514162355861</v>
      </c>
      <c r="BO16" s="6">
        <f t="shared" si="99"/>
        <v>37.239061869555393</v>
      </c>
      <c r="BP16" s="6"/>
      <c r="BQ16" s="6">
        <f t="shared" si="100"/>
        <v>72.318261460234751</v>
      </c>
      <c r="BR16" s="6">
        <f t="shared" si="101"/>
        <v>71.23462477574563</v>
      </c>
      <c r="BS16" s="6">
        <f t="shared" si="102"/>
        <v>73.575335407890194</v>
      </c>
      <c r="BT16" s="6">
        <f t="shared" si="103"/>
        <v>69.947387747182148</v>
      </c>
      <c r="BU16" s="6">
        <f t="shared" si="104"/>
        <v>69.530130877962819</v>
      </c>
      <c r="BV16" s="6">
        <f t="shared" si="105"/>
        <v>70.64255259936543</v>
      </c>
      <c r="BW16" s="6">
        <f t="shared" si="106"/>
        <v>70.303338202754006</v>
      </c>
      <c r="BX16" s="6">
        <f t="shared" si="107"/>
        <v>69.196558254053571</v>
      </c>
      <c r="BY16" s="6">
        <f t="shared" si="108"/>
        <v>66.108172543765221</v>
      </c>
      <c r="BZ16" s="6">
        <f t="shared" si="109"/>
        <v>68.004530714905982</v>
      </c>
      <c r="CB16" s="6">
        <f t="shared" si="52"/>
        <v>2.6328781375151959</v>
      </c>
      <c r="CC16" s="6">
        <f t="shared" si="53"/>
        <v>2.6731385789489255</v>
      </c>
      <c r="CD16" s="6">
        <f t="shared" si="54"/>
        <v>2.6536658742720012</v>
      </c>
      <c r="CE16" s="6"/>
      <c r="CF16" s="6">
        <f t="shared" si="55"/>
        <v>15.411767510858621</v>
      </c>
      <c r="CG16" s="6">
        <f t="shared" si="56"/>
        <v>15.553185868160213</v>
      </c>
      <c r="CH16" s="6">
        <f t="shared" si="57"/>
        <v>15.484959246616015</v>
      </c>
    </row>
    <row r="17" spans="1:86" x14ac:dyDescent="0.25">
      <c r="A17" t="s">
        <v>68</v>
      </c>
      <c r="B17" t="s">
        <v>69</v>
      </c>
      <c r="C17" s="7">
        <v>1275.3547172639355</v>
      </c>
      <c r="D17" s="7">
        <v>1397.7402205836413</v>
      </c>
      <c r="E17" s="7">
        <v>1740.0910487218471</v>
      </c>
      <c r="F17" s="7">
        <v>2333.1717828266624</v>
      </c>
      <c r="G17" s="7">
        <v>3016.0892726350321</v>
      </c>
      <c r="H17" s="7">
        <v>5686.9542353968418</v>
      </c>
      <c r="I17" s="7">
        <v>4355.841356922273</v>
      </c>
      <c r="J17" s="7">
        <v>5363.7432227310801</v>
      </c>
      <c r="K17" s="7">
        <v>4618.7914875043944</v>
      </c>
      <c r="L17" s="7">
        <v>5412.08851082416</v>
      </c>
      <c r="M17" s="7"/>
      <c r="N17" s="7">
        <v>1017.5395033430229</v>
      </c>
      <c r="O17" s="7">
        <v>1132.5242504408184</v>
      </c>
      <c r="P17" s="7">
        <v>1689.6004500866015</v>
      </c>
      <c r="Q17" s="7">
        <v>2015.8310891058716</v>
      </c>
      <c r="R17" s="7">
        <v>2488.0624865849113</v>
      </c>
      <c r="S17" s="7">
        <v>3756.7013710648212</v>
      </c>
      <c r="T17" s="7">
        <v>3544.9198422650843</v>
      </c>
      <c r="U17" s="7">
        <v>4588.5944226633283</v>
      </c>
      <c r="V17" s="7">
        <v>3878.5515426492698</v>
      </c>
      <c r="W17" s="7">
        <v>5681.9818364111206</v>
      </c>
      <c r="X17" s="7"/>
      <c r="Y17" s="7">
        <f t="shared" si="61"/>
        <v>2292.8942206069587</v>
      </c>
      <c r="Z17" s="7">
        <f t="shared" si="62"/>
        <v>2530.2644710244595</v>
      </c>
      <c r="AA17" s="7">
        <f t="shared" si="63"/>
        <v>3429.6914988084486</v>
      </c>
      <c r="AB17" s="7">
        <f t="shared" si="64"/>
        <v>4349.0028719325337</v>
      </c>
      <c r="AC17" s="7">
        <f t="shared" si="65"/>
        <v>5504.1517592199434</v>
      </c>
      <c r="AD17" s="7">
        <f t="shared" si="66"/>
        <v>9443.6556064616634</v>
      </c>
      <c r="AE17" s="7">
        <f t="shared" si="67"/>
        <v>7900.7611991873573</v>
      </c>
      <c r="AF17" s="7">
        <f t="shared" si="68"/>
        <v>9952.3376453944074</v>
      </c>
      <c r="AG17" s="7">
        <f t="shared" si="69"/>
        <v>8497.3430301536646</v>
      </c>
      <c r="AH17" s="7">
        <f t="shared" si="70"/>
        <v>11094.07034723528</v>
      </c>
      <c r="AI17" s="7"/>
      <c r="AJ17" s="7">
        <f t="shared" si="71"/>
        <v>-257.81521392091258</v>
      </c>
      <c r="AK17" s="7">
        <f t="shared" si="72"/>
        <v>-265.21597014282293</v>
      </c>
      <c r="AL17" s="7">
        <f t="shared" si="73"/>
        <v>-50.490598635245533</v>
      </c>
      <c r="AM17" s="7">
        <f t="shared" si="74"/>
        <v>-317.3406937207908</v>
      </c>
      <c r="AN17" s="7">
        <f t="shared" si="75"/>
        <v>-528.02678605012079</v>
      </c>
      <c r="AO17" s="7">
        <f t="shared" si="76"/>
        <v>-1930.2528643320206</v>
      </c>
      <c r="AP17" s="7">
        <f t="shared" si="77"/>
        <v>-810.92151465718871</v>
      </c>
      <c r="AQ17" s="7">
        <f t="shared" si="78"/>
        <v>-775.14880006775184</v>
      </c>
      <c r="AR17" s="7">
        <f t="shared" si="79"/>
        <v>-740.23994485512458</v>
      </c>
      <c r="AS17" s="7">
        <f t="shared" si="80"/>
        <v>269.8933255869606</v>
      </c>
      <c r="AU17" s="6">
        <f t="shared" si="110"/>
        <v>16.481151306708803</v>
      </c>
      <c r="AV17" s="6">
        <f t="shared" si="81"/>
        <v>13.702397066901403</v>
      </c>
      <c r="AW17" s="6">
        <f t="shared" si="82"/>
        <v>15.5435361344031</v>
      </c>
      <c r="AX17" s="6">
        <f t="shared" si="83"/>
        <v>16.720784006908776</v>
      </c>
      <c r="AY17" s="6">
        <f t="shared" si="84"/>
        <v>18.01332648377695</v>
      </c>
      <c r="AZ17" s="6">
        <f t="shared" si="85"/>
        <v>21.127503663650486</v>
      </c>
      <c r="BA17" s="6">
        <f t="shared" si="86"/>
        <v>21.73803250919315</v>
      </c>
      <c r="BB17" s="6">
        <f t="shared" si="87"/>
        <v>22.313297978507379</v>
      </c>
      <c r="BC17" s="6">
        <f t="shared" si="88"/>
        <v>18.947601428507806</v>
      </c>
      <c r="BD17" s="6">
        <f t="shared" si="89"/>
        <v>20.523691798327942</v>
      </c>
      <c r="BE17" s="6"/>
      <c r="BF17" s="6">
        <f t="shared" si="90"/>
        <v>180.26460377031529</v>
      </c>
      <c r="BG17" s="6">
        <f t="shared" si="91"/>
        <v>616.49386182478702</v>
      </c>
      <c r="BH17" s="6">
        <f t="shared" si="92"/>
        <v>26.807428337672341</v>
      </c>
      <c r="BI17" s="6">
        <f t="shared" si="93"/>
        <v>-30.191835919375983</v>
      </c>
      <c r="BJ17" s="6">
        <f t="shared" si="94"/>
        <v>-70.84217936183903</v>
      </c>
      <c r="BK17" s="6">
        <f t="shared" si="95"/>
        <v>354.76237566075059</v>
      </c>
      <c r="BL17" s="6">
        <f t="shared" si="96"/>
        <v>-58.849501412304072</v>
      </c>
      <c r="BM17" s="6">
        <f t="shared" si="97"/>
        <v>-31.828208029698175</v>
      </c>
      <c r="BN17" s="6">
        <f t="shared" si="98"/>
        <v>-31.665189417434092</v>
      </c>
      <c r="BO17" s="6">
        <f t="shared" si="99"/>
        <v>7.1635994776972094</v>
      </c>
      <c r="BP17" s="6"/>
      <c r="BQ17" s="6">
        <f t="shared" si="100"/>
        <v>16.481151306708803</v>
      </c>
      <c r="BR17" s="6">
        <f t="shared" si="101"/>
        <v>13.702397066901403</v>
      </c>
      <c r="BS17" s="6">
        <f t="shared" si="102"/>
        <v>15.5435361344031</v>
      </c>
      <c r="BT17" s="6">
        <f t="shared" si="103"/>
        <v>16.720784006908776</v>
      </c>
      <c r="BU17" s="6">
        <f t="shared" si="104"/>
        <v>18.01332648377695</v>
      </c>
      <c r="BV17" s="6">
        <f t="shared" si="105"/>
        <v>21.127503663650486</v>
      </c>
      <c r="BW17" s="6">
        <f t="shared" si="106"/>
        <v>21.73803250919315</v>
      </c>
      <c r="BX17" s="6">
        <f t="shared" si="107"/>
        <v>22.313297978507379</v>
      </c>
      <c r="BY17" s="6">
        <f t="shared" si="108"/>
        <v>18.947601428507806</v>
      </c>
      <c r="BZ17" s="6">
        <f t="shared" si="109"/>
        <v>20.523691798327942</v>
      </c>
      <c r="CB17" s="6">
        <f t="shared" si="52"/>
        <v>3.2435946937452105</v>
      </c>
      <c r="CC17" s="6">
        <f t="shared" si="53"/>
        <v>4.5840405387147571</v>
      </c>
      <c r="CD17" s="6">
        <f t="shared" si="54"/>
        <v>3.8384571113352695</v>
      </c>
      <c r="CE17" s="6"/>
      <c r="CF17" s="6">
        <f t="shared" si="55"/>
        <v>17.421658678248075</v>
      </c>
      <c r="CG17" s="6">
        <f t="shared" si="56"/>
        <v>21.05822022868611</v>
      </c>
      <c r="CH17" s="6">
        <f t="shared" si="57"/>
        <v>19.145746861079704</v>
      </c>
    </row>
    <row r="18" spans="1:86" x14ac:dyDescent="0.25">
      <c r="A18" t="s">
        <v>68</v>
      </c>
      <c r="B18" t="s">
        <v>70</v>
      </c>
      <c r="C18" s="7">
        <v>244.22661097612493</v>
      </c>
      <c r="D18" s="7">
        <v>278.02962329732043</v>
      </c>
      <c r="E18" s="7">
        <v>206.86575474672753</v>
      </c>
      <c r="F18" s="7">
        <v>554.80177121827296</v>
      </c>
      <c r="G18" s="7">
        <v>670.51754569408035</v>
      </c>
      <c r="H18" s="7">
        <v>995.25609006897639</v>
      </c>
      <c r="I18" s="7">
        <v>574.7082532861707</v>
      </c>
      <c r="J18" s="7">
        <v>732.77944250680378</v>
      </c>
      <c r="K18" s="7">
        <v>832.8499922016747</v>
      </c>
      <c r="L18" s="7">
        <v>702.0639400771139</v>
      </c>
      <c r="M18" s="7"/>
      <c r="N18" s="7">
        <v>91.172998487422831</v>
      </c>
      <c r="O18" s="7">
        <v>129.94709697392</v>
      </c>
      <c r="P18" s="7">
        <v>108.53923808094645</v>
      </c>
      <c r="Q18" s="7">
        <v>165.98362496101487</v>
      </c>
      <c r="R18" s="7">
        <v>216.15500618681591</v>
      </c>
      <c r="S18" s="7">
        <v>328.40349935508476</v>
      </c>
      <c r="T18" s="7">
        <v>198.12277375630302</v>
      </c>
      <c r="U18" s="7">
        <v>361.96040217109135</v>
      </c>
      <c r="V18" s="7">
        <v>459.09365700333404</v>
      </c>
      <c r="W18" s="7">
        <v>528.05783539797471</v>
      </c>
      <c r="X18" s="7"/>
      <c r="Y18" s="7">
        <f t="shared" si="61"/>
        <v>335.39960946354779</v>
      </c>
      <c r="Z18" s="7">
        <f t="shared" si="62"/>
        <v>407.97672027124042</v>
      </c>
      <c r="AA18" s="7">
        <f t="shared" si="63"/>
        <v>315.40499282767399</v>
      </c>
      <c r="AB18" s="7">
        <f t="shared" si="64"/>
        <v>720.78539617928777</v>
      </c>
      <c r="AC18" s="7">
        <f t="shared" si="65"/>
        <v>886.67255188089621</v>
      </c>
      <c r="AD18" s="7">
        <f t="shared" si="66"/>
        <v>1323.6595894240611</v>
      </c>
      <c r="AE18" s="7">
        <f t="shared" si="67"/>
        <v>772.83102704247369</v>
      </c>
      <c r="AF18" s="7">
        <f t="shared" si="68"/>
        <v>1094.7398446778952</v>
      </c>
      <c r="AG18" s="7">
        <f t="shared" si="69"/>
        <v>1291.9436492050088</v>
      </c>
      <c r="AH18" s="7">
        <f t="shared" si="70"/>
        <v>1230.1217754750887</v>
      </c>
      <c r="AI18" s="7"/>
      <c r="AJ18" s="7">
        <f t="shared" si="71"/>
        <v>-153.0536124887021</v>
      </c>
      <c r="AK18" s="7">
        <f t="shared" si="72"/>
        <v>-148.08252632340043</v>
      </c>
      <c r="AL18" s="7">
        <f t="shared" si="73"/>
        <v>-98.326516665781085</v>
      </c>
      <c r="AM18" s="7">
        <f t="shared" si="74"/>
        <v>-388.81814625725809</v>
      </c>
      <c r="AN18" s="7">
        <f t="shared" si="75"/>
        <v>-454.36253950726444</v>
      </c>
      <c r="AO18" s="7">
        <f t="shared" si="76"/>
        <v>-666.85259071389169</v>
      </c>
      <c r="AP18" s="7">
        <f t="shared" si="77"/>
        <v>-376.58547952986771</v>
      </c>
      <c r="AQ18" s="7">
        <f t="shared" si="78"/>
        <v>-370.81904033571243</v>
      </c>
      <c r="AR18" s="7">
        <f t="shared" si="79"/>
        <v>-373.75633519834065</v>
      </c>
      <c r="AS18" s="7">
        <f t="shared" si="80"/>
        <v>-174.00610467913918</v>
      </c>
      <c r="AU18" s="6">
        <f t="shared" si="110"/>
        <v>2.4108271816902658</v>
      </c>
      <c r="AV18" s="6">
        <f t="shared" si="81"/>
        <v>2.2093575905704834</v>
      </c>
      <c r="AW18" s="6">
        <f t="shared" si="82"/>
        <v>1.4294314531471248</v>
      </c>
      <c r="AX18" s="6">
        <f t="shared" si="83"/>
        <v>2.7712322294909271</v>
      </c>
      <c r="AY18" s="6">
        <f t="shared" si="84"/>
        <v>2.9017953828180429</v>
      </c>
      <c r="AZ18" s="6">
        <f t="shared" si="85"/>
        <v>2.9613132869699252</v>
      </c>
      <c r="BA18" s="6">
        <f t="shared" si="86"/>
        <v>2.1263553683524052</v>
      </c>
      <c r="BB18" s="6">
        <f t="shared" si="87"/>
        <v>2.4544239990236703</v>
      </c>
      <c r="BC18" s="6">
        <f t="shared" si="88"/>
        <v>2.8808103010978163</v>
      </c>
      <c r="BD18" s="6">
        <f t="shared" si="89"/>
        <v>2.2756877686965744</v>
      </c>
      <c r="BE18" s="6"/>
      <c r="BF18" s="6">
        <f t="shared" si="90"/>
        <v>107.01520826212693</v>
      </c>
      <c r="BG18" s="6">
        <f t="shared" si="91"/>
        <v>344.21746349860325</v>
      </c>
      <c r="BH18" s="6">
        <f t="shared" si="92"/>
        <v>52.205383189314468</v>
      </c>
      <c r="BI18" s="6">
        <f t="shared" si="93"/>
        <v>-36.992210285528756</v>
      </c>
      <c r="BJ18" s="6">
        <f t="shared" si="94"/>
        <v>-60.959090276187212</v>
      </c>
      <c r="BK18" s="6">
        <f t="shared" si="95"/>
        <v>122.56125281236395</v>
      </c>
      <c r="BL18" s="6">
        <f t="shared" si="96"/>
        <v>-27.329238784366115</v>
      </c>
      <c r="BM18" s="6">
        <f t="shared" si="97"/>
        <v>-15.226116013011303</v>
      </c>
      <c r="BN18" s="6">
        <f t="shared" si="98"/>
        <v>-15.988147130235909</v>
      </c>
      <c r="BO18" s="6">
        <f t="shared" si="99"/>
        <v>-4.61852859045222</v>
      </c>
      <c r="BP18" s="6"/>
      <c r="BQ18" s="6">
        <f t="shared" si="100"/>
        <v>2.4108271816902658</v>
      </c>
      <c r="BR18" s="6">
        <f t="shared" si="101"/>
        <v>2.2093575905704834</v>
      </c>
      <c r="BS18" s="6">
        <f t="shared" si="102"/>
        <v>1.4294314531471248</v>
      </c>
      <c r="BT18" s="6">
        <f t="shared" si="103"/>
        <v>2.7712322294909271</v>
      </c>
      <c r="BU18" s="6">
        <f t="shared" si="104"/>
        <v>2.9017953828180429</v>
      </c>
      <c r="BV18" s="6">
        <f t="shared" si="105"/>
        <v>2.9613132869699252</v>
      </c>
      <c r="BW18" s="6">
        <f t="shared" si="106"/>
        <v>2.1263553683524052</v>
      </c>
      <c r="BX18" s="6">
        <f t="shared" si="107"/>
        <v>2.4544239990236703</v>
      </c>
      <c r="BY18" s="6">
        <f t="shared" si="108"/>
        <v>2.8808103010978163</v>
      </c>
      <c r="BZ18" s="6">
        <f t="shared" si="109"/>
        <v>2.2756877686965744</v>
      </c>
      <c r="CB18" s="6">
        <f t="shared" si="52"/>
        <v>1.8746414539804026</v>
      </c>
      <c r="CC18" s="6">
        <f t="shared" si="53"/>
        <v>4.791822624664686</v>
      </c>
      <c r="CD18" s="6">
        <f t="shared" si="54"/>
        <v>2.6676303154991658</v>
      </c>
      <c r="CE18" s="6"/>
      <c r="CF18" s="6">
        <f t="shared" si="55"/>
        <v>12.448519706174599</v>
      </c>
      <c r="CG18" s="6">
        <f t="shared" si="56"/>
        <v>21.550640130626796</v>
      </c>
      <c r="CH18" s="6">
        <f t="shared" si="57"/>
        <v>15.533919208089063</v>
      </c>
    </row>
    <row r="19" spans="1:86" x14ac:dyDescent="0.25">
      <c r="A19" t="s">
        <v>68</v>
      </c>
      <c r="B19" t="s">
        <v>71</v>
      </c>
      <c r="C19" s="7">
        <v>241.85729596805839</v>
      </c>
      <c r="D19" s="7">
        <v>307.29527081984043</v>
      </c>
      <c r="E19" s="7">
        <v>388.46062063189316</v>
      </c>
      <c r="F19" s="7">
        <v>457.34028553631975</v>
      </c>
      <c r="G19" s="7">
        <v>594.91933220679402</v>
      </c>
      <c r="H19" s="7">
        <v>580.51144346753506</v>
      </c>
      <c r="I19" s="7">
        <v>479.78226711779723</v>
      </c>
      <c r="J19" s="7">
        <v>650.20071666110937</v>
      </c>
      <c r="K19" s="7">
        <v>703.88536470410884</v>
      </c>
      <c r="L19" s="7">
        <v>754.73693042276318</v>
      </c>
      <c r="M19" s="7"/>
      <c r="N19" s="7">
        <v>592.45350399084282</v>
      </c>
      <c r="O19" s="7">
        <v>598.3761556417885</v>
      </c>
      <c r="P19" s="7">
        <v>778.84050207692724</v>
      </c>
      <c r="Q19" s="7">
        <v>1042.9712036364062</v>
      </c>
      <c r="R19" s="7">
        <v>1204.8953170552838</v>
      </c>
      <c r="S19" s="7">
        <v>1622.4710092746052</v>
      </c>
      <c r="T19" s="7">
        <v>1447.6097617795995</v>
      </c>
      <c r="U19" s="7">
        <v>1740.5216144482636</v>
      </c>
      <c r="V19" s="7">
        <v>1780.5478737693281</v>
      </c>
      <c r="W19" s="7">
        <v>2011.9966642399872</v>
      </c>
      <c r="X19" s="7"/>
      <c r="Y19" s="7">
        <f t="shared" si="61"/>
        <v>834.31079995890127</v>
      </c>
      <c r="Z19" s="7">
        <f t="shared" si="62"/>
        <v>905.67142646162893</v>
      </c>
      <c r="AA19" s="7">
        <f t="shared" si="63"/>
        <v>1167.3011227088205</v>
      </c>
      <c r="AB19" s="7">
        <f t="shared" si="64"/>
        <v>1500.3114891727259</v>
      </c>
      <c r="AC19" s="7">
        <f t="shared" si="65"/>
        <v>1799.8146492620779</v>
      </c>
      <c r="AD19" s="7">
        <f t="shared" si="66"/>
        <v>2202.9824527421401</v>
      </c>
      <c r="AE19" s="7">
        <f t="shared" si="67"/>
        <v>1927.3920288973968</v>
      </c>
      <c r="AF19" s="7">
        <f t="shared" si="68"/>
        <v>2390.722331109373</v>
      </c>
      <c r="AG19" s="7">
        <f t="shared" si="69"/>
        <v>2484.4332384734371</v>
      </c>
      <c r="AH19" s="7">
        <f t="shared" si="70"/>
        <v>2766.7335946627504</v>
      </c>
      <c r="AI19" s="7"/>
      <c r="AJ19" s="7">
        <f t="shared" si="71"/>
        <v>350.59620802278442</v>
      </c>
      <c r="AK19" s="7">
        <f t="shared" si="72"/>
        <v>291.08088482194808</v>
      </c>
      <c r="AL19" s="7">
        <f t="shared" si="73"/>
        <v>390.37988144503407</v>
      </c>
      <c r="AM19" s="7">
        <f t="shared" si="74"/>
        <v>585.63091810008655</v>
      </c>
      <c r="AN19" s="7">
        <f t="shared" si="75"/>
        <v>609.97598484848982</v>
      </c>
      <c r="AO19" s="7">
        <f t="shared" si="76"/>
        <v>1041.9595658070702</v>
      </c>
      <c r="AP19" s="7">
        <f t="shared" si="77"/>
        <v>967.82749466180223</v>
      </c>
      <c r="AQ19" s="7">
        <f t="shared" si="78"/>
        <v>1090.3208977871541</v>
      </c>
      <c r="AR19" s="7">
        <f t="shared" si="79"/>
        <v>1076.6625090652192</v>
      </c>
      <c r="AS19" s="7">
        <f t="shared" si="80"/>
        <v>1257.2597338172241</v>
      </c>
      <c r="AU19" s="6">
        <f t="shared" si="110"/>
        <v>5.9969633170883929</v>
      </c>
      <c r="AV19" s="6">
        <f t="shared" si="81"/>
        <v>4.9045740631609531</v>
      </c>
      <c r="AW19" s="6">
        <f t="shared" si="82"/>
        <v>5.2902679984067031</v>
      </c>
      <c r="AX19" s="6">
        <f t="shared" si="83"/>
        <v>5.7683071481609201</v>
      </c>
      <c r="AY19" s="6">
        <f t="shared" si="84"/>
        <v>5.8902171134970693</v>
      </c>
      <c r="AZ19" s="6">
        <f t="shared" si="85"/>
        <v>4.9285490471953128</v>
      </c>
      <c r="BA19" s="6">
        <f t="shared" si="86"/>
        <v>5.3029967019431998</v>
      </c>
      <c r="BB19" s="6">
        <f t="shared" si="87"/>
        <v>5.3600371750451385</v>
      </c>
      <c r="BC19" s="6">
        <f t="shared" si="88"/>
        <v>5.5398552949180262</v>
      </c>
      <c r="BD19" s="6">
        <f t="shared" si="89"/>
        <v>5.1183727710081754</v>
      </c>
      <c r="BE19" s="6"/>
      <c r="BF19" s="6">
        <f t="shared" si="90"/>
        <v>-245.13714905121748</v>
      </c>
      <c r="BG19" s="6">
        <f t="shared" si="91"/>
        <v>-676.61679155528384</v>
      </c>
      <c r="BH19" s="6">
        <f t="shared" si="92"/>
        <v>-207.26790688121307</v>
      </c>
      <c r="BI19" s="6">
        <f t="shared" si="93"/>
        <v>55.717003644505894</v>
      </c>
      <c r="BJ19" s="6">
        <f t="shared" si="94"/>
        <v>81.836810682080426</v>
      </c>
      <c r="BK19" s="6">
        <f t="shared" si="95"/>
        <v>-191.50239729657395</v>
      </c>
      <c r="BL19" s="6">
        <f t="shared" si="96"/>
        <v>70.236347765473042</v>
      </c>
      <c r="BM19" s="6">
        <f t="shared" si="97"/>
        <v>44.769417627768519</v>
      </c>
      <c r="BN19" s="6">
        <f t="shared" si="98"/>
        <v>46.056312585066514</v>
      </c>
      <c r="BO19" s="6">
        <f t="shared" si="99"/>
        <v>33.370610973485782</v>
      </c>
      <c r="BP19" s="6"/>
      <c r="BQ19" s="6">
        <f t="shared" si="100"/>
        <v>5.9969633170883929</v>
      </c>
      <c r="BR19" s="6">
        <f t="shared" si="101"/>
        <v>4.9045740631609531</v>
      </c>
      <c r="BS19" s="6">
        <f t="shared" si="102"/>
        <v>5.2902679984067031</v>
      </c>
      <c r="BT19" s="6">
        <f t="shared" si="103"/>
        <v>5.7683071481609201</v>
      </c>
      <c r="BU19" s="6">
        <f t="shared" si="104"/>
        <v>5.8902171134970693</v>
      </c>
      <c r="BV19" s="6">
        <f t="shared" si="105"/>
        <v>4.9285490471953128</v>
      </c>
      <c r="BW19" s="6">
        <f t="shared" si="106"/>
        <v>5.3029967019431998</v>
      </c>
      <c r="BX19" s="6">
        <f t="shared" si="107"/>
        <v>5.3600371750451385</v>
      </c>
      <c r="BY19" s="6">
        <f t="shared" si="108"/>
        <v>5.5398552949180262</v>
      </c>
      <c r="BZ19" s="6">
        <f t="shared" si="109"/>
        <v>5.1183727710081754</v>
      </c>
      <c r="CB19" s="6">
        <f t="shared" si="52"/>
        <v>2.1205878135776386</v>
      </c>
      <c r="CC19" s="6">
        <f t="shared" si="53"/>
        <v>2.3960414626412359</v>
      </c>
      <c r="CD19" s="6">
        <f t="shared" si="54"/>
        <v>2.3161905548855914</v>
      </c>
      <c r="CE19" s="6"/>
      <c r="CF19" s="6">
        <f t="shared" si="55"/>
        <v>13.478910222631146</v>
      </c>
      <c r="CG19" s="6">
        <f t="shared" si="56"/>
        <v>14.550502384693353</v>
      </c>
      <c r="CH19" s="6">
        <f t="shared" si="57"/>
        <v>14.248059122647927</v>
      </c>
    </row>
    <row r="20" spans="1:86" x14ac:dyDescent="0.25">
      <c r="A20" t="s">
        <v>68</v>
      </c>
      <c r="B20" t="s">
        <v>72</v>
      </c>
      <c r="C20" s="7">
        <v>3309.7892652051387</v>
      </c>
      <c r="D20" s="7">
        <v>4676.6003636736714</v>
      </c>
      <c r="E20" s="7">
        <v>5549.9903586648707</v>
      </c>
      <c r="F20" s="7">
        <v>5961.5234996877025</v>
      </c>
      <c r="G20" s="7">
        <v>6805.2373377471213</v>
      </c>
      <c r="H20" s="7">
        <v>9510.8653405856712</v>
      </c>
      <c r="I20" s="7">
        <v>7354.1492516078115</v>
      </c>
      <c r="J20" s="7">
        <v>8801.7918626562841</v>
      </c>
      <c r="K20" s="7">
        <v>8863.1720028762193</v>
      </c>
      <c r="L20" s="7">
        <v>10568.680518002095</v>
      </c>
      <c r="M20" s="7"/>
      <c r="N20" s="7">
        <v>3653.1975344241837</v>
      </c>
      <c r="O20" s="7">
        <v>5198.3251842305326</v>
      </c>
      <c r="P20" s="7">
        <v>6129.7626550448267</v>
      </c>
      <c r="Q20" s="7">
        <v>6666.6584872932972</v>
      </c>
      <c r="R20" s="7">
        <v>7692.6516358580693</v>
      </c>
      <c r="S20" s="7">
        <v>11173.870874406148</v>
      </c>
      <c r="T20" s="7">
        <v>8681.4455516903054</v>
      </c>
      <c r="U20" s="7">
        <v>10250.391140142612</v>
      </c>
      <c r="V20" s="7">
        <v>10346.521308849957</v>
      </c>
      <c r="W20" s="7">
        <v>12589.745503389873</v>
      </c>
      <c r="X20" s="7"/>
      <c r="Y20" s="7">
        <f t="shared" si="61"/>
        <v>6962.9867996293224</v>
      </c>
      <c r="Z20" s="7">
        <f t="shared" si="62"/>
        <v>9874.925547904204</v>
      </c>
      <c r="AA20" s="7">
        <f t="shared" si="63"/>
        <v>11679.753013709698</v>
      </c>
      <c r="AB20" s="7">
        <f t="shared" si="64"/>
        <v>12628.181986980999</v>
      </c>
      <c r="AC20" s="7">
        <f t="shared" si="65"/>
        <v>14497.88897360519</v>
      </c>
      <c r="AD20" s="7">
        <f t="shared" si="66"/>
        <v>20684.736214991819</v>
      </c>
      <c r="AE20" s="7">
        <f t="shared" si="67"/>
        <v>16035.594803298118</v>
      </c>
      <c r="AF20" s="7">
        <f t="shared" si="68"/>
        <v>19052.183002798898</v>
      </c>
      <c r="AG20" s="7">
        <f t="shared" si="69"/>
        <v>19209.693311726176</v>
      </c>
      <c r="AH20" s="7">
        <f t="shared" si="70"/>
        <v>23158.42602139197</v>
      </c>
      <c r="AI20" s="7"/>
      <c r="AJ20" s="7">
        <f t="shared" si="71"/>
        <v>343.408269219045</v>
      </c>
      <c r="AK20" s="7">
        <f t="shared" si="72"/>
        <v>521.72482055686123</v>
      </c>
      <c r="AL20" s="7">
        <f t="shared" si="73"/>
        <v>579.77229637995606</v>
      </c>
      <c r="AM20" s="7">
        <f t="shared" si="74"/>
        <v>705.13498760559469</v>
      </c>
      <c r="AN20" s="7">
        <f t="shared" si="75"/>
        <v>887.41429811094804</v>
      </c>
      <c r="AO20" s="7">
        <f t="shared" si="76"/>
        <v>1663.0055338204766</v>
      </c>
      <c r="AP20" s="7">
        <f t="shared" si="77"/>
        <v>1327.2963000824939</v>
      </c>
      <c r="AQ20" s="7">
        <f t="shared" si="78"/>
        <v>1448.599277486328</v>
      </c>
      <c r="AR20" s="7">
        <f t="shared" si="79"/>
        <v>1483.3493059737375</v>
      </c>
      <c r="AS20" s="7">
        <f t="shared" si="80"/>
        <v>2021.0649853877785</v>
      </c>
      <c r="AU20" s="6">
        <f t="shared" si="110"/>
        <v>50.049425725766369</v>
      </c>
      <c r="AV20" s="6">
        <f t="shared" si="81"/>
        <v>53.476682936897731</v>
      </c>
      <c r="AW20" s="6">
        <f t="shared" si="82"/>
        <v>52.933234103584205</v>
      </c>
      <c r="AX20" s="6">
        <f t="shared" si="83"/>
        <v>48.552072652556525</v>
      </c>
      <c r="AY20" s="6">
        <f t="shared" si="84"/>
        <v>47.44694892716975</v>
      </c>
      <c r="AZ20" s="6">
        <f t="shared" si="85"/>
        <v>46.276236488851005</v>
      </c>
      <c r="BA20" s="6">
        <f t="shared" si="86"/>
        <v>44.120088223169823</v>
      </c>
      <c r="BB20" s="6">
        <f t="shared" si="87"/>
        <v>42.715294801039491</v>
      </c>
      <c r="BC20" s="6">
        <f t="shared" si="88"/>
        <v>42.834284922104359</v>
      </c>
      <c r="BD20" s="6">
        <f t="shared" si="89"/>
        <v>42.842381859952233</v>
      </c>
      <c r="BE20" s="6"/>
      <c r="BF20" s="6">
        <f t="shared" si="90"/>
        <v>-240.11133649083524</v>
      </c>
      <c r="BG20" s="6">
        <f t="shared" si="91"/>
        <v>-1212.7480455333637</v>
      </c>
      <c r="BH20" s="6">
        <f t="shared" si="92"/>
        <v>-307.82372773302768</v>
      </c>
      <c r="BI20" s="6">
        <f t="shared" si="93"/>
        <v>67.086636753654233</v>
      </c>
      <c r="BJ20" s="6">
        <f t="shared" si="94"/>
        <v>119.05904119998362</v>
      </c>
      <c r="BK20" s="6">
        <f t="shared" si="95"/>
        <v>-305.64482240480521</v>
      </c>
      <c r="BL20" s="6">
        <f t="shared" si="96"/>
        <v>96.323409940937935</v>
      </c>
      <c r="BM20" s="6">
        <f t="shared" si="97"/>
        <v>59.480604435529536</v>
      </c>
      <c r="BN20" s="6">
        <f t="shared" si="98"/>
        <v>63.453123642321948</v>
      </c>
      <c r="BO20" s="6">
        <f t="shared" si="99"/>
        <v>53.643787011884115</v>
      </c>
      <c r="BP20" s="6"/>
      <c r="BQ20" s="6">
        <f t="shared" si="100"/>
        <v>50.049425725766369</v>
      </c>
      <c r="BR20" s="6">
        <f t="shared" si="101"/>
        <v>53.476682936897731</v>
      </c>
      <c r="BS20" s="6">
        <f t="shared" si="102"/>
        <v>52.933234103584205</v>
      </c>
      <c r="BT20" s="6">
        <f t="shared" si="103"/>
        <v>48.552072652556525</v>
      </c>
      <c r="BU20" s="6">
        <f t="shared" si="104"/>
        <v>47.44694892716975</v>
      </c>
      <c r="BV20" s="6">
        <f t="shared" si="105"/>
        <v>46.276236488851005</v>
      </c>
      <c r="BW20" s="6">
        <f t="shared" si="106"/>
        <v>44.120088223169823</v>
      </c>
      <c r="BX20" s="6">
        <f t="shared" si="107"/>
        <v>42.715294801039491</v>
      </c>
      <c r="BY20" s="6">
        <f t="shared" si="108"/>
        <v>42.834284922104359</v>
      </c>
      <c r="BZ20" s="6">
        <f t="shared" si="109"/>
        <v>42.842381859952233</v>
      </c>
      <c r="CB20" s="6">
        <f t="shared" si="52"/>
        <v>2.1931581352044343</v>
      </c>
      <c r="CC20" s="6">
        <f t="shared" si="53"/>
        <v>2.4462263222167282</v>
      </c>
      <c r="CD20" s="6">
        <f t="shared" si="54"/>
        <v>2.325932776811356</v>
      </c>
      <c r="CE20" s="6"/>
      <c r="CF20" s="6">
        <f t="shared" si="55"/>
        <v>13.769144364621756</v>
      </c>
      <c r="CG20" s="6">
        <f t="shared" si="56"/>
        <v>14.737363484442234</v>
      </c>
      <c r="CH20" s="6">
        <f t="shared" si="57"/>
        <v>14.285303308980946</v>
      </c>
    </row>
    <row r="21" spans="1:86" x14ac:dyDescent="0.25">
      <c r="A21" t="s">
        <v>68</v>
      </c>
      <c r="B21" t="s">
        <v>73</v>
      </c>
      <c r="C21" s="7">
        <v>439.55724121708448</v>
      </c>
      <c r="D21" s="7">
        <v>575.18377915203052</v>
      </c>
      <c r="E21" s="7">
        <v>495.48785228908008</v>
      </c>
      <c r="F21" s="7">
        <v>926.93769893871422</v>
      </c>
      <c r="G21" s="7">
        <v>1072.6108215185627</v>
      </c>
      <c r="H21" s="7">
        <v>1476.6571325023617</v>
      </c>
      <c r="I21" s="7">
        <v>985.58989280405729</v>
      </c>
      <c r="J21" s="7">
        <v>1264.8588235936002</v>
      </c>
      <c r="K21" s="7">
        <v>1369.7910379911875</v>
      </c>
      <c r="L21" s="7">
        <v>1326.6204787846298</v>
      </c>
      <c r="M21" s="7"/>
      <c r="N21" s="7">
        <v>245.49720257959822</v>
      </c>
      <c r="O21" s="7">
        <v>360.29753711979538</v>
      </c>
      <c r="P21" s="7">
        <v>594.3153615092109</v>
      </c>
      <c r="Q21" s="7">
        <v>698.38026106112909</v>
      </c>
      <c r="R21" s="7">
        <v>882.39822911779095</v>
      </c>
      <c r="S21" s="7">
        <v>1094.5145630567806</v>
      </c>
      <c r="T21" s="7">
        <v>922.74449470900436</v>
      </c>
      <c r="U21" s="7">
        <v>1411.1545007945936</v>
      </c>
      <c r="V21" s="7">
        <v>1594.1413849039727</v>
      </c>
      <c r="W21" s="7">
        <v>1705.0640606733807</v>
      </c>
      <c r="X21" s="7"/>
      <c r="Y21" s="7">
        <f t="shared" si="61"/>
        <v>685.05444379668268</v>
      </c>
      <c r="Z21" s="7">
        <f t="shared" si="62"/>
        <v>935.4813162718259</v>
      </c>
      <c r="AA21" s="7">
        <f t="shared" si="63"/>
        <v>1089.8032137982909</v>
      </c>
      <c r="AB21" s="7">
        <f t="shared" si="64"/>
        <v>1625.3179599998434</v>
      </c>
      <c r="AC21" s="7">
        <f t="shared" si="65"/>
        <v>1955.0090506363535</v>
      </c>
      <c r="AD21" s="7">
        <f t="shared" si="66"/>
        <v>2571.1716955591423</v>
      </c>
      <c r="AE21" s="7">
        <f t="shared" si="67"/>
        <v>1908.3343875130618</v>
      </c>
      <c r="AF21" s="7">
        <f t="shared" si="68"/>
        <v>2676.0133243881937</v>
      </c>
      <c r="AG21" s="7">
        <f t="shared" si="69"/>
        <v>2963.93242289516</v>
      </c>
      <c r="AH21" s="7">
        <f t="shared" si="70"/>
        <v>3031.6845394580105</v>
      </c>
      <c r="AI21" s="7"/>
      <c r="AJ21" s="7">
        <f t="shared" si="71"/>
        <v>-194.06003863748626</v>
      </c>
      <c r="AK21" s="7">
        <f t="shared" si="72"/>
        <v>-214.88624203223515</v>
      </c>
      <c r="AL21" s="7">
        <f t="shared" si="73"/>
        <v>98.827509220130821</v>
      </c>
      <c r="AM21" s="7">
        <f t="shared" si="74"/>
        <v>-228.55743787758513</v>
      </c>
      <c r="AN21" s="7">
        <f t="shared" si="75"/>
        <v>-190.21259240077177</v>
      </c>
      <c r="AO21" s="7">
        <f t="shared" si="76"/>
        <v>-382.1425694455811</v>
      </c>
      <c r="AP21" s="7">
        <f t="shared" si="77"/>
        <v>-62.845398095052929</v>
      </c>
      <c r="AQ21" s="7">
        <f t="shared" si="78"/>
        <v>146.2956772009934</v>
      </c>
      <c r="AR21" s="7">
        <f t="shared" si="79"/>
        <v>224.3503469127852</v>
      </c>
      <c r="AS21" s="7">
        <f t="shared" si="80"/>
        <v>378.44358188875094</v>
      </c>
      <c r="AU21" s="6">
        <f t="shared" si="110"/>
        <v>4.9241198482142066</v>
      </c>
      <c r="AV21" s="6">
        <f t="shared" si="81"/>
        <v>5.0660065740219684</v>
      </c>
      <c r="AW21" s="6">
        <f t="shared" si="82"/>
        <v>4.9390435375740021</v>
      </c>
      <c r="AX21" s="6">
        <f t="shared" si="83"/>
        <v>6.2489244895878215</v>
      </c>
      <c r="AY21" s="6">
        <f t="shared" si="84"/>
        <v>6.3981187017347718</v>
      </c>
      <c r="AZ21" s="6">
        <f t="shared" si="85"/>
        <v>5.7522681556314907</v>
      </c>
      <c r="BA21" s="6">
        <f t="shared" si="86"/>
        <v>5.2505618013662989</v>
      </c>
      <c r="BB21" s="6">
        <f t="shared" si="87"/>
        <v>5.9996640818513534</v>
      </c>
      <c r="BC21" s="6">
        <f t="shared" si="88"/>
        <v>6.6090553259720934</v>
      </c>
      <c r="BD21" s="6">
        <f t="shared" si="89"/>
        <v>5.6085239384747538</v>
      </c>
      <c r="BE21" s="6"/>
      <c r="BF21" s="6">
        <f t="shared" si="90"/>
        <v>135.68693422169287</v>
      </c>
      <c r="BG21" s="6">
        <f t="shared" si="91"/>
        <v>499.50253422570324</v>
      </c>
      <c r="BH21" s="6">
        <f t="shared" si="92"/>
        <v>-52.471379678986963</v>
      </c>
      <c r="BI21" s="6">
        <f t="shared" si="93"/>
        <v>-21.744985118814984</v>
      </c>
      <c r="BJ21" s="6">
        <f t="shared" si="94"/>
        <v>-25.519679955131647</v>
      </c>
      <c r="BK21" s="6">
        <f t="shared" si="95"/>
        <v>70.234220750415901</v>
      </c>
      <c r="BL21" s="6">
        <f t="shared" si="96"/>
        <v>-4.5607623883491488</v>
      </c>
      <c r="BM21" s="6">
        <f t="shared" si="97"/>
        <v>6.0070134242506779</v>
      </c>
      <c r="BN21" s="6">
        <f t="shared" si="98"/>
        <v>9.5970182104273842</v>
      </c>
      <c r="BO21" s="6">
        <f t="shared" si="99"/>
        <v>10.044776911990057</v>
      </c>
      <c r="BP21" s="6"/>
      <c r="BQ21" s="6">
        <f t="shared" si="100"/>
        <v>4.9241198482142066</v>
      </c>
      <c r="BR21" s="6">
        <f t="shared" si="101"/>
        <v>5.0660065740219684</v>
      </c>
      <c r="BS21" s="6">
        <f t="shared" si="102"/>
        <v>4.9390435375740021</v>
      </c>
      <c r="BT21" s="6">
        <f t="shared" si="103"/>
        <v>6.2489244895878215</v>
      </c>
      <c r="BU21" s="6">
        <f t="shared" si="104"/>
        <v>6.3981187017347718</v>
      </c>
      <c r="BV21" s="6">
        <f t="shared" si="105"/>
        <v>5.7522681556314907</v>
      </c>
      <c r="BW21" s="6">
        <f t="shared" si="106"/>
        <v>5.2505618013662989</v>
      </c>
      <c r="BX21" s="6">
        <f t="shared" si="107"/>
        <v>5.9996640818513534</v>
      </c>
      <c r="BY21" s="6">
        <f t="shared" si="108"/>
        <v>6.6090553259720934</v>
      </c>
      <c r="BZ21" s="6">
        <f t="shared" si="109"/>
        <v>5.6085239384747538</v>
      </c>
      <c r="CB21" s="6">
        <f t="shared" si="52"/>
        <v>2.0180835495085168</v>
      </c>
      <c r="CC21" s="6">
        <f t="shared" si="53"/>
        <v>5.9453502636981908</v>
      </c>
      <c r="CD21" s="6">
        <f t="shared" si="54"/>
        <v>3.4254651099785933</v>
      </c>
      <c r="CE21" s="6"/>
      <c r="CF21" s="6">
        <f t="shared" si="55"/>
        <v>13.058566111381609</v>
      </c>
      <c r="CG21" s="6">
        <f t="shared" si="56"/>
        <v>24.028523174212047</v>
      </c>
      <c r="CH21" s="6">
        <f t="shared" si="57"/>
        <v>17.970443866171571</v>
      </c>
    </row>
    <row r="22" spans="1:86" x14ac:dyDescent="0.25">
      <c r="A22" t="s">
        <v>68</v>
      </c>
      <c r="B22" t="s">
        <v>74</v>
      </c>
      <c r="C22" s="7">
        <v>866.74669268679554</v>
      </c>
      <c r="D22" s="7">
        <v>1070.4558929325688</v>
      </c>
      <c r="E22" s="7">
        <v>1365.7199620009635</v>
      </c>
      <c r="F22" s="7">
        <v>1457.7244128728141</v>
      </c>
      <c r="G22" s="7">
        <v>2105.0521583495756</v>
      </c>
      <c r="H22" s="7">
        <v>2551.7023659301612</v>
      </c>
      <c r="I22" s="7">
        <v>2025.8275280946409</v>
      </c>
      <c r="J22" s="7">
        <v>2312.8671133147741</v>
      </c>
      <c r="K22" s="7">
        <v>2285.0942402710029</v>
      </c>
      <c r="L22" s="7">
        <v>2564.5641509975944</v>
      </c>
      <c r="M22" s="7"/>
      <c r="N22" s="7">
        <v>709.2849183101232</v>
      </c>
      <c r="O22" s="7">
        <v>1184.5515848977775</v>
      </c>
      <c r="P22" s="7">
        <v>1047.9962073142553</v>
      </c>
      <c r="Q22" s="7">
        <v>2137.9646119604276</v>
      </c>
      <c r="R22" s="7">
        <v>2411.4376981548817</v>
      </c>
      <c r="S22" s="7">
        <v>2916.4657194378328</v>
      </c>
      <c r="T22" s="7">
        <v>2859.4204729961116</v>
      </c>
      <c r="U22" s="7">
        <v>4100.4988959410111</v>
      </c>
      <c r="V22" s="7">
        <v>4096.8738115110054</v>
      </c>
      <c r="W22" s="7">
        <v>5226.233764761344</v>
      </c>
      <c r="X22" s="7"/>
      <c r="Y22" s="7">
        <f t="shared" si="61"/>
        <v>1576.0316109969187</v>
      </c>
      <c r="Z22" s="7">
        <f t="shared" si="62"/>
        <v>2255.007477830346</v>
      </c>
      <c r="AA22" s="7">
        <f t="shared" si="63"/>
        <v>2413.7161693152188</v>
      </c>
      <c r="AB22" s="7">
        <f t="shared" si="64"/>
        <v>3595.689024833242</v>
      </c>
      <c r="AC22" s="7">
        <f t="shared" si="65"/>
        <v>4516.4898565044568</v>
      </c>
      <c r="AD22" s="7">
        <f t="shared" si="66"/>
        <v>5468.1680853679936</v>
      </c>
      <c r="AE22" s="7">
        <f t="shared" si="67"/>
        <v>4885.248001090753</v>
      </c>
      <c r="AF22" s="7">
        <f t="shared" si="68"/>
        <v>6413.3660092557857</v>
      </c>
      <c r="AG22" s="7">
        <f t="shared" si="69"/>
        <v>6381.9680517820088</v>
      </c>
      <c r="AH22" s="7">
        <f t="shared" si="70"/>
        <v>7790.797915758938</v>
      </c>
      <c r="AI22" s="7"/>
      <c r="AJ22" s="7">
        <f t="shared" si="71"/>
        <v>-157.46177437667234</v>
      </c>
      <c r="AK22" s="7">
        <f t="shared" si="72"/>
        <v>114.09569196520874</v>
      </c>
      <c r="AL22" s="7">
        <f t="shared" si="73"/>
        <v>-317.72375468670816</v>
      </c>
      <c r="AM22" s="7">
        <f t="shared" si="74"/>
        <v>680.24019908761352</v>
      </c>
      <c r="AN22" s="7">
        <f t="shared" si="75"/>
        <v>306.38553980530605</v>
      </c>
      <c r="AO22" s="7">
        <f t="shared" si="76"/>
        <v>364.76335350767158</v>
      </c>
      <c r="AP22" s="7">
        <f t="shared" si="77"/>
        <v>833.59294490147067</v>
      </c>
      <c r="AQ22" s="7">
        <f t="shared" si="78"/>
        <v>1787.6317826262371</v>
      </c>
      <c r="AR22" s="7">
        <f t="shared" si="79"/>
        <v>1811.7795712400025</v>
      </c>
      <c r="AS22" s="7">
        <f t="shared" si="80"/>
        <v>2661.6696137637496</v>
      </c>
      <c r="AU22" s="6">
        <f t="shared" si="110"/>
        <v>11.328396753566929</v>
      </c>
      <c r="AV22" s="6">
        <f t="shared" si="81"/>
        <v>12.211770035862219</v>
      </c>
      <c r="AW22" s="6">
        <f t="shared" si="82"/>
        <v>10.939084319676745</v>
      </c>
      <c r="AX22" s="6">
        <f t="shared" si="83"/>
        <v>13.824488350713091</v>
      </c>
      <c r="AY22" s="6">
        <f t="shared" si="84"/>
        <v>14.781025288701654</v>
      </c>
      <c r="AZ22" s="6">
        <f t="shared" si="85"/>
        <v>12.23347674580809</v>
      </c>
      <c r="BA22" s="6">
        <f t="shared" si="86"/>
        <v>13.441196004519732</v>
      </c>
      <c r="BB22" s="6">
        <f t="shared" si="87"/>
        <v>14.378867750329819</v>
      </c>
      <c r="BC22" s="6">
        <f t="shared" si="88"/>
        <v>14.230682055029289</v>
      </c>
      <c r="BD22" s="6">
        <f t="shared" si="89"/>
        <v>14.412738542435811</v>
      </c>
      <c r="BE22" s="6"/>
      <c r="BF22" s="6">
        <f t="shared" si="90"/>
        <v>110.09739857977871</v>
      </c>
      <c r="BG22" s="6">
        <f t="shared" si="91"/>
        <v>-265.2151517094693</v>
      </c>
      <c r="BH22" s="6">
        <f t="shared" si="92"/>
        <v>168.69193503668382</v>
      </c>
      <c r="BI22" s="6">
        <f t="shared" si="93"/>
        <v>64.718143254223747</v>
      </c>
      <c r="BJ22" s="6">
        <f t="shared" si="94"/>
        <v>41.105905871034928</v>
      </c>
      <c r="BK22" s="6">
        <f t="shared" si="95"/>
        <v>-67.040083833340219</v>
      </c>
      <c r="BL22" s="6">
        <f t="shared" si="96"/>
        <v>60.494793024457003</v>
      </c>
      <c r="BM22" s="6">
        <f t="shared" si="97"/>
        <v>73.401540778951045</v>
      </c>
      <c r="BN22" s="6">
        <f t="shared" si="98"/>
        <v>77.502360828663996</v>
      </c>
      <c r="BO22" s="6">
        <f t="shared" si="99"/>
        <v>70.646930647482904</v>
      </c>
      <c r="BP22" s="6"/>
      <c r="BQ22" s="6">
        <f t="shared" si="100"/>
        <v>11.328396753566929</v>
      </c>
      <c r="BR22" s="6">
        <f t="shared" si="101"/>
        <v>12.211770035862219</v>
      </c>
      <c r="BS22" s="6">
        <f t="shared" si="102"/>
        <v>10.939084319676745</v>
      </c>
      <c r="BT22" s="6">
        <f t="shared" si="103"/>
        <v>13.824488350713091</v>
      </c>
      <c r="BU22" s="6">
        <f t="shared" si="104"/>
        <v>14.781025288701654</v>
      </c>
      <c r="BV22" s="6">
        <f t="shared" si="105"/>
        <v>12.23347674580809</v>
      </c>
      <c r="BW22" s="6">
        <f t="shared" si="106"/>
        <v>13.441196004519732</v>
      </c>
      <c r="BX22" s="6">
        <f t="shared" si="107"/>
        <v>14.378867750329819</v>
      </c>
      <c r="BY22" s="6">
        <f t="shared" si="108"/>
        <v>14.230682055029289</v>
      </c>
      <c r="BZ22" s="6">
        <f t="shared" si="109"/>
        <v>14.412738542435811</v>
      </c>
      <c r="CB22" s="6">
        <f t="shared" si="52"/>
        <v>1.9588392694615289</v>
      </c>
      <c r="CC22" s="6">
        <f t="shared" si="53"/>
        <v>6.3683136774046822</v>
      </c>
      <c r="CD22" s="6">
        <f t="shared" si="54"/>
        <v>3.9433005413075874</v>
      </c>
      <c r="CE22" s="6"/>
      <c r="CF22" s="6">
        <f t="shared" si="55"/>
        <v>12.809797419436087</v>
      </c>
      <c r="CG22" s="6">
        <f t="shared" si="56"/>
        <v>24.84588548824458</v>
      </c>
      <c r="CH22" s="6">
        <f t="shared" si="57"/>
        <v>19.42988158712118</v>
      </c>
    </row>
    <row r="23" spans="1:86" x14ac:dyDescent="0.25"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  <c r="BV23" s="6"/>
      <c r="BW23" s="6"/>
      <c r="BX23" s="6"/>
      <c r="BY23" s="6"/>
      <c r="BZ23" s="6"/>
      <c r="CB23" s="6"/>
      <c r="CC23" s="6"/>
      <c r="CD23" s="6"/>
      <c r="CE23" s="6"/>
      <c r="CF23" s="6"/>
      <c r="CG23" s="6"/>
      <c r="CH23" s="6"/>
    </row>
    <row r="24" spans="1:86" x14ac:dyDescent="0.25">
      <c r="A24" t="s">
        <v>69</v>
      </c>
      <c r="B24" t="s">
        <v>67</v>
      </c>
      <c r="C24" s="7">
        <v>5723.9283505145277</v>
      </c>
      <c r="D24" s="7">
        <v>6718.316488736571</v>
      </c>
      <c r="E24" s="7">
        <v>8151.422484584622</v>
      </c>
      <c r="F24" s="7">
        <v>8994.4960101923625</v>
      </c>
      <c r="G24" s="7">
        <v>11511.530587251604</v>
      </c>
      <c r="H24" s="7">
        <v>16882.808042594679</v>
      </c>
      <c r="I24" s="7">
        <v>14180.89417287232</v>
      </c>
      <c r="J24" s="7">
        <v>17349.892076077151</v>
      </c>
      <c r="K24" s="7">
        <v>19593.676812658759</v>
      </c>
      <c r="L24" s="7">
        <v>21154.749381021094</v>
      </c>
      <c r="M24" s="7"/>
      <c r="N24" s="7">
        <v>4275.8239597787888</v>
      </c>
      <c r="O24" s="7">
        <v>5045.4222443210056</v>
      </c>
      <c r="P24" s="7">
        <v>6933.1519103800147</v>
      </c>
      <c r="Q24" s="7">
        <v>7973.3673153813033</v>
      </c>
      <c r="R24" s="7">
        <v>9024.1325074798606</v>
      </c>
      <c r="S24" s="7">
        <v>12871.686427791959</v>
      </c>
      <c r="T24" s="7">
        <v>10408.777863660363</v>
      </c>
      <c r="U24" s="7">
        <v>14180.23938278748</v>
      </c>
      <c r="V24" s="7">
        <v>14630.697689703227</v>
      </c>
      <c r="W24" s="7">
        <v>16963.860531720467</v>
      </c>
      <c r="X24" s="7"/>
      <c r="Y24" s="7">
        <f>N24+C24</f>
        <v>9999.7523102933155</v>
      </c>
      <c r="Z24" s="7">
        <f t="shared" ref="Z24:Z31" si="111">O24+D24</f>
        <v>11763.738733057577</v>
      </c>
      <c r="AA24" s="7">
        <f t="shared" ref="AA24:AA31" si="112">P24+E24</f>
        <v>15084.574394964637</v>
      </c>
      <c r="AB24" s="7">
        <f t="shared" ref="AB24:AB31" si="113">Q24+F24</f>
        <v>16967.863325573664</v>
      </c>
      <c r="AC24" s="7">
        <f t="shared" ref="AC24:AC31" si="114">R24+G24</f>
        <v>20535.663094731462</v>
      </c>
      <c r="AD24" s="7">
        <f t="shared" ref="AD24:AD31" si="115">S24+H24</f>
        <v>29754.494470386639</v>
      </c>
      <c r="AE24" s="7">
        <f t="shared" ref="AE24:AE31" si="116">T24+I24</f>
        <v>24589.672036532684</v>
      </c>
      <c r="AF24" s="7">
        <f t="shared" ref="AF24:AF31" si="117">U24+J24</f>
        <v>31530.131458864631</v>
      </c>
      <c r="AG24" s="7">
        <f t="shared" ref="AG24:AG31" si="118">V24+K24</f>
        <v>34224.374502361985</v>
      </c>
      <c r="AH24" s="7">
        <f t="shared" ref="AH24:AH31" si="119">W24+L24</f>
        <v>38118.609912741565</v>
      </c>
      <c r="AI24" s="7"/>
      <c r="AJ24" s="7">
        <f>N24-C24</f>
        <v>-1448.1043907357389</v>
      </c>
      <c r="AK24" s="7">
        <f t="shared" ref="AK24:AK31" si="120">O24-D24</f>
        <v>-1672.8942444155655</v>
      </c>
      <c r="AL24" s="7">
        <f t="shared" ref="AL24:AL31" si="121">P24-E24</f>
        <v>-1218.2705742046073</v>
      </c>
      <c r="AM24" s="7">
        <f t="shared" ref="AM24:AM31" si="122">Q24-F24</f>
        <v>-1021.1286948110592</v>
      </c>
      <c r="AN24" s="7">
        <f t="shared" ref="AN24:AN31" si="123">R24-G24</f>
        <v>-2487.3980797717431</v>
      </c>
      <c r="AO24" s="7">
        <f t="shared" ref="AO24:AO31" si="124">S24-H24</f>
        <v>-4011.1216148027197</v>
      </c>
      <c r="AP24" s="7">
        <f t="shared" ref="AP24:AP31" si="125">T24-I24</f>
        <v>-3772.1163092119568</v>
      </c>
      <c r="AQ24" s="7">
        <f t="shared" ref="AQ24:AQ31" si="126">U24-J24</f>
        <v>-3169.6526932896704</v>
      </c>
      <c r="AR24" s="7">
        <f t="shared" ref="AR24:AR31" si="127">V24-K24</f>
        <v>-4962.9791229555321</v>
      </c>
      <c r="AS24" s="7">
        <f t="shared" ref="AS24:AS31" si="128">W24-L24</f>
        <v>-4190.888849300627</v>
      </c>
      <c r="AU24" s="6">
        <f>(Y24/Y$24)*100</f>
        <v>100</v>
      </c>
      <c r="AV24" s="6">
        <f t="shared" ref="AV24:AV31" si="129">(Z24/Z$24)*100</f>
        <v>100</v>
      </c>
      <c r="AW24" s="6">
        <f t="shared" ref="AW24:AW31" si="130">(AA24/AA$24)*100</f>
        <v>100</v>
      </c>
      <c r="AX24" s="6">
        <f t="shared" ref="AX24:AX31" si="131">(AB24/AB$24)*100</f>
        <v>100</v>
      </c>
      <c r="AY24" s="6">
        <f t="shared" ref="AY24:AY31" si="132">(AC24/AC$24)*100</f>
        <v>100</v>
      </c>
      <c r="AZ24" s="6">
        <f t="shared" ref="AZ24:AZ31" si="133">(AD24/AD$24)*100</f>
        <v>100</v>
      </c>
      <c r="BA24" s="6">
        <f t="shared" ref="BA24:BA31" si="134">(AE24/AE$24)*100</f>
        <v>100</v>
      </c>
      <c r="BB24" s="6">
        <f t="shared" ref="BB24:BB31" si="135">(AF24/AF$24)*100</f>
        <v>100</v>
      </c>
      <c r="BC24" s="6">
        <f t="shared" ref="BC24:BC31" si="136">(AG24/AG$24)*100</f>
        <v>100</v>
      </c>
      <c r="BD24" s="6">
        <f t="shared" ref="BD24:BD31" si="137">(AH24/AH$24)*100</f>
        <v>100</v>
      </c>
      <c r="BE24" s="6"/>
      <c r="BF24" s="6">
        <f t="shared" ref="BF24:BF31" si="138">(AJ24/AJ$24)*100</f>
        <v>100</v>
      </c>
      <c r="BG24" s="6">
        <f t="shared" ref="BG24:BG31" si="139">(AK24/AK$24)*100</f>
        <v>100</v>
      </c>
      <c r="BH24" s="6">
        <f t="shared" ref="BH24:BH31" si="140">(AL24/AL$24)*100</f>
        <v>100</v>
      </c>
      <c r="BI24" s="6">
        <f t="shared" ref="BI24:BI31" si="141">(AM24/AM$24)*100</f>
        <v>100</v>
      </c>
      <c r="BJ24" s="6">
        <f t="shared" ref="BJ24:BJ31" si="142">(AN24/AN$24)*100</f>
        <v>100</v>
      </c>
      <c r="BK24" s="6">
        <f t="shared" ref="BK24:BK31" si="143">(AO24/AO$24)*100</f>
        <v>100</v>
      </c>
      <c r="BL24" s="6">
        <f t="shared" ref="BL24:BL31" si="144">(AP24/AP$24)*100</f>
        <v>100</v>
      </c>
      <c r="BM24" s="6">
        <f t="shared" ref="BM24:BM31" si="145">(AQ24/AQ$24)*100</f>
        <v>100</v>
      </c>
      <c r="BN24" s="6">
        <f t="shared" ref="BN24:BN31" si="146">(AR24/AR$24)*100</f>
        <v>100</v>
      </c>
      <c r="BO24" s="6">
        <f t="shared" ref="BO24:BO31" si="147">(AS24/AS$24)*100</f>
        <v>100</v>
      </c>
      <c r="BP24" s="6"/>
      <c r="BQ24" s="6">
        <f t="shared" ref="BQ24:BQ31" si="148">(AU24/AU$24)*100</f>
        <v>100</v>
      </c>
      <c r="BR24" s="6">
        <f t="shared" ref="BR24:BR31" si="149">(AV24/AV$24)*100</f>
        <v>100</v>
      </c>
      <c r="BS24" s="6">
        <f t="shared" ref="BS24:BS31" si="150">(AW24/AW$24)*100</f>
        <v>100</v>
      </c>
      <c r="BT24" s="6">
        <f t="shared" ref="BT24:BT31" si="151">(AX24/AX$24)*100</f>
        <v>100</v>
      </c>
      <c r="BU24" s="6">
        <f t="shared" ref="BU24:BU31" si="152">(AY24/AY$24)*100</f>
        <v>100</v>
      </c>
      <c r="BV24" s="6">
        <f t="shared" ref="BV24:BV31" si="153">(AZ24/AZ$24)*100</f>
        <v>100</v>
      </c>
      <c r="BW24" s="6">
        <f t="shared" ref="BW24:BW31" si="154">(BA24/BA$24)*100</f>
        <v>100</v>
      </c>
      <c r="BX24" s="6">
        <f t="shared" ref="BX24:BX31" si="155">(BB24/BB$24)*100</f>
        <v>100</v>
      </c>
      <c r="BY24" s="6">
        <f t="shared" ref="BY24:BY31" si="156">(BC24/BC$24)*100</f>
        <v>100</v>
      </c>
      <c r="BZ24" s="6">
        <f t="shared" ref="BZ24:BZ31" si="157">(BD24/BD$24)*100</f>
        <v>100</v>
      </c>
      <c r="CB24" s="6">
        <f t="shared" si="52"/>
        <v>2.6958445468870131</v>
      </c>
      <c r="CC24" s="6">
        <f t="shared" si="53"/>
        <v>2.9673898390798339</v>
      </c>
      <c r="CD24" s="6">
        <f t="shared" si="54"/>
        <v>2.8119554094858836</v>
      </c>
      <c r="CE24" s="6"/>
      <c r="CF24" s="6">
        <f t="shared" si="55"/>
        <v>15.63233605402452</v>
      </c>
      <c r="CG24" s="6">
        <f t="shared" si="56"/>
        <v>16.546850495879141</v>
      </c>
      <c r="CH24" s="6">
        <f t="shared" si="57"/>
        <v>16.030450673960452</v>
      </c>
    </row>
    <row r="25" spans="1:86" x14ac:dyDescent="0.25">
      <c r="A25" t="s">
        <v>69</v>
      </c>
      <c r="B25" t="s">
        <v>68</v>
      </c>
      <c r="C25" s="7">
        <v>891.34687970152549</v>
      </c>
      <c r="D25" s="7">
        <v>924.1462728040118</v>
      </c>
      <c r="E25" s="7">
        <v>1433.5970188609133</v>
      </c>
      <c r="F25" s="7">
        <v>1607.6514892752548</v>
      </c>
      <c r="G25" s="7">
        <v>1896.0572368186886</v>
      </c>
      <c r="H25" s="7">
        <v>3447.759250511509</v>
      </c>
      <c r="I25" s="7">
        <v>3557.6657686388621</v>
      </c>
      <c r="J25" s="7">
        <v>4483.904507956041</v>
      </c>
      <c r="K25" s="7">
        <v>3787.3961762568215</v>
      </c>
      <c r="L25" s="7">
        <v>5211.068235602299</v>
      </c>
      <c r="M25" s="7"/>
      <c r="N25" s="7">
        <v>1484.1757380922281</v>
      </c>
      <c r="O25" s="7">
        <v>1602.1714298933148</v>
      </c>
      <c r="P25" s="7">
        <v>2213.2541495951482</v>
      </c>
      <c r="Q25" s="7">
        <v>2658.4522711426689</v>
      </c>
      <c r="R25" s="7">
        <v>3298.2020110374151</v>
      </c>
      <c r="S25" s="7">
        <v>5869.8209205062085</v>
      </c>
      <c r="T25" s="7">
        <v>4476.6932967836356</v>
      </c>
      <c r="U25" s="7">
        <v>5629.3253958616278</v>
      </c>
      <c r="V25" s="7">
        <v>5066.0289547670864</v>
      </c>
      <c r="W25" s="7">
        <v>6116.2646597076337</v>
      </c>
      <c r="X25" s="7"/>
      <c r="Y25" s="7">
        <f t="shared" ref="Y25:Y31" si="158">N25+C25</f>
        <v>2375.5226177937539</v>
      </c>
      <c r="Z25" s="7">
        <f t="shared" si="111"/>
        <v>2526.3177026973267</v>
      </c>
      <c r="AA25" s="7">
        <f t="shared" si="112"/>
        <v>3646.8511684560617</v>
      </c>
      <c r="AB25" s="7">
        <f t="shared" si="113"/>
        <v>4266.1037604179237</v>
      </c>
      <c r="AC25" s="7">
        <f t="shared" si="114"/>
        <v>5194.2592478561037</v>
      </c>
      <c r="AD25" s="7">
        <f t="shared" si="115"/>
        <v>9317.5801710177184</v>
      </c>
      <c r="AE25" s="7">
        <f t="shared" si="116"/>
        <v>8034.3590654224972</v>
      </c>
      <c r="AF25" s="7">
        <f t="shared" si="117"/>
        <v>10113.229903817668</v>
      </c>
      <c r="AG25" s="7">
        <f t="shared" si="118"/>
        <v>8853.4251310239088</v>
      </c>
      <c r="AH25" s="7">
        <f t="shared" si="119"/>
        <v>11327.332895309934</v>
      </c>
      <c r="AI25" s="7"/>
      <c r="AJ25" s="7">
        <f t="shared" ref="AJ25:AJ31" si="159">N25-C25</f>
        <v>592.82885839070264</v>
      </c>
      <c r="AK25" s="7">
        <f t="shared" si="120"/>
        <v>678.02515708930298</v>
      </c>
      <c r="AL25" s="7">
        <f t="shared" si="121"/>
        <v>779.6571307342349</v>
      </c>
      <c r="AM25" s="7">
        <f t="shared" si="122"/>
        <v>1050.8007818674141</v>
      </c>
      <c r="AN25" s="7">
        <f t="shared" si="123"/>
        <v>1402.1447742187265</v>
      </c>
      <c r="AO25" s="7">
        <f t="shared" si="124"/>
        <v>2422.0616699946995</v>
      </c>
      <c r="AP25" s="7">
        <f t="shared" si="125"/>
        <v>919.02752814477344</v>
      </c>
      <c r="AQ25" s="7">
        <f t="shared" si="126"/>
        <v>1145.4208879055868</v>
      </c>
      <c r="AR25" s="7">
        <f t="shared" si="127"/>
        <v>1278.6327785102649</v>
      </c>
      <c r="AS25" s="7">
        <f t="shared" si="128"/>
        <v>905.1964241053347</v>
      </c>
      <c r="AU25" s="6">
        <f t="shared" ref="AU25:AU31" si="160">(Y25/Y$24)*100</f>
        <v>23.7558145850122</v>
      </c>
      <c r="AV25" s="6">
        <f t="shared" si="129"/>
        <v>21.475465921374624</v>
      </c>
      <c r="AW25" s="6">
        <f t="shared" si="130"/>
        <v>24.176029584722077</v>
      </c>
      <c r="AX25" s="6">
        <f t="shared" si="131"/>
        <v>25.142256738879592</v>
      </c>
      <c r="AY25" s="6">
        <f t="shared" si="132"/>
        <v>25.293847215426513</v>
      </c>
      <c r="AZ25" s="6">
        <f t="shared" si="133"/>
        <v>31.314866331508682</v>
      </c>
      <c r="BA25" s="6">
        <f t="shared" si="134"/>
        <v>32.673713799378504</v>
      </c>
      <c r="BB25" s="6">
        <f t="shared" si="135"/>
        <v>32.074810461896611</v>
      </c>
      <c r="BC25" s="6">
        <f t="shared" si="136"/>
        <v>25.868771189413241</v>
      </c>
      <c r="BD25" s="6">
        <f t="shared" si="137"/>
        <v>29.716017769902063</v>
      </c>
      <c r="BE25" s="6"/>
      <c r="BF25" s="6">
        <f t="shared" si="138"/>
        <v>-40.938268137527288</v>
      </c>
      <c r="BG25" s="6">
        <f t="shared" si="139"/>
        <v>-40.530066939537754</v>
      </c>
      <c r="BH25" s="6">
        <f t="shared" si="140"/>
        <v>-63.997041974297261</v>
      </c>
      <c r="BI25" s="6">
        <f t="shared" si="141"/>
        <v>-102.90581267641737</v>
      </c>
      <c r="BJ25" s="6">
        <f t="shared" si="142"/>
        <v>-56.369938757345786</v>
      </c>
      <c r="BK25" s="6">
        <f t="shared" si="143"/>
        <v>-60.383650823656829</v>
      </c>
      <c r="BL25" s="6">
        <f t="shared" si="144"/>
        <v>-24.363711317713051</v>
      </c>
      <c r="BM25" s="6">
        <f t="shared" si="145"/>
        <v>-36.137110237046031</v>
      </c>
      <c r="BN25" s="6">
        <f t="shared" si="146"/>
        <v>-25.763412394707373</v>
      </c>
      <c r="BO25" s="6">
        <f t="shared" si="147"/>
        <v>-21.599151317420247</v>
      </c>
      <c r="BP25" s="6"/>
      <c r="BQ25" s="6">
        <f t="shared" si="148"/>
        <v>23.7558145850122</v>
      </c>
      <c r="BR25" s="6">
        <f t="shared" si="149"/>
        <v>21.475465921374624</v>
      </c>
      <c r="BS25" s="6">
        <f t="shared" si="150"/>
        <v>24.176029584722077</v>
      </c>
      <c r="BT25" s="6">
        <f t="shared" si="151"/>
        <v>25.142256738879592</v>
      </c>
      <c r="BU25" s="6">
        <f t="shared" si="152"/>
        <v>25.293847215426513</v>
      </c>
      <c r="BV25" s="6">
        <f t="shared" si="153"/>
        <v>31.314866331508682</v>
      </c>
      <c r="BW25" s="6">
        <f t="shared" si="154"/>
        <v>32.673713799378504</v>
      </c>
      <c r="BX25" s="6">
        <f t="shared" si="155"/>
        <v>32.074810461896611</v>
      </c>
      <c r="BY25" s="6">
        <f t="shared" si="156"/>
        <v>25.868771189413241</v>
      </c>
      <c r="BZ25" s="6">
        <f t="shared" si="157"/>
        <v>29.716017769902063</v>
      </c>
      <c r="CB25" s="6">
        <f t="shared" si="52"/>
        <v>4.8462853848181595</v>
      </c>
      <c r="CC25" s="6">
        <f t="shared" si="53"/>
        <v>3.120984127910305</v>
      </c>
      <c r="CD25" s="6">
        <f t="shared" si="54"/>
        <v>3.7683540499522143</v>
      </c>
      <c r="CE25" s="6"/>
      <c r="CF25" s="6">
        <f t="shared" si="55"/>
        <v>21.677111147479899</v>
      </c>
      <c r="CG25" s="6">
        <f t="shared" si="56"/>
        <v>17.039764155809479</v>
      </c>
      <c r="CH25" s="6">
        <f t="shared" si="57"/>
        <v>18.952692603839782</v>
      </c>
    </row>
    <row r="26" spans="1:86" x14ac:dyDescent="0.25">
      <c r="A26" t="s">
        <v>69</v>
      </c>
      <c r="B26" t="s">
        <v>69</v>
      </c>
      <c r="C26" s="7">
        <v>2004.0183569764997</v>
      </c>
      <c r="D26" s="7">
        <v>2293.0234085335537</v>
      </c>
      <c r="E26" s="7">
        <v>2690.5250269136282</v>
      </c>
      <c r="F26" s="7">
        <v>3094.7768389549356</v>
      </c>
      <c r="G26" s="7">
        <v>4266.7100650429475</v>
      </c>
      <c r="H26" s="7">
        <v>6905.2040563554465</v>
      </c>
      <c r="I26" s="7">
        <v>5917.6502963059947</v>
      </c>
      <c r="J26" s="7">
        <v>8017.6992116282827</v>
      </c>
      <c r="K26" s="7">
        <v>8200.7937217325489</v>
      </c>
      <c r="L26" s="7">
        <v>9402.5432040942487</v>
      </c>
      <c r="M26" s="7"/>
      <c r="N26" s="7">
        <v>2203.1383023113053</v>
      </c>
      <c r="O26" s="7">
        <v>2424.1035678103217</v>
      </c>
      <c r="P26" s="7">
        <v>3993.2045970523918</v>
      </c>
      <c r="Q26" s="7">
        <v>4347.6509810302114</v>
      </c>
      <c r="R26" s="7">
        <v>4617.370600056719</v>
      </c>
      <c r="S26" s="7">
        <v>6956.9223995974862</v>
      </c>
      <c r="T26" s="7">
        <v>6348.6569477914409</v>
      </c>
      <c r="U26" s="7">
        <v>8660.4587642828701</v>
      </c>
      <c r="V26" s="7">
        <v>8976.5985481217049</v>
      </c>
      <c r="W26" s="7">
        <v>10889.908501260399</v>
      </c>
      <c r="X26" s="7"/>
      <c r="Y26" s="7">
        <f t="shared" si="158"/>
        <v>4207.1566592878053</v>
      </c>
      <c r="Z26" s="7">
        <f t="shared" si="111"/>
        <v>4717.1269763438759</v>
      </c>
      <c r="AA26" s="7">
        <f t="shared" si="112"/>
        <v>6683.72962396602</v>
      </c>
      <c r="AB26" s="7">
        <f t="shared" si="113"/>
        <v>7442.4278199851469</v>
      </c>
      <c r="AC26" s="7">
        <f t="shared" si="114"/>
        <v>8884.0806650996674</v>
      </c>
      <c r="AD26" s="7">
        <f t="shared" si="115"/>
        <v>13862.126455952934</v>
      </c>
      <c r="AE26" s="7">
        <f t="shared" si="116"/>
        <v>12266.307244097436</v>
      </c>
      <c r="AF26" s="7">
        <f t="shared" si="117"/>
        <v>16678.157975911152</v>
      </c>
      <c r="AG26" s="7">
        <f t="shared" si="118"/>
        <v>17177.392269854252</v>
      </c>
      <c r="AH26" s="7">
        <f t="shared" si="119"/>
        <v>20292.451705354648</v>
      </c>
      <c r="AI26" s="7"/>
      <c r="AJ26" s="7">
        <f t="shared" si="159"/>
        <v>199.11994533480561</v>
      </c>
      <c r="AK26" s="7">
        <f t="shared" si="120"/>
        <v>131.08015927676797</v>
      </c>
      <c r="AL26" s="7">
        <f t="shared" si="121"/>
        <v>1302.6795701387637</v>
      </c>
      <c r="AM26" s="7">
        <f t="shared" si="122"/>
        <v>1252.8741420752758</v>
      </c>
      <c r="AN26" s="7">
        <f t="shared" si="123"/>
        <v>350.66053501377155</v>
      </c>
      <c r="AO26" s="7">
        <f t="shared" si="124"/>
        <v>51.718343242039737</v>
      </c>
      <c r="AP26" s="7">
        <f t="shared" si="125"/>
        <v>431.00665148544613</v>
      </c>
      <c r="AQ26" s="7">
        <f t="shared" si="126"/>
        <v>642.75955265458742</v>
      </c>
      <c r="AR26" s="7">
        <f t="shared" si="127"/>
        <v>775.80482638915601</v>
      </c>
      <c r="AS26" s="7">
        <f t="shared" si="128"/>
        <v>1487.3652971661504</v>
      </c>
      <c r="AU26" s="6">
        <f t="shared" si="160"/>
        <v>42.072608688088593</v>
      </c>
      <c r="AV26" s="6">
        <f t="shared" si="129"/>
        <v>40.098875734872955</v>
      </c>
      <c r="AW26" s="6">
        <f t="shared" si="130"/>
        <v>44.308373898816185</v>
      </c>
      <c r="AX26" s="6">
        <f t="shared" si="131"/>
        <v>43.861903394566191</v>
      </c>
      <c r="AY26" s="6">
        <f t="shared" si="132"/>
        <v>43.26171803713963</v>
      </c>
      <c r="AZ26" s="6">
        <f t="shared" si="133"/>
        <v>46.588344728052121</v>
      </c>
      <c r="BA26" s="6">
        <f t="shared" si="134"/>
        <v>49.883980664213325</v>
      </c>
      <c r="BB26" s="6">
        <f t="shared" si="135"/>
        <v>52.895935425039667</v>
      </c>
      <c r="BC26" s="6">
        <f t="shared" si="136"/>
        <v>50.190522163286758</v>
      </c>
      <c r="BD26" s="6">
        <f t="shared" si="137"/>
        <v>53.235025494913636</v>
      </c>
      <c r="BE26" s="6"/>
      <c r="BF26" s="6">
        <f t="shared" si="138"/>
        <v>-13.75038613298028</v>
      </c>
      <c r="BG26" s="6">
        <f t="shared" si="139"/>
        <v>-7.835531726786563</v>
      </c>
      <c r="BH26" s="6">
        <f t="shared" si="140"/>
        <v>-106.92859186796544</v>
      </c>
      <c r="BI26" s="6">
        <f t="shared" si="141"/>
        <v>-122.69502839767878</v>
      </c>
      <c r="BJ26" s="6">
        <f t="shared" si="142"/>
        <v>-14.097483545776077</v>
      </c>
      <c r="BK26" s="6">
        <f t="shared" si="143"/>
        <v>-1.2893736019166653</v>
      </c>
      <c r="BL26" s="6">
        <f t="shared" si="144"/>
        <v>-11.426123060757076</v>
      </c>
      <c r="BM26" s="6">
        <f t="shared" si="145"/>
        <v>-20.278548309578046</v>
      </c>
      <c r="BN26" s="6">
        <f t="shared" si="146"/>
        <v>-15.631837393810191</v>
      </c>
      <c r="BO26" s="6">
        <f t="shared" si="147"/>
        <v>-35.490449655193338</v>
      </c>
      <c r="BP26" s="6"/>
      <c r="BQ26" s="6">
        <f t="shared" si="148"/>
        <v>42.072608688088593</v>
      </c>
      <c r="BR26" s="6">
        <f t="shared" si="149"/>
        <v>40.098875734872955</v>
      </c>
      <c r="BS26" s="6">
        <f t="shared" si="150"/>
        <v>44.308373898816185</v>
      </c>
      <c r="BT26" s="6">
        <f t="shared" si="151"/>
        <v>43.861903394566191</v>
      </c>
      <c r="BU26" s="6">
        <f t="shared" si="152"/>
        <v>43.26171803713963</v>
      </c>
      <c r="BV26" s="6">
        <f t="shared" si="153"/>
        <v>46.588344728052121</v>
      </c>
      <c r="BW26" s="6">
        <f t="shared" si="154"/>
        <v>49.883980664213325</v>
      </c>
      <c r="BX26" s="6">
        <f t="shared" si="155"/>
        <v>52.895935425039667</v>
      </c>
      <c r="BY26" s="6">
        <f t="shared" si="156"/>
        <v>50.190522163286758</v>
      </c>
      <c r="BZ26" s="6">
        <f t="shared" si="157"/>
        <v>53.235025494913636</v>
      </c>
      <c r="CB26" s="6">
        <f t="shared" si="52"/>
        <v>3.6918448483076989</v>
      </c>
      <c r="CC26" s="6">
        <f t="shared" si="53"/>
        <v>3.942907347140137</v>
      </c>
      <c r="CD26" s="6">
        <f t="shared" si="54"/>
        <v>3.8233173491547117</v>
      </c>
      <c r="CE26" s="6"/>
      <c r="CF26" s="6">
        <f t="shared" si="55"/>
        <v>18.739095960242903</v>
      </c>
      <c r="CG26" s="6">
        <f t="shared" si="56"/>
        <v>19.428826044200576</v>
      </c>
      <c r="CH26" s="6">
        <f t="shared" si="57"/>
        <v>19.104265506359752</v>
      </c>
    </row>
    <row r="27" spans="1:86" x14ac:dyDescent="0.25">
      <c r="A27" t="s">
        <v>69</v>
      </c>
      <c r="B27" t="s">
        <v>70</v>
      </c>
      <c r="C27" s="7">
        <v>1084.5800546487721</v>
      </c>
      <c r="D27" s="7">
        <v>1286.6266558936463</v>
      </c>
      <c r="E27" s="7">
        <v>1339.795870711685</v>
      </c>
      <c r="F27" s="7">
        <v>1575.6434545291793</v>
      </c>
      <c r="G27" s="7">
        <v>2068.2226419099825</v>
      </c>
      <c r="H27" s="7">
        <v>3007.6404137056047</v>
      </c>
      <c r="I27" s="7">
        <v>2178.8904434717124</v>
      </c>
      <c r="J27" s="7">
        <v>2649.9765894285638</v>
      </c>
      <c r="K27" s="7">
        <v>3199.3308427749807</v>
      </c>
      <c r="L27" s="7">
        <v>3123.5994149853459</v>
      </c>
      <c r="M27" s="7"/>
      <c r="N27" s="7">
        <v>1092.9319507566904</v>
      </c>
      <c r="O27" s="7">
        <v>1241.0303388620137</v>
      </c>
      <c r="P27" s="7">
        <v>1374.5887140363875</v>
      </c>
      <c r="Q27" s="7">
        <v>1257.7938325775954</v>
      </c>
      <c r="R27" s="7">
        <v>1838.0973002229982</v>
      </c>
      <c r="S27" s="7">
        <v>2139.1086111779409</v>
      </c>
      <c r="T27" s="7">
        <v>1959.4005484401446</v>
      </c>
      <c r="U27" s="7">
        <v>2353.6796853576679</v>
      </c>
      <c r="V27" s="7">
        <v>2952.4629021705814</v>
      </c>
      <c r="W27" s="7">
        <v>3192.4231763233947</v>
      </c>
      <c r="X27" s="7"/>
      <c r="Y27" s="7">
        <f t="shared" si="158"/>
        <v>2177.5120054054623</v>
      </c>
      <c r="Z27" s="7">
        <f t="shared" si="111"/>
        <v>2527.65699475566</v>
      </c>
      <c r="AA27" s="7">
        <f t="shared" si="112"/>
        <v>2714.3845847480725</v>
      </c>
      <c r="AB27" s="7">
        <f t="shared" si="113"/>
        <v>2833.4372871067744</v>
      </c>
      <c r="AC27" s="7">
        <f t="shared" si="114"/>
        <v>3906.3199421329809</v>
      </c>
      <c r="AD27" s="7">
        <f t="shared" si="115"/>
        <v>5146.7490248835456</v>
      </c>
      <c r="AE27" s="7">
        <f t="shared" si="116"/>
        <v>4138.2909919118574</v>
      </c>
      <c r="AF27" s="7">
        <f t="shared" si="117"/>
        <v>5003.6562747862317</v>
      </c>
      <c r="AG27" s="7">
        <f t="shared" si="118"/>
        <v>6151.7937449455621</v>
      </c>
      <c r="AH27" s="7">
        <f t="shared" si="119"/>
        <v>6316.0225913087406</v>
      </c>
      <c r="AI27" s="7"/>
      <c r="AJ27" s="7">
        <f t="shared" si="159"/>
        <v>8.3518961079182645</v>
      </c>
      <c r="AK27" s="7">
        <f t="shared" si="120"/>
        <v>-45.59631703163268</v>
      </c>
      <c r="AL27" s="7">
        <f t="shared" si="121"/>
        <v>34.792843324702517</v>
      </c>
      <c r="AM27" s="7">
        <f t="shared" si="122"/>
        <v>-317.84962195158391</v>
      </c>
      <c r="AN27" s="7">
        <f t="shared" si="123"/>
        <v>-230.12534168698426</v>
      </c>
      <c r="AO27" s="7">
        <f t="shared" si="124"/>
        <v>-868.53180252766379</v>
      </c>
      <c r="AP27" s="7">
        <f t="shared" si="125"/>
        <v>-219.48989503156781</v>
      </c>
      <c r="AQ27" s="7">
        <f t="shared" si="126"/>
        <v>-296.29690407089583</v>
      </c>
      <c r="AR27" s="7">
        <f t="shared" si="127"/>
        <v>-246.86794060439934</v>
      </c>
      <c r="AS27" s="7">
        <f t="shared" si="128"/>
        <v>68.823761338048826</v>
      </c>
      <c r="AU27" s="6">
        <f t="shared" si="160"/>
        <v>21.775659414723954</v>
      </c>
      <c r="AV27" s="6">
        <f t="shared" si="129"/>
        <v>21.486850839798301</v>
      </c>
      <c r="AW27" s="6">
        <f t="shared" si="130"/>
        <v>17.994439310492965</v>
      </c>
      <c r="AX27" s="6">
        <f t="shared" si="131"/>
        <v>16.698845533699387</v>
      </c>
      <c r="AY27" s="6">
        <f t="shared" si="132"/>
        <v>19.022127136158407</v>
      </c>
      <c r="AZ27" s="6">
        <f t="shared" si="133"/>
        <v>17.29738352639761</v>
      </c>
      <c r="BA27" s="6">
        <f t="shared" si="134"/>
        <v>16.829386686262556</v>
      </c>
      <c r="BB27" s="6">
        <f t="shared" si="135"/>
        <v>15.869443111311432</v>
      </c>
      <c r="BC27" s="6">
        <f t="shared" si="136"/>
        <v>17.974890219019191</v>
      </c>
      <c r="BD27" s="6">
        <f t="shared" si="137"/>
        <v>16.569393809918395</v>
      </c>
      <c r="BE27" s="6"/>
      <c r="BF27" s="6">
        <f t="shared" si="138"/>
        <v>-0.5767468258054872</v>
      </c>
      <c r="BG27" s="6">
        <f t="shared" si="139"/>
        <v>2.7255947101164182</v>
      </c>
      <c r="BH27" s="6">
        <f t="shared" si="140"/>
        <v>-2.8559208488983083</v>
      </c>
      <c r="BI27" s="6">
        <f t="shared" si="141"/>
        <v>31.127283325477016</v>
      </c>
      <c r="BJ27" s="6">
        <f t="shared" si="142"/>
        <v>9.2516490849788617</v>
      </c>
      <c r="BK27" s="6">
        <f t="shared" si="143"/>
        <v>21.653090729595867</v>
      </c>
      <c r="BL27" s="6">
        <f t="shared" si="144"/>
        <v>5.818746746900338</v>
      </c>
      <c r="BM27" s="6">
        <f t="shared" si="145"/>
        <v>9.3479296548222059</v>
      </c>
      <c r="BN27" s="6">
        <f t="shared" si="146"/>
        <v>4.9741885768277339</v>
      </c>
      <c r="BO27" s="6">
        <f t="shared" si="147"/>
        <v>-1.6422234951312082</v>
      </c>
      <c r="BP27" s="6"/>
      <c r="BQ27" s="6">
        <f t="shared" si="148"/>
        <v>21.775659414723954</v>
      </c>
      <c r="BR27" s="6">
        <f t="shared" si="149"/>
        <v>21.486850839798301</v>
      </c>
      <c r="BS27" s="6">
        <f t="shared" si="150"/>
        <v>17.994439310492965</v>
      </c>
      <c r="BT27" s="6">
        <f t="shared" si="151"/>
        <v>16.698845533699387</v>
      </c>
      <c r="BU27" s="6">
        <f t="shared" si="152"/>
        <v>19.022127136158407</v>
      </c>
      <c r="BV27" s="6">
        <f t="shared" si="153"/>
        <v>17.29738352639761</v>
      </c>
      <c r="BW27" s="6">
        <f t="shared" si="154"/>
        <v>16.829386686262556</v>
      </c>
      <c r="BX27" s="6">
        <f t="shared" si="155"/>
        <v>15.869443111311432</v>
      </c>
      <c r="BY27" s="6">
        <f t="shared" si="156"/>
        <v>17.974890219019191</v>
      </c>
      <c r="BZ27" s="6">
        <f t="shared" si="157"/>
        <v>16.569393809918395</v>
      </c>
      <c r="CB27" s="6">
        <f t="shared" si="52"/>
        <v>1.8800081668447102</v>
      </c>
      <c r="CC27" s="6">
        <f t="shared" si="53"/>
        <v>1.9209715884992871</v>
      </c>
      <c r="CD27" s="6">
        <f t="shared" si="54"/>
        <v>1.9005684357329957</v>
      </c>
      <c r="CE27" s="6"/>
      <c r="CF27" s="6">
        <f t="shared" si="55"/>
        <v>12.471826140269048</v>
      </c>
      <c r="CG27" s="6">
        <f t="shared" si="56"/>
        <v>12.648460068902633</v>
      </c>
      <c r="CH27" s="6">
        <f t="shared" si="57"/>
        <v>12.56075901644904</v>
      </c>
    </row>
    <row r="28" spans="1:86" x14ac:dyDescent="0.25">
      <c r="A28" t="s">
        <v>69</v>
      </c>
      <c r="B28" t="s">
        <v>71</v>
      </c>
      <c r="C28" s="7">
        <v>46.83370457628159</v>
      </c>
      <c r="D28" s="7">
        <v>71.377730292394787</v>
      </c>
      <c r="E28" s="7">
        <v>159.99909628777161</v>
      </c>
      <c r="F28" s="7">
        <v>147.44493110032343</v>
      </c>
      <c r="G28" s="7">
        <v>266.22495705839452</v>
      </c>
      <c r="H28" s="7">
        <v>651.31350366967081</v>
      </c>
      <c r="I28" s="7">
        <v>570.18985307293519</v>
      </c>
      <c r="J28" s="7">
        <v>1278.2304049811439</v>
      </c>
      <c r="K28" s="7">
        <v>1493.4146926620267</v>
      </c>
      <c r="L28" s="7">
        <v>1421.7746824539699</v>
      </c>
      <c r="M28" s="7"/>
      <c r="N28" s="7">
        <v>225.89485196771363</v>
      </c>
      <c r="O28" s="7">
        <v>370.9036439690185</v>
      </c>
      <c r="P28" s="7">
        <v>477.66941159361892</v>
      </c>
      <c r="Q28" s="7">
        <v>631.41359356480643</v>
      </c>
      <c r="R28" s="7">
        <v>947.18497303506524</v>
      </c>
      <c r="S28" s="7">
        <v>1157.5716812538633</v>
      </c>
      <c r="T28" s="7">
        <v>1156.209079092632</v>
      </c>
      <c r="U28" s="7">
        <v>1351.0552849981857</v>
      </c>
      <c r="V28" s="7">
        <v>1609.3517771759725</v>
      </c>
      <c r="W28" s="7">
        <v>2036.1293046864976</v>
      </c>
      <c r="X28" s="7"/>
      <c r="Y28" s="7">
        <f t="shared" si="158"/>
        <v>272.72855654399524</v>
      </c>
      <c r="Z28" s="7">
        <f t="shared" si="111"/>
        <v>442.2813742614133</v>
      </c>
      <c r="AA28" s="7">
        <f t="shared" si="112"/>
        <v>637.6685078813905</v>
      </c>
      <c r="AB28" s="7">
        <f t="shared" si="113"/>
        <v>778.85852466512983</v>
      </c>
      <c r="AC28" s="7">
        <f t="shared" si="114"/>
        <v>1213.4099300934597</v>
      </c>
      <c r="AD28" s="7">
        <f t="shared" si="115"/>
        <v>1808.8851849235341</v>
      </c>
      <c r="AE28" s="7">
        <f t="shared" si="116"/>
        <v>1726.3989321655672</v>
      </c>
      <c r="AF28" s="7">
        <f t="shared" si="117"/>
        <v>2629.2856899793296</v>
      </c>
      <c r="AG28" s="7">
        <f t="shared" si="118"/>
        <v>3102.7664698379995</v>
      </c>
      <c r="AH28" s="7">
        <f t="shared" si="119"/>
        <v>3457.9039871404675</v>
      </c>
      <c r="AI28" s="7"/>
      <c r="AJ28" s="7">
        <f t="shared" si="159"/>
        <v>179.06114739143203</v>
      </c>
      <c r="AK28" s="7">
        <f t="shared" si="120"/>
        <v>299.5259136766237</v>
      </c>
      <c r="AL28" s="7">
        <f t="shared" si="121"/>
        <v>317.67031530584734</v>
      </c>
      <c r="AM28" s="7">
        <f t="shared" si="122"/>
        <v>483.96866246448303</v>
      </c>
      <c r="AN28" s="7">
        <f t="shared" si="123"/>
        <v>680.96001597667077</v>
      </c>
      <c r="AO28" s="7">
        <f t="shared" si="124"/>
        <v>506.25817758419248</v>
      </c>
      <c r="AP28" s="7">
        <f t="shared" si="125"/>
        <v>586.01922601969682</v>
      </c>
      <c r="AQ28" s="7">
        <f t="shared" si="126"/>
        <v>72.824880017041778</v>
      </c>
      <c r="AR28" s="7">
        <f t="shared" si="127"/>
        <v>115.93708451394582</v>
      </c>
      <c r="AS28" s="7">
        <f t="shared" si="128"/>
        <v>614.35462223252762</v>
      </c>
      <c r="AU28" s="6">
        <f t="shared" si="160"/>
        <v>2.7273531191693636</v>
      </c>
      <c r="AV28" s="6">
        <f t="shared" si="129"/>
        <v>3.7597007575367796</v>
      </c>
      <c r="AW28" s="6">
        <f t="shared" si="130"/>
        <v>4.2272886936355984</v>
      </c>
      <c r="AX28" s="6">
        <f t="shared" si="131"/>
        <v>4.5901980097355448</v>
      </c>
      <c r="AY28" s="6">
        <f t="shared" si="132"/>
        <v>5.908793519332554</v>
      </c>
      <c r="AZ28" s="6">
        <f t="shared" si="133"/>
        <v>6.0793678975922081</v>
      </c>
      <c r="BA28" s="6">
        <f t="shared" si="134"/>
        <v>7.0208294344091691</v>
      </c>
      <c r="BB28" s="6">
        <f t="shared" si="135"/>
        <v>8.3389620287806032</v>
      </c>
      <c r="BC28" s="6">
        <f t="shared" si="136"/>
        <v>9.0659552291419168</v>
      </c>
      <c r="BD28" s="6">
        <f t="shared" si="137"/>
        <v>9.071432549759967</v>
      </c>
      <c r="BE28" s="6"/>
      <c r="BF28" s="6">
        <f t="shared" si="138"/>
        <v>-12.365209893497827</v>
      </c>
      <c r="BG28" s="6">
        <f t="shared" si="139"/>
        <v>-17.904653248494178</v>
      </c>
      <c r="BH28" s="6">
        <f t="shared" si="140"/>
        <v>-26.075514096139941</v>
      </c>
      <c r="BI28" s="6">
        <f t="shared" si="141"/>
        <v>-47.395461994536589</v>
      </c>
      <c r="BJ28" s="6">
        <f t="shared" si="142"/>
        <v>-27.37639871617008</v>
      </c>
      <c r="BK28" s="6">
        <f t="shared" si="143"/>
        <v>-12.621361958108865</v>
      </c>
      <c r="BL28" s="6">
        <f t="shared" si="144"/>
        <v>-15.535555586888139</v>
      </c>
      <c r="BM28" s="6">
        <f t="shared" si="145"/>
        <v>-2.2975665495218474</v>
      </c>
      <c r="BN28" s="6">
        <f t="shared" si="146"/>
        <v>-2.3360381263281127</v>
      </c>
      <c r="BO28" s="6">
        <f t="shared" si="147"/>
        <v>-14.659291723641173</v>
      </c>
      <c r="BP28" s="6"/>
      <c r="BQ28" s="6">
        <f t="shared" si="148"/>
        <v>2.7273531191693636</v>
      </c>
      <c r="BR28" s="6">
        <f t="shared" si="149"/>
        <v>3.7597007575367796</v>
      </c>
      <c r="BS28" s="6">
        <f t="shared" si="150"/>
        <v>4.2272886936355984</v>
      </c>
      <c r="BT28" s="6">
        <f t="shared" si="151"/>
        <v>4.5901980097355448</v>
      </c>
      <c r="BU28" s="6">
        <f t="shared" si="152"/>
        <v>5.908793519332554</v>
      </c>
      <c r="BV28" s="6">
        <f t="shared" si="153"/>
        <v>6.0793678975922081</v>
      </c>
      <c r="BW28" s="6">
        <f t="shared" si="154"/>
        <v>7.0208294344091691</v>
      </c>
      <c r="BX28" s="6">
        <f t="shared" si="155"/>
        <v>8.3389620287806032</v>
      </c>
      <c r="BY28" s="6">
        <f t="shared" si="156"/>
        <v>9.0659552291419168</v>
      </c>
      <c r="BZ28" s="6">
        <f t="shared" si="157"/>
        <v>9.071432549759967</v>
      </c>
      <c r="CB28" s="6">
        <f t="shared" si="52"/>
        <v>29.357937628833486</v>
      </c>
      <c r="CC28" s="6">
        <f t="shared" si="53"/>
        <v>8.0136153478057768</v>
      </c>
      <c r="CD28" s="6">
        <f t="shared" si="54"/>
        <v>11.678921602339267</v>
      </c>
      <c r="CE28" s="6"/>
      <c r="CF28" s="6">
        <f t="shared" si="55"/>
        <v>46.115711866781872</v>
      </c>
      <c r="CG28" s="6">
        <f t="shared" si="56"/>
        <v>27.673243369984668</v>
      </c>
      <c r="CH28" s="6">
        <f t="shared" si="57"/>
        <v>32.606466210798565</v>
      </c>
    </row>
    <row r="29" spans="1:86" x14ac:dyDescent="0.25">
      <c r="A29" t="s">
        <v>69</v>
      </c>
      <c r="B29" t="s">
        <v>72</v>
      </c>
      <c r="C29" s="7">
        <v>49.222606560545934</v>
      </c>
      <c r="D29" s="7">
        <v>71.650826591094585</v>
      </c>
      <c r="E29" s="7">
        <v>140.13696779937143</v>
      </c>
      <c r="F29" s="7">
        <v>122.68307950324198</v>
      </c>
      <c r="G29" s="7">
        <v>139.95305713674747</v>
      </c>
      <c r="H29" s="7">
        <v>212.68735008301749</v>
      </c>
      <c r="I29" s="7">
        <v>131.99220741696925</v>
      </c>
      <c r="J29" s="7">
        <v>137.12659666252463</v>
      </c>
      <c r="K29" s="7">
        <v>123.26046669816331</v>
      </c>
      <c r="L29" s="7">
        <v>150.00660673488579</v>
      </c>
      <c r="M29" s="7"/>
      <c r="N29" s="7">
        <v>130.50792307948595</v>
      </c>
      <c r="O29" s="7">
        <v>170.01463791292721</v>
      </c>
      <c r="P29" s="7">
        <v>194.38713172539676</v>
      </c>
      <c r="Q29" s="7">
        <v>113.38952115852813</v>
      </c>
      <c r="R29" s="7">
        <v>167.21116504545168</v>
      </c>
      <c r="S29" s="7">
        <v>750.99634927522663</v>
      </c>
      <c r="T29" s="7">
        <v>326.39646157783761</v>
      </c>
      <c r="U29" s="7">
        <v>402.7940927124364</v>
      </c>
      <c r="V29" s="7">
        <v>425.3002933560536</v>
      </c>
      <c r="W29" s="7">
        <v>403.85971322507754</v>
      </c>
      <c r="X29" s="7"/>
      <c r="Y29" s="7">
        <f t="shared" si="158"/>
        <v>179.73052964003188</v>
      </c>
      <c r="Z29" s="7">
        <f t="shared" si="111"/>
        <v>241.6654645040218</v>
      </c>
      <c r="AA29" s="7">
        <f t="shared" si="112"/>
        <v>334.52409952476819</v>
      </c>
      <c r="AB29" s="7">
        <f t="shared" si="113"/>
        <v>236.07260066177011</v>
      </c>
      <c r="AC29" s="7">
        <f t="shared" si="114"/>
        <v>307.16422218219918</v>
      </c>
      <c r="AD29" s="7">
        <f t="shared" si="115"/>
        <v>963.6836993582441</v>
      </c>
      <c r="AE29" s="7">
        <f t="shared" si="116"/>
        <v>458.38866899480684</v>
      </c>
      <c r="AF29" s="7">
        <f t="shared" si="117"/>
        <v>539.92068937496106</v>
      </c>
      <c r="AG29" s="7">
        <f t="shared" si="118"/>
        <v>548.56076005421687</v>
      </c>
      <c r="AH29" s="7">
        <f t="shared" si="119"/>
        <v>553.86631995996333</v>
      </c>
      <c r="AI29" s="7"/>
      <c r="AJ29" s="7">
        <f t="shared" si="159"/>
        <v>81.285316518940022</v>
      </c>
      <c r="AK29" s="7">
        <f t="shared" si="120"/>
        <v>98.363811321832628</v>
      </c>
      <c r="AL29" s="7">
        <f t="shared" si="121"/>
        <v>54.250163926025323</v>
      </c>
      <c r="AM29" s="7">
        <f t="shared" si="122"/>
        <v>-9.2935583447138583</v>
      </c>
      <c r="AN29" s="7">
        <f t="shared" si="123"/>
        <v>27.258107908704204</v>
      </c>
      <c r="AO29" s="7">
        <f t="shared" si="124"/>
        <v>538.30899919220917</v>
      </c>
      <c r="AP29" s="7">
        <f t="shared" si="125"/>
        <v>194.40425416086836</v>
      </c>
      <c r="AQ29" s="7">
        <f t="shared" si="126"/>
        <v>265.66749604991173</v>
      </c>
      <c r="AR29" s="7">
        <f t="shared" si="127"/>
        <v>302.03982665789027</v>
      </c>
      <c r="AS29" s="7">
        <f t="shared" si="128"/>
        <v>253.85310649019175</v>
      </c>
      <c r="AU29" s="6">
        <f t="shared" si="160"/>
        <v>1.797349814905165</v>
      </c>
      <c r="AV29" s="6">
        <f t="shared" si="129"/>
        <v>2.0543253296242603</v>
      </c>
      <c r="AW29" s="6">
        <f t="shared" si="130"/>
        <v>2.2176568643291339</v>
      </c>
      <c r="AX29" s="6">
        <f t="shared" si="131"/>
        <v>1.3912924457964349</v>
      </c>
      <c r="AY29" s="6">
        <f t="shared" si="132"/>
        <v>1.4957599409634057</v>
      </c>
      <c r="AZ29" s="6">
        <f t="shared" si="133"/>
        <v>3.2387836409634074</v>
      </c>
      <c r="BA29" s="6">
        <f t="shared" si="134"/>
        <v>1.8641512107757368</v>
      </c>
      <c r="BB29" s="6">
        <f t="shared" si="135"/>
        <v>1.7123959349150237</v>
      </c>
      <c r="BC29" s="6">
        <f t="shared" si="136"/>
        <v>1.6028364813982448</v>
      </c>
      <c r="BD29" s="6">
        <f t="shared" si="137"/>
        <v>1.4530076548642124</v>
      </c>
      <c r="BE29" s="6"/>
      <c r="BF29" s="6">
        <f t="shared" si="138"/>
        <v>-5.6132221571154384</v>
      </c>
      <c r="BG29" s="6">
        <f t="shared" si="139"/>
        <v>-5.8798583144265972</v>
      </c>
      <c r="BH29" s="6">
        <f t="shared" si="140"/>
        <v>-4.4530472191240875</v>
      </c>
      <c r="BI29" s="6">
        <f t="shared" si="141"/>
        <v>0.91012605873674501</v>
      </c>
      <c r="BJ29" s="6">
        <f t="shared" si="142"/>
        <v>-1.0958482331547652</v>
      </c>
      <c r="BK29" s="6">
        <f t="shared" si="143"/>
        <v>-13.420410819896944</v>
      </c>
      <c r="BL29" s="6">
        <f t="shared" si="144"/>
        <v>-5.1537184494049146</v>
      </c>
      <c r="BM29" s="6">
        <f t="shared" si="145"/>
        <v>-8.3815964005250319</v>
      </c>
      <c r="BN29" s="6">
        <f t="shared" si="146"/>
        <v>-6.0858572880318862</v>
      </c>
      <c r="BO29" s="6">
        <f t="shared" si="147"/>
        <v>-6.0572617317816624</v>
      </c>
      <c r="BP29" s="6"/>
      <c r="BQ29" s="6">
        <f t="shared" si="148"/>
        <v>1.797349814905165</v>
      </c>
      <c r="BR29" s="6">
        <f t="shared" si="149"/>
        <v>2.0543253296242603</v>
      </c>
      <c r="BS29" s="6">
        <f t="shared" si="150"/>
        <v>2.2176568643291339</v>
      </c>
      <c r="BT29" s="6">
        <f t="shared" si="151"/>
        <v>1.3912924457964349</v>
      </c>
      <c r="BU29" s="6">
        <f t="shared" si="152"/>
        <v>1.4957599409634057</v>
      </c>
      <c r="BV29" s="6">
        <f t="shared" si="153"/>
        <v>3.2387836409634074</v>
      </c>
      <c r="BW29" s="6">
        <f t="shared" si="154"/>
        <v>1.8641512107757368</v>
      </c>
      <c r="BX29" s="6">
        <f t="shared" si="155"/>
        <v>1.7123959349150237</v>
      </c>
      <c r="BY29" s="6">
        <f t="shared" si="156"/>
        <v>1.6028364813982448</v>
      </c>
      <c r="BZ29" s="6">
        <f t="shared" si="157"/>
        <v>1.4530076548642124</v>
      </c>
      <c r="CB29" s="6">
        <f t="shared" si="52"/>
        <v>2.047514490122972</v>
      </c>
      <c r="CC29" s="6">
        <f t="shared" si="53"/>
        <v>2.0945225676383381</v>
      </c>
      <c r="CD29" s="6">
        <f t="shared" si="54"/>
        <v>2.0816485160827076</v>
      </c>
      <c r="CE29" s="6"/>
      <c r="CF29" s="6">
        <f t="shared" si="55"/>
        <v>13.180537802239378</v>
      </c>
      <c r="CG29" s="6">
        <f t="shared" si="56"/>
        <v>13.373200286534326</v>
      </c>
      <c r="CH29" s="6">
        <f t="shared" si="57"/>
        <v>13.320696108339082</v>
      </c>
    </row>
    <row r="30" spans="1:86" x14ac:dyDescent="0.25">
      <c r="A30" t="s">
        <v>69</v>
      </c>
      <c r="B30" t="s">
        <v>73</v>
      </c>
      <c r="C30" s="7">
        <v>1243.7545078602868</v>
      </c>
      <c r="D30" s="7">
        <v>1341.7062178066221</v>
      </c>
      <c r="E30" s="7">
        <v>1400.4434952166912</v>
      </c>
      <c r="F30" s="7">
        <v>1673.4681870546594</v>
      </c>
      <c r="G30" s="7">
        <v>2016.1275640426845</v>
      </c>
      <c r="H30" s="7">
        <v>2640.5914980476255</v>
      </c>
      <c r="I30" s="7">
        <v>2014.3161188832134</v>
      </c>
      <c r="J30" s="7">
        <v>2512.637916493652</v>
      </c>
      <c r="K30" s="7">
        <v>3040.6255264124284</v>
      </c>
      <c r="L30" s="7">
        <v>2906.2344126362668</v>
      </c>
      <c r="M30" s="7"/>
      <c r="N30" s="7">
        <v>1181.1749227464841</v>
      </c>
      <c r="O30" s="7">
        <v>1275.4310831539226</v>
      </c>
      <c r="P30" s="7">
        <v>1788.5143715998158</v>
      </c>
      <c r="Q30" s="7">
        <v>1988.2462154053969</v>
      </c>
      <c r="R30" s="7">
        <v>2422.7047476618172</v>
      </c>
      <c r="S30" s="7">
        <v>2623.3934504740441</v>
      </c>
      <c r="T30" s="7">
        <v>2435.1292816413802</v>
      </c>
      <c r="U30" s="7">
        <v>3133.6107250110354</v>
      </c>
      <c r="V30" s="7">
        <v>3669.8690685485672</v>
      </c>
      <c r="W30" s="7">
        <v>3627.6946420793511</v>
      </c>
      <c r="X30" s="7"/>
      <c r="Y30" s="7">
        <f t="shared" si="158"/>
        <v>2424.9294306067709</v>
      </c>
      <c r="Z30" s="7">
        <f t="shared" si="111"/>
        <v>2617.137300960545</v>
      </c>
      <c r="AA30" s="7">
        <f t="shared" si="112"/>
        <v>3188.9578668165068</v>
      </c>
      <c r="AB30" s="7">
        <f t="shared" si="113"/>
        <v>3661.7144024600566</v>
      </c>
      <c r="AC30" s="7">
        <f t="shared" si="114"/>
        <v>4438.832311704502</v>
      </c>
      <c r="AD30" s="7">
        <f t="shared" si="115"/>
        <v>5263.9849485216691</v>
      </c>
      <c r="AE30" s="7">
        <f t="shared" si="116"/>
        <v>4449.4454005245934</v>
      </c>
      <c r="AF30" s="7">
        <f t="shared" si="117"/>
        <v>5646.2486415046878</v>
      </c>
      <c r="AG30" s="7">
        <f t="shared" si="118"/>
        <v>6710.4945949609955</v>
      </c>
      <c r="AH30" s="7">
        <f t="shared" si="119"/>
        <v>6533.9290547156179</v>
      </c>
      <c r="AI30" s="7"/>
      <c r="AJ30" s="7">
        <f t="shared" si="159"/>
        <v>-62.57958511380275</v>
      </c>
      <c r="AK30" s="7">
        <f t="shared" si="120"/>
        <v>-66.275134652699535</v>
      </c>
      <c r="AL30" s="7">
        <f t="shared" si="121"/>
        <v>388.07087638312464</v>
      </c>
      <c r="AM30" s="7">
        <f t="shared" si="122"/>
        <v>314.77802835073749</v>
      </c>
      <c r="AN30" s="7">
        <f t="shared" si="123"/>
        <v>406.57718361913271</v>
      </c>
      <c r="AO30" s="7">
        <f t="shared" si="124"/>
        <v>-17.198047573581334</v>
      </c>
      <c r="AP30" s="7">
        <f t="shared" si="125"/>
        <v>420.81316275816675</v>
      </c>
      <c r="AQ30" s="7">
        <f t="shared" si="126"/>
        <v>620.97280851738333</v>
      </c>
      <c r="AR30" s="7">
        <f t="shared" si="127"/>
        <v>629.24354213613879</v>
      </c>
      <c r="AS30" s="7">
        <f t="shared" si="128"/>
        <v>721.46022944308424</v>
      </c>
      <c r="AU30" s="6">
        <f t="shared" si="160"/>
        <v>24.249894951004464</v>
      </c>
      <c r="AV30" s="6">
        <f t="shared" si="129"/>
        <v>22.247495973419248</v>
      </c>
      <c r="AW30" s="6">
        <f t="shared" si="130"/>
        <v>21.14052265127884</v>
      </c>
      <c r="AX30" s="6">
        <f t="shared" si="131"/>
        <v>21.580291709099196</v>
      </c>
      <c r="AY30" s="6">
        <f t="shared" si="132"/>
        <v>21.615237312903275</v>
      </c>
      <c r="AZ30" s="6">
        <f t="shared" si="133"/>
        <v>17.691394332915607</v>
      </c>
      <c r="BA30" s="6">
        <f t="shared" si="134"/>
        <v>18.094773260554621</v>
      </c>
      <c r="BB30" s="6">
        <f t="shared" si="135"/>
        <v>17.907469395968082</v>
      </c>
      <c r="BC30" s="6">
        <f t="shared" si="136"/>
        <v>19.607354970060513</v>
      </c>
      <c r="BD30" s="6">
        <f t="shared" si="137"/>
        <v>17.141047560948909</v>
      </c>
      <c r="BE30" s="6"/>
      <c r="BF30" s="6">
        <f t="shared" si="138"/>
        <v>4.321483003169952</v>
      </c>
      <c r="BG30" s="6">
        <f t="shared" si="139"/>
        <v>3.9617049836795335</v>
      </c>
      <c r="BH30" s="6">
        <f t="shared" si="140"/>
        <v>-31.854243597444761</v>
      </c>
      <c r="BI30" s="6">
        <f t="shared" si="141"/>
        <v>-30.826479556426655</v>
      </c>
      <c r="BJ30" s="6">
        <f t="shared" si="142"/>
        <v>-16.345481124454452</v>
      </c>
      <c r="BK30" s="6">
        <f t="shared" si="143"/>
        <v>0.42875906604560005</v>
      </c>
      <c r="BL30" s="6">
        <f t="shared" si="144"/>
        <v>-11.155890440877736</v>
      </c>
      <c r="BM30" s="6">
        <f t="shared" si="145"/>
        <v>-19.591194007848777</v>
      </c>
      <c r="BN30" s="6">
        <f t="shared" si="146"/>
        <v>-12.67874650581674</v>
      </c>
      <c r="BO30" s="6">
        <f t="shared" si="147"/>
        <v>-17.214969315243973</v>
      </c>
      <c r="BP30" s="6"/>
      <c r="BQ30" s="6">
        <f t="shared" si="148"/>
        <v>24.249894951004464</v>
      </c>
      <c r="BR30" s="6">
        <f t="shared" si="149"/>
        <v>22.247495973419248</v>
      </c>
      <c r="BS30" s="6">
        <f t="shared" si="150"/>
        <v>21.14052265127884</v>
      </c>
      <c r="BT30" s="6">
        <f t="shared" si="151"/>
        <v>21.580291709099196</v>
      </c>
      <c r="BU30" s="6">
        <f t="shared" si="152"/>
        <v>21.615237312903275</v>
      </c>
      <c r="BV30" s="6">
        <f t="shared" si="153"/>
        <v>17.691394332915607</v>
      </c>
      <c r="BW30" s="6">
        <f t="shared" si="154"/>
        <v>18.094773260554621</v>
      </c>
      <c r="BX30" s="6">
        <f t="shared" si="155"/>
        <v>17.907469395968082</v>
      </c>
      <c r="BY30" s="6">
        <f t="shared" si="156"/>
        <v>19.607354970060513</v>
      </c>
      <c r="BZ30" s="6">
        <f t="shared" si="157"/>
        <v>17.141047560948909</v>
      </c>
      <c r="CB30" s="6">
        <f t="shared" si="52"/>
        <v>1.3366624155083902</v>
      </c>
      <c r="CC30" s="6">
        <f t="shared" si="53"/>
        <v>2.0712594487226208</v>
      </c>
      <c r="CD30" s="6">
        <f t="shared" si="54"/>
        <v>1.6944821454373971</v>
      </c>
      <c r="CE30" s="6"/>
      <c r="CF30" s="6">
        <f t="shared" si="55"/>
        <v>9.8892243968475633</v>
      </c>
      <c r="CG30" s="6">
        <f t="shared" si="56"/>
        <v>13.278184082533539</v>
      </c>
      <c r="CH30" s="6">
        <f t="shared" si="57"/>
        <v>11.642766572096841</v>
      </c>
    </row>
    <row r="31" spans="1:86" x14ac:dyDescent="0.25">
      <c r="A31" t="s">
        <v>69</v>
      </c>
      <c r="B31" t="s">
        <v>74</v>
      </c>
      <c r="C31" s="7">
        <v>3362.0688334620509</v>
      </c>
      <c r="D31" s="7">
        <v>4093.4350532247545</v>
      </c>
      <c r="E31" s="7">
        <v>4819.7402792175826</v>
      </c>
      <c r="F31" s="7">
        <v>5256.1457541386335</v>
      </c>
      <c r="G31" s="7">
        <v>7002.8283450281488</v>
      </c>
      <c r="H31" s="7">
        <v>9890.1562839726394</v>
      </c>
      <c r="I31" s="7">
        <v>8120.1790511989566</v>
      </c>
      <c r="J31" s="7">
        <v>9909.982573221856</v>
      </c>
      <c r="K31" s="7">
        <v>12235.964699829456</v>
      </c>
      <c r="L31" s="7">
        <v>12375.853893782854</v>
      </c>
      <c r="M31" s="7"/>
      <c r="N31" s="7">
        <v>1734.5953337002372</v>
      </c>
      <c r="O31" s="7">
        <v>2236.6747609841605</v>
      </c>
      <c r="P31" s="7">
        <v>3156.2136968298428</v>
      </c>
      <c r="Q31" s="7">
        <v>3794.4538522148782</v>
      </c>
      <c r="R31" s="7">
        <v>3856.1546542686447</v>
      </c>
      <c r="S31" s="7">
        <v>4781.4128557771273</v>
      </c>
      <c r="T31" s="7">
        <v>3576.8091263428128</v>
      </c>
      <c r="U31" s="7">
        <v>5801.2476270511415</v>
      </c>
      <c r="V31" s="7">
        <v>6028.5638251002811</v>
      </c>
      <c r="W31" s="7">
        <v>7347.4803631751574</v>
      </c>
      <c r="X31" s="7"/>
      <c r="Y31" s="7">
        <f t="shared" si="158"/>
        <v>5096.6641671622883</v>
      </c>
      <c r="Z31" s="7">
        <f t="shared" si="111"/>
        <v>6330.1098142089149</v>
      </c>
      <c r="AA31" s="7">
        <f t="shared" si="112"/>
        <v>7975.9539760474254</v>
      </c>
      <c r="AB31" s="7">
        <f t="shared" si="113"/>
        <v>9050.5996063535113</v>
      </c>
      <c r="AC31" s="7">
        <f t="shared" si="114"/>
        <v>10858.982999296793</v>
      </c>
      <c r="AD31" s="7">
        <f t="shared" si="115"/>
        <v>14671.569139749767</v>
      </c>
      <c r="AE31" s="7">
        <f t="shared" si="116"/>
        <v>11696.988177541769</v>
      </c>
      <c r="AF31" s="7">
        <f t="shared" si="117"/>
        <v>15711.230200272998</v>
      </c>
      <c r="AG31" s="7">
        <f t="shared" si="118"/>
        <v>18264.528524929738</v>
      </c>
      <c r="AH31" s="7">
        <f t="shared" si="119"/>
        <v>19723.334256958013</v>
      </c>
      <c r="AI31" s="7"/>
      <c r="AJ31" s="7">
        <f t="shared" si="159"/>
        <v>-1627.4734997618136</v>
      </c>
      <c r="AK31" s="7">
        <f t="shared" si="120"/>
        <v>-1856.760292240594</v>
      </c>
      <c r="AL31" s="7">
        <f t="shared" si="121"/>
        <v>-1663.5265823877398</v>
      </c>
      <c r="AM31" s="7">
        <f t="shared" si="122"/>
        <v>-1461.6919019237553</v>
      </c>
      <c r="AN31" s="7">
        <f t="shared" si="123"/>
        <v>-3146.6736907595041</v>
      </c>
      <c r="AO31" s="7">
        <f t="shared" si="124"/>
        <v>-5108.743428195512</v>
      </c>
      <c r="AP31" s="7">
        <f t="shared" si="125"/>
        <v>-4543.3699248561443</v>
      </c>
      <c r="AQ31" s="7">
        <f t="shared" si="126"/>
        <v>-4108.7349461707145</v>
      </c>
      <c r="AR31" s="7">
        <f t="shared" si="127"/>
        <v>-6207.4008747291746</v>
      </c>
      <c r="AS31" s="7">
        <f t="shared" si="128"/>
        <v>-5028.3735306076969</v>
      </c>
      <c r="AU31" s="6">
        <f t="shared" si="160"/>
        <v>50.967904094144423</v>
      </c>
      <c r="AV31" s="6">
        <f t="shared" si="129"/>
        <v>53.8103570459323</v>
      </c>
      <c r="AW31" s="6">
        <f t="shared" si="130"/>
        <v>52.87490231550629</v>
      </c>
      <c r="AX31" s="6">
        <f t="shared" si="131"/>
        <v>53.339654101955233</v>
      </c>
      <c r="AY31" s="6">
        <f t="shared" si="132"/>
        <v>52.878657724389356</v>
      </c>
      <c r="AZ31" s="6">
        <f t="shared" si="133"/>
        <v>49.308749487751321</v>
      </c>
      <c r="BA31" s="6">
        <f t="shared" si="134"/>
        <v>47.568703479101487</v>
      </c>
      <c r="BB31" s="6">
        <f t="shared" si="135"/>
        <v>49.829256883278291</v>
      </c>
      <c r="BC31" s="6">
        <f t="shared" si="136"/>
        <v>53.367019238493953</v>
      </c>
      <c r="BD31" s="6">
        <f t="shared" si="137"/>
        <v>51.742008174241604</v>
      </c>
      <c r="BE31" s="6"/>
      <c r="BF31" s="6">
        <f t="shared" si="138"/>
        <v>112.38647642901923</v>
      </c>
      <c r="BG31" s="6">
        <f t="shared" si="139"/>
        <v>110.99089487807181</v>
      </c>
      <c r="BH31" s="6">
        <f t="shared" si="140"/>
        <v>136.54820346242329</v>
      </c>
      <c r="BI31" s="6">
        <f t="shared" si="141"/>
        <v>143.14472890160178</v>
      </c>
      <c r="BJ31" s="6">
        <f t="shared" si="142"/>
        <v>126.50462812322584</v>
      </c>
      <c r="BK31" s="6">
        <f t="shared" si="143"/>
        <v>127.36446108594932</v>
      </c>
      <c r="BL31" s="6">
        <f t="shared" si="144"/>
        <v>120.44617801844271</v>
      </c>
      <c r="BM31" s="6">
        <f t="shared" si="145"/>
        <v>129.62729181241633</v>
      </c>
      <c r="BN31" s="6">
        <f t="shared" si="146"/>
        <v>125.07408798110295</v>
      </c>
      <c r="BO31" s="6">
        <f t="shared" si="147"/>
        <v>119.98346201538676</v>
      </c>
      <c r="BP31" s="6"/>
      <c r="BQ31" s="6">
        <f t="shared" si="148"/>
        <v>50.967904094144423</v>
      </c>
      <c r="BR31" s="6">
        <f t="shared" si="149"/>
        <v>53.8103570459323</v>
      </c>
      <c r="BS31" s="6">
        <f t="shared" si="150"/>
        <v>52.87490231550629</v>
      </c>
      <c r="BT31" s="6">
        <f t="shared" si="151"/>
        <v>53.339654101955233</v>
      </c>
      <c r="BU31" s="6">
        <f t="shared" si="152"/>
        <v>52.878657724389356</v>
      </c>
      <c r="BV31" s="6">
        <f t="shared" si="153"/>
        <v>49.308749487751321</v>
      </c>
      <c r="BW31" s="6">
        <f t="shared" si="154"/>
        <v>47.568703479101487</v>
      </c>
      <c r="BX31" s="6">
        <f t="shared" si="155"/>
        <v>49.829256883278291</v>
      </c>
      <c r="BY31" s="6">
        <f t="shared" si="156"/>
        <v>53.367019238493953</v>
      </c>
      <c r="BZ31" s="6">
        <f t="shared" si="157"/>
        <v>51.742008174241604</v>
      </c>
      <c r="CB31" s="6">
        <f t="shared" si="52"/>
        <v>2.681023354015915</v>
      </c>
      <c r="CC31" s="6">
        <f t="shared" si="53"/>
        <v>3.2358469554403322</v>
      </c>
      <c r="CD31" s="6">
        <f t="shared" si="54"/>
        <v>2.8698516539573244</v>
      </c>
      <c r="CE31" s="6"/>
      <c r="CF31" s="6">
        <f t="shared" si="55"/>
        <v>15.580720383346502</v>
      </c>
      <c r="CG31" s="6">
        <f t="shared" si="56"/>
        <v>17.39781905350668</v>
      </c>
      <c r="CH31" s="6">
        <f t="shared" si="57"/>
        <v>16.22495014851517</v>
      </c>
    </row>
    <row r="32" spans="1:86" x14ac:dyDescent="0.25"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  <c r="BO32" s="6"/>
      <c r="BP32" s="6"/>
      <c r="BQ32" s="6"/>
      <c r="BR32" s="6"/>
      <c r="BS32" s="6"/>
      <c r="BT32" s="6"/>
      <c r="BU32" s="6"/>
      <c r="BV32" s="6"/>
      <c r="BW32" s="6"/>
      <c r="BX32" s="6"/>
      <c r="BY32" s="6"/>
      <c r="BZ32" s="6"/>
      <c r="CB32" s="6"/>
      <c r="CC32" s="6"/>
      <c r="CD32" s="6"/>
      <c r="CE32" s="6"/>
      <c r="CF32" s="6"/>
      <c r="CG32" s="6"/>
      <c r="CH32" s="6"/>
    </row>
    <row r="33" spans="1:86" x14ac:dyDescent="0.25">
      <c r="A33" t="s">
        <v>70</v>
      </c>
      <c r="B33" t="s">
        <v>67</v>
      </c>
      <c r="C33" s="7">
        <v>1745.4893587663926</v>
      </c>
      <c r="D33" s="7">
        <v>2161.6847592316026</v>
      </c>
      <c r="E33" s="7">
        <v>2320.8932867829726</v>
      </c>
      <c r="F33" s="7">
        <v>2474.7840242813186</v>
      </c>
      <c r="G33" s="7">
        <v>2935.5413963217006</v>
      </c>
      <c r="H33" s="7">
        <v>3810.1465456586034</v>
      </c>
      <c r="I33" s="7">
        <v>3417.2646888715331</v>
      </c>
      <c r="J33" s="7">
        <v>3856.8166752937682</v>
      </c>
      <c r="K33" s="7">
        <v>4756.1389588395041</v>
      </c>
      <c r="L33" s="7">
        <v>4600.5915488711935</v>
      </c>
      <c r="M33" s="7"/>
      <c r="N33" s="7">
        <v>1336.1068398090363</v>
      </c>
      <c r="O33" s="7">
        <v>1519.8879041636321</v>
      </c>
      <c r="P33" s="7">
        <v>1951.120184194828</v>
      </c>
      <c r="Q33" s="7">
        <v>1884.821102862541</v>
      </c>
      <c r="R33" s="7">
        <v>2547.0143708824326</v>
      </c>
      <c r="S33" s="7">
        <v>3383.4688129568926</v>
      </c>
      <c r="T33" s="7">
        <v>3159.4703226728561</v>
      </c>
      <c r="U33" s="7">
        <v>3632.8956434745774</v>
      </c>
      <c r="V33" s="7">
        <v>4529.6755817850253</v>
      </c>
      <c r="W33" s="7">
        <v>4902.8959470187874</v>
      </c>
      <c r="X33" s="7"/>
      <c r="Y33" s="7">
        <f t="shared" ref="Y33:Y40" si="161">N33+C33</f>
        <v>3081.5961985754288</v>
      </c>
      <c r="Z33" s="7">
        <f t="shared" ref="Z33:Z40" si="162">O33+D33</f>
        <v>3681.5726633952345</v>
      </c>
      <c r="AA33" s="7">
        <f t="shared" ref="AA33:AA40" si="163">P33+E33</f>
        <v>4272.0134709778004</v>
      </c>
      <c r="AB33" s="7">
        <f t="shared" ref="AB33:AB40" si="164">Q33+F33</f>
        <v>4359.6051271438591</v>
      </c>
      <c r="AC33" s="7">
        <f t="shared" ref="AC33:AC40" si="165">R33+G33</f>
        <v>5482.5557672041332</v>
      </c>
      <c r="AD33" s="7">
        <f t="shared" ref="AD33:AD40" si="166">S33+H33</f>
        <v>7193.615358615496</v>
      </c>
      <c r="AE33" s="7">
        <f t="shared" ref="AE33:AE40" si="167">T33+I33</f>
        <v>6576.7350115443896</v>
      </c>
      <c r="AF33" s="7">
        <f t="shared" ref="AF33:AF40" si="168">U33+J33</f>
        <v>7489.7123187683455</v>
      </c>
      <c r="AG33" s="7">
        <f t="shared" ref="AG33:AG40" si="169">V33+K33</f>
        <v>9285.8145406245294</v>
      </c>
      <c r="AH33" s="7">
        <f t="shared" ref="AH33:AH40" si="170">W33+L33</f>
        <v>9503.4874958899818</v>
      </c>
      <c r="AI33" s="7"/>
      <c r="AJ33" s="7">
        <f t="shared" ref="AJ33:AJ40" si="171">N33-C33</f>
        <v>-409.3825189573563</v>
      </c>
      <c r="AK33" s="7">
        <f t="shared" ref="AK33:AK40" si="172">O33-D33</f>
        <v>-641.79685506797045</v>
      </c>
      <c r="AL33" s="7">
        <f t="shared" ref="AL33:AL40" si="173">P33-E33</f>
        <v>-369.77310258814464</v>
      </c>
      <c r="AM33" s="7">
        <f t="shared" ref="AM33:AM40" si="174">Q33-F33</f>
        <v>-589.96292141877757</v>
      </c>
      <c r="AN33" s="7">
        <f t="shared" ref="AN33:AN40" si="175">R33-G33</f>
        <v>-388.52702543926807</v>
      </c>
      <c r="AO33" s="7">
        <f t="shared" ref="AO33:AO40" si="176">S33-H33</f>
        <v>-426.67773270171074</v>
      </c>
      <c r="AP33" s="7">
        <f t="shared" ref="AP33:AP40" si="177">T33-I33</f>
        <v>-257.79436619867693</v>
      </c>
      <c r="AQ33" s="7">
        <f t="shared" ref="AQ33:AQ40" si="178">U33-J33</f>
        <v>-223.92103181919083</v>
      </c>
      <c r="AR33" s="7">
        <f t="shared" ref="AR33:AR40" si="179">V33-K33</f>
        <v>-226.46337705447877</v>
      </c>
      <c r="AS33" s="7">
        <f t="shared" ref="AS33:AS40" si="180">W33-L33</f>
        <v>302.30439814759393</v>
      </c>
      <c r="AU33" s="6">
        <f>(Y33/Y$33)*100</f>
        <v>100</v>
      </c>
      <c r="AV33" s="6">
        <f t="shared" ref="AV33:AV40" si="181">(Z33/Z$33)*100</f>
        <v>100</v>
      </c>
      <c r="AW33" s="6">
        <f t="shared" ref="AW33:AW40" si="182">(AA33/AA$33)*100</f>
        <v>100</v>
      </c>
      <c r="AX33" s="6">
        <f t="shared" ref="AX33:AX40" si="183">(AB33/AB$33)*100</f>
        <v>100</v>
      </c>
      <c r="AY33" s="6">
        <f t="shared" ref="AY33:AY40" si="184">(AC33/AC$33)*100</f>
        <v>100</v>
      </c>
      <c r="AZ33" s="6">
        <f t="shared" ref="AZ33:AZ40" si="185">(AD33/AD$33)*100</f>
        <v>100</v>
      </c>
      <c r="BA33" s="6">
        <f t="shared" ref="BA33:BA40" si="186">(AE33/AE$33)*100</f>
        <v>100</v>
      </c>
      <c r="BB33" s="6">
        <f t="shared" ref="BB33:BB40" si="187">(AF33/AF$33)*100</f>
        <v>100</v>
      </c>
      <c r="BC33" s="6">
        <f t="shared" ref="BC33:BC40" si="188">(AG33/AG$33)*100</f>
        <v>100</v>
      </c>
      <c r="BD33" s="6">
        <f t="shared" ref="BD33:BD40" si="189">(AH33/AH$33)*100</f>
        <v>100</v>
      </c>
      <c r="BE33" s="6"/>
      <c r="BF33" s="6">
        <f t="shared" ref="BF33:BF40" si="190">(AJ33/AJ$33)*100</f>
        <v>100</v>
      </c>
      <c r="BG33" s="6">
        <f t="shared" ref="BG33:BG40" si="191">(AK33/AK$33)*100</f>
        <v>100</v>
      </c>
      <c r="BH33" s="6">
        <f t="shared" ref="BH33:BH40" si="192">(AL33/AL$33)*100</f>
        <v>100</v>
      </c>
      <c r="BI33" s="6">
        <f t="shared" ref="BI33:BI40" si="193">(AM33/AM$33)*100</f>
        <v>100</v>
      </c>
      <c r="BJ33" s="6">
        <f t="shared" ref="BJ33:BJ40" si="194">(AN33/AN$33)*100</f>
        <v>100</v>
      </c>
      <c r="BK33" s="6">
        <f t="shared" ref="BK33:BK40" si="195">(AO33/AO$33)*100</f>
        <v>100</v>
      </c>
      <c r="BL33" s="6">
        <f t="shared" ref="BL33:BL40" si="196">(AP33/AP$33)*100</f>
        <v>100</v>
      </c>
      <c r="BM33" s="6">
        <f t="shared" ref="BM33:BM40" si="197">(AQ33/AQ$33)*100</f>
        <v>100</v>
      </c>
      <c r="BN33" s="6">
        <f t="shared" ref="BN33:BN40" si="198">(AR33/AR$33)*100</f>
        <v>100</v>
      </c>
      <c r="BO33" s="6">
        <f t="shared" ref="BO33:BO40" si="199">(AS33/AS$33)*100</f>
        <v>100</v>
      </c>
      <c r="BP33" s="6"/>
      <c r="BQ33" s="6">
        <f t="shared" ref="BQ33:BQ40" si="200">(AU33/AU$33)*100</f>
        <v>100</v>
      </c>
      <c r="BR33" s="6">
        <f t="shared" ref="BR33:BR40" si="201">(AV33/AV$33)*100</f>
        <v>100</v>
      </c>
      <c r="BS33" s="6">
        <f t="shared" ref="BS33:BS40" si="202">(AW33/AW$33)*100</f>
        <v>100</v>
      </c>
      <c r="BT33" s="6">
        <f t="shared" ref="BT33:BT40" si="203">(AX33/AX$33)*100</f>
        <v>100</v>
      </c>
      <c r="BU33" s="6">
        <f t="shared" ref="BU33:BU40" si="204">(AY33/AY$33)*100</f>
        <v>100</v>
      </c>
      <c r="BV33" s="6">
        <f t="shared" ref="BV33:BV40" si="205">(AZ33/AZ$33)*100</f>
        <v>100</v>
      </c>
      <c r="BW33" s="6">
        <f t="shared" ref="BW33:BW40" si="206">(BA33/BA$33)*100</f>
        <v>100</v>
      </c>
      <c r="BX33" s="6">
        <f t="shared" ref="BX33:BX40" si="207">(BB33/BB$33)*100</f>
        <v>100</v>
      </c>
      <c r="BY33" s="6">
        <f t="shared" ref="BY33:BY40" si="208">(BC33/BC$33)*100</f>
        <v>100</v>
      </c>
      <c r="BZ33" s="6">
        <f t="shared" ref="BZ33:BZ40" si="209">(BD33/BD$33)*100</f>
        <v>100</v>
      </c>
      <c r="CB33" s="6">
        <f t="shared" si="52"/>
        <v>1.6357030054440527</v>
      </c>
      <c r="CC33" s="6">
        <f t="shared" si="53"/>
        <v>2.6695388429562534</v>
      </c>
      <c r="CD33" s="6">
        <f t="shared" si="54"/>
        <v>2.0839496428128017</v>
      </c>
      <c r="CE33" s="6"/>
      <c r="CF33" s="6">
        <f t="shared" si="55"/>
        <v>11.369501223054224</v>
      </c>
      <c r="CG33" s="6">
        <f t="shared" si="56"/>
        <v>15.540597715842331</v>
      </c>
      <c r="CH33" s="6">
        <f t="shared" si="57"/>
        <v>13.330095074171799</v>
      </c>
    </row>
    <row r="34" spans="1:86" x14ac:dyDescent="0.25">
      <c r="A34" t="s">
        <v>70</v>
      </c>
      <c r="B34" t="s">
        <v>68</v>
      </c>
      <c r="C34" s="7">
        <v>57.402373087457903</v>
      </c>
      <c r="D34" s="7">
        <v>67.449823935721142</v>
      </c>
      <c r="E34" s="7">
        <v>87.64790889831572</v>
      </c>
      <c r="F34" s="7">
        <v>85.33587648237814</v>
      </c>
      <c r="G34" s="7">
        <v>110.07961304255609</v>
      </c>
      <c r="H34" s="7">
        <v>236.8732253435949</v>
      </c>
      <c r="I34" s="7">
        <v>195.36283554595664</v>
      </c>
      <c r="J34" s="7">
        <v>379.73719306575526</v>
      </c>
      <c r="K34" s="7">
        <v>467.88234986464727</v>
      </c>
      <c r="L34" s="7">
        <v>450.23913514579141</v>
      </c>
      <c r="M34" s="7"/>
      <c r="N34" s="7">
        <v>230.372640315186</v>
      </c>
      <c r="O34" s="7">
        <v>158.83949256646983</v>
      </c>
      <c r="P34" s="7">
        <v>192.01302228147901</v>
      </c>
      <c r="Q34" s="7">
        <v>271.93470384120673</v>
      </c>
      <c r="R34" s="7">
        <v>348.44086459058178</v>
      </c>
      <c r="S34" s="7">
        <v>632.45684885002299</v>
      </c>
      <c r="T34" s="7">
        <v>554.33230388340132</v>
      </c>
      <c r="U34" s="7">
        <v>580.69248203504253</v>
      </c>
      <c r="V34" s="7">
        <v>761.31701232238584</v>
      </c>
      <c r="W34" s="7">
        <v>772.61271031054378</v>
      </c>
      <c r="X34" s="7"/>
      <c r="Y34" s="7">
        <f t="shared" si="161"/>
        <v>287.77501340264394</v>
      </c>
      <c r="Z34" s="7">
        <f t="shared" si="162"/>
        <v>226.28931650219096</v>
      </c>
      <c r="AA34" s="7">
        <f t="shared" si="163"/>
        <v>279.66093117979472</v>
      </c>
      <c r="AB34" s="7">
        <f t="shared" si="164"/>
        <v>357.27058032358485</v>
      </c>
      <c r="AC34" s="7">
        <f t="shared" si="165"/>
        <v>458.52047763313789</v>
      </c>
      <c r="AD34" s="7">
        <f t="shared" si="166"/>
        <v>869.33007419361786</v>
      </c>
      <c r="AE34" s="7">
        <f t="shared" si="167"/>
        <v>749.69513942935794</v>
      </c>
      <c r="AF34" s="7">
        <f t="shared" si="168"/>
        <v>960.42967510079779</v>
      </c>
      <c r="AG34" s="7">
        <f t="shared" si="169"/>
        <v>1229.1993621870331</v>
      </c>
      <c r="AH34" s="7">
        <f t="shared" si="170"/>
        <v>1222.8518454563352</v>
      </c>
      <c r="AI34" s="7"/>
      <c r="AJ34" s="7">
        <f t="shared" si="171"/>
        <v>172.9702672277281</v>
      </c>
      <c r="AK34" s="7">
        <f t="shared" si="172"/>
        <v>91.389668630748687</v>
      </c>
      <c r="AL34" s="7">
        <f t="shared" si="173"/>
        <v>104.36511338316329</v>
      </c>
      <c r="AM34" s="7">
        <f t="shared" si="174"/>
        <v>186.5988273588286</v>
      </c>
      <c r="AN34" s="7">
        <f t="shared" si="175"/>
        <v>238.36125154802568</v>
      </c>
      <c r="AO34" s="7">
        <f t="shared" si="176"/>
        <v>395.58362350642813</v>
      </c>
      <c r="AP34" s="7">
        <f t="shared" si="177"/>
        <v>358.96946833744471</v>
      </c>
      <c r="AQ34" s="7">
        <f t="shared" si="178"/>
        <v>200.95528896928727</v>
      </c>
      <c r="AR34" s="7">
        <f t="shared" si="179"/>
        <v>293.43466245773857</v>
      </c>
      <c r="AS34" s="7">
        <f t="shared" si="180"/>
        <v>322.37357516475237</v>
      </c>
      <c r="AU34" s="6">
        <f t="shared" ref="AU34:AU40" si="210">(Y34/Y$33)*100</f>
        <v>9.3385049454460507</v>
      </c>
      <c r="AV34" s="6">
        <f t="shared" si="181"/>
        <v>6.1465394599464869</v>
      </c>
      <c r="AW34" s="6">
        <f t="shared" si="182"/>
        <v>6.5463494691599013</v>
      </c>
      <c r="AX34" s="6">
        <f t="shared" si="183"/>
        <v>8.1950215651215679</v>
      </c>
      <c r="AY34" s="6">
        <f t="shared" si="184"/>
        <v>8.3632615353580526</v>
      </c>
      <c r="AZ34" s="6">
        <f t="shared" si="185"/>
        <v>12.084745025357204</v>
      </c>
      <c r="BA34" s="6">
        <f t="shared" si="186"/>
        <v>11.399199422105193</v>
      </c>
      <c r="BB34" s="6">
        <f t="shared" si="187"/>
        <v>12.823318629930192</v>
      </c>
      <c r="BC34" s="6">
        <f t="shared" si="188"/>
        <v>13.237388672898929</v>
      </c>
      <c r="BD34" s="6">
        <f t="shared" si="189"/>
        <v>12.867401003949212</v>
      </c>
      <c r="BE34" s="6"/>
      <c r="BF34" s="6">
        <f t="shared" si="190"/>
        <v>-42.251502987538579</v>
      </c>
      <c r="BG34" s="6">
        <f t="shared" si="191"/>
        <v>-14.239656662242437</v>
      </c>
      <c r="BH34" s="6">
        <f t="shared" si="192"/>
        <v>-28.224095439252579</v>
      </c>
      <c r="BI34" s="6">
        <f t="shared" si="193"/>
        <v>-31.628907611699518</v>
      </c>
      <c r="BJ34" s="6">
        <f t="shared" si="194"/>
        <v>-61.349979780308672</v>
      </c>
      <c r="BK34" s="6">
        <f t="shared" si="195"/>
        <v>-92.712507165912868</v>
      </c>
      <c r="BL34" s="6">
        <f t="shared" si="196"/>
        <v>-139.24643646432295</v>
      </c>
      <c r="BM34" s="6">
        <f t="shared" si="197"/>
        <v>-89.743820549894721</v>
      </c>
      <c r="BN34" s="6">
        <f t="shared" si="198"/>
        <v>-129.57267805255285</v>
      </c>
      <c r="BO34" s="6">
        <f t="shared" si="199"/>
        <v>106.63873140454942</v>
      </c>
      <c r="BP34" s="6"/>
      <c r="BQ34" s="6">
        <f t="shared" si="200"/>
        <v>9.3385049454460507</v>
      </c>
      <c r="BR34" s="6">
        <f t="shared" si="201"/>
        <v>6.1465394599464869</v>
      </c>
      <c r="BS34" s="6">
        <f t="shared" si="202"/>
        <v>6.5463494691599013</v>
      </c>
      <c r="BT34" s="6">
        <f t="shared" si="203"/>
        <v>8.1950215651215679</v>
      </c>
      <c r="BU34" s="6">
        <f t="shared" si="204"/>
        <v>8.3632615353580526</v>
      </c>
      <c r="BV34" s="6">
        <f t="shared" si="205"/>
        <v>12.084745025357204</v>
      </c>
      <c r="BW34" s="6">
        <f t="shared" si="206"/>
        <v>11.399199422105193</v>
      </c>
      <c r="BX34" s="6">
        <f t="shared" si="207"/>
        <v>12.823318629930192</v>
      </c>
      <c r="BY34" s="6">
        <f t="shared" si="208"/>
        <v>13.237388672898929</v>
      </c>
      <c r="BZ34" s="6">
        <f t="shared" si="209"/>
        <v>12.867401003949212</v>
      </c>
      <c r="CB34" s="6">
        <f t="shared" si="52"/>
        <v>6.8435630955502456</v>
      </c>
      <c r="CC34" s="6">
        <f t="shared" si="53"/>
        <v>2.3537520308552615</v>
      </c>
      <c r="CD34" s="6">
        <f t="shared" si="54"/>
        <v>3.2493329458918905</v>
      </c>
      <c r="CE34" s="6"/>
      <c r="CF34" s="6">
        <f t="shared" si="55"/>
        <v>25.715948725997073</v>
      </c>
      <c r="CG34" s="6">
        <f t="shared" si="56"/>
        <v>14.391124069784622</v>
      </c>
      <c r="CH34" s="6">
        <f t="shared" si="57"/>
        <v>17.439290231412443</v>
      </c>
    </row>
    <row r="35" spans="1:86" x14ac:dyDescent="0.25">
      <c r="A35" t="s">
        <v>70</v>
      </c>
      <c r="B35" t="s">
        <v>69</v>
      </c>
      <c r="C35" s="7">
        <v>1072.1465840559817</v>
      </c>
      <c r="D35" s="7">
        <v>1182.7876315599228</v>
      </c>
      <c r="E35" s="7">
        <v>1236.1830276148155</v>
      </c>
      <c r="F35" s="7">
        <v>1269.8639530833543</v>
      </c>
      <c r="G35" s="7">
        <v>1543.9449808187167</v>
      </c>
      <c r="H35" s="7">
        <v>2111.9825742407911</v>
      </c>
      <c r="I35" s="7">
        <v>1687.6031409674877</v>
      </c>
      <c r="J35" s="7">
        <v>2088.6430982372399</v>
      </c>
      <c r="K35" s="7">
        <v>2628.5826882937863</v>
      </c>
      <c r="L35" s="7">
        <v>2747.0338942446183</v>
      </c>
      <c r="M35" s="7"/>
      <c r="N35" s="7">
        <v>967.01163228302892</v>
      </c>
      <c r="O35" s="7">
        <v>1050.295642269346</v>
      </c>
      <c r="P35" s="7">
        <v>1419.2058152140326</v>
      </c>
      <c r="Q35" s="7">
        <v>1290.5321514348875</v>
      </c>
      <c r="R35" s="7">
        <v>1751.5194263527274</v>
      </c>
      <c r="S35" s="7">
        <v>2341.1829928134375</v>
      </c>
      <c r="T35" s="7">
        <v>2315.057702275677</v>
      </c>
      <c r="U35" s="7">
        <v>2654.8615914831025</v>
      </c>
      <c r="V35" s="7">
        <v>3400.1303607476702</v>
      </c>
      <c r="W35" s="7">
        <v>3628.2383034180575</v>
      </c>
      <c r="X35" s="7"/>
      <c r="Y35" s="7">
        <f t="shared" si="161"/>
        <v>2039.1582163390108</v>
      </c>
      <c r="Z35" s="7">
        <f t="shared" si="162"/>
        <v>2233.0832738292688</v>
      </c>
      <c r="AA35" s="7">
        <f t="shared" si="163"/>
        <v>2655.3888428288483</v>
      </c>
      <c r="AB35" s="7">
        <f t="shared" si="164"/>
        <v>2560.3961045182418</v>
      </c>
      <c r="AC35" s="7">
        <f t="shared" si="165"/>
        <v>3295.4644071714438</v>
      </c>
      <c r="AD35" s="7">
        <f t="shared" si="166"/>
        <v>4453.1655670542286</v>
      </c>
      <c r="AE35" s="7">
        <f t="shared" si="167"/>
        <v>4002.6608432431649</v>
      </c>
      <c r="AF35" s="7">
        <f t="shared" si="168"/>
        <v>4743.5046897203429</v>
      </c>
      <c r="AG35" s="7">
        <f t="shared" si="169"/>
        <v>6028.7130490414565</v>
      </c>
      <c r="AH35" s="7">
        <f t="shared" si="170"/>
        <v>6375.2721976626763</v>
      </c>
      <c r="AI35" s="7"/>
      <c r="AJ35" s="7">
        <f t="shared" si="171"/>
        <v>-105.13495177295283</v>
      </c>
      <c r="AK35" s="7">
        <f t="shared" si="172"/>
        <v>-132.49198929057684</v>
      </c>
      <c r="AL35" s="7">
        <f t="shared" si="173"/>
        <v>183.02278759921705</v>
      </c>
      <c r="AM35" s="7">
        <f t="shared" si="174"/>
        <v>20.668198351533192</v>
      </c>
      <c r="AN35" s="7">
        <f t="shared" si="175"/>
        <v>207.57444553401069</v>
      </c>
      <c r="AO35" s="7">
        <f t="shared" si="176"/>
        <v>229.20041857264641</v>
      </c>
      <c r="AP35" s="7">
        <f t="shared" si="177"/>
        <v>627.45456130818934</v>
      </c>
      <c r="AQ35" s="7">
        <f t="shared" si="178"/>
        <v>566.21849324586265</v>
      </c>
      <c r="AR35" s="7">
        <f t="shared" si="179"/>
        <v>771.54767245388393</v>
      </c>
      <c r="AS35" s="7">
        <f t="shared" si="180"/>
        <v>881.20440917343922</v>
      </c>
      <c r="AU35" s="6">
        <f t="shared" si="210"/>
        <v>66.172142128215242</v>
      </c>
      <c r="AV35" s="6">
        <f t="shared" si="181"/>
        <v>60.655689239333554</v>
      </c>
      <c r="AW35" s="6">
        <f t="shared" si="182"/>
        <v>62.157782527335272</v>
      </c>
      <c r="AX35" s="6">
        <f t="shared" si="183"/>
        <v>58.730000306143623</v>
      </c>
      <c r="AY35" s="6">
        <f t="shared" si="184"/>
        <v>60.108178504712015</v>
      </c>
      <c r="AZ35" s="6">
        <f t="shared" si="185"/>
        <v>61.904415861224159</v>
      </c>
      <c r="BA35" s="6">
        <f t="shared" si="186"/>
        <v>60.860911017657607</v>
      </c>
      <c r="BB35" s="6">
        <f t="shared" si="187"/>
        <v>63.33360331923128</v>
      </c>
      <c r="BC35" s="6">
        <f t="shared" si="188"/>
        <v>64.92390110384423</v>
      </c>
      <c r="BD35" s="6">
        <f t="shared" si="189"/>
        <v>67.08350171891972</v>
      </c>
      <c r="BE35" s="6"/>
      <c r="BF35" s="6">
        <f t="shared" si="190"/>
        <v>25.681348593173396</v>
      </c>
      <c r="BG35" s="6">
        <f t="shared" si="191"/>
        <v>20.643913762485653</v>
      </c>
      <c r="BH35" s="6">
        <f t="shared" si="192"/>
        <v>-49.495970993614662</v>
      </c>
      <c r="BI35" s="6">
        <f t="shared" si="193"/>
        <v>-3.5033046317265315</v>
      </c>
      <c r="BJ35" s="6">
        <f t="shared" si="194"/>
        <v>-53.42599920799006</v>
      </c>
      <c r="BK35" s="6">
        <f t="shared" si="195"/>
        <v>-53.717454885999359</v>
      </c>
      <c r="BL35" s="6">
        <f t="shared" si="196"/>
        <v>-243.39343429430212</v>
      </c>
      <c r="BM35" s="6">
        <f t="shared" si="197"/>
        <v>-252.86525729439572</v>
      </c>
      <c r="BN35" s="6">
        <f t="shared" si="198"/>
        <v>-340.69423607874484</v>
      </c>
      <c r="BO35" s="6">
        <f t="shared" si="199"/>
        <v>291.49572899803104</v>
      </c>
      <c r="BP35" s="6"/>
      <c r="BQ35" s="6">
        <f t="shared" si="200"/>
        <v>66.172142128215242</v>
      </c>
      <c r="BR35" s="6">
        <f t="shared" si="201"/>
        <v>60.655689239333554</v>
      </c>
      <c r="BS35" s="6">
        <f t="shared" si="202"/>
        <v>62.157782527335272</v>
      </c>
      <c r="BT35" s="6">
        <f t="shared" si="203"/>
        <v>58.730000306143623</v>
      </c>
      <c r="BU35" s="6">
        <f t="shared" si="204"/>
        <v>60.108178504712015</v>
      </c>
      <c r="BV35" s="6">
        <f t="shared" si="205"/>
        <v>61.904415861224159</v>
      </c>
      <c r="BW35" s="6">
        <f t="shared" si="206"/>
        <v>60.860911017657607</v>
      </c>
      <c r="BX35" s="6">
        <f t="shared" si="207"/>
        <v>63.33360331923128</v>
      </c>
      <c r="BY35" s="6">
        <f t="shared" si="208"/>
        <v>64.92390110384423</v>
      </c>
      <c r="BZ35" s="6">
        <f t="shared" si="209"/>
        <v>67.08350171891972</v>
      </c>
      <c r="CB35" s="6">
        <f t="shared" si="52"/>
        <v>1.5621812680244318</v>
      </c>
      <c r="CC35" s="6">
        <f t="shared" si="53"/>
        <v>2.7520110227134578</v>
      </c>
      <c r="CD35" s="6">
        <f t="shared" si="54"/>
        <v>2.1264235146542378</v>
      </c>
      <c r="CE35" s="6"/>
      <c r="CF35" s="6">
        <f t="shared" si="55"/>
        <v>11.019967188080869</v>
      </c>
      <c r="CG35" s="6">
        <f t="shared" si="56"/>
        <v>15.826283877455062</v>
      </c>
      <c r="CH35" s="6">
        <f t="shared" si="57"/>
        <v>13.502469859481891</v>
      </c>
    </row>
    <row r="36" spans="1:86" x14ac:dyDescent="0.25">
      <c r="A36" t="s">
        <v>70</v>
      </c>
      <c r="B36" t="s">
        <v>70</v>
      </c>
      <c r="C36" s="7">
        <v>878.53337174849651</v>
      </c>
      <c r="D36" s="7">
        <v>1006.3269687279608</v>
      </c>
      <c r="E36" s="7">
        <v>1075.263901737256</v>
      </c>
      <c r="F36" s="7">
        <v>992.93676341915057</v>
      </c>
      <c r="G36" s="7">
        <v>1370.0603329960943</v>
      </c>
      <c r="H36" s="7">
        <v>2003.40065859986</v>
      </c>
      <c r="I36" s="7">
        <v>1568.7917419244973</v>
      </c>
      <c r="J36" s="7">
        <v>1817.1397669240155</v>
      </c>
      <c r="K36" s="7">
        <v>2229.8952854667991</v>
      </c>
      <c r="L36" s="7">
        <v>2354.8724019668844</v>
      </c>
      <c r="M36" s="7"/>
      <c r="N36" s="7">
        <v>786.85692471972015</v>
      </c>
      <c r="O36" s="7">
        <v>895.70517487297809</v>
      </c>
      <c r="P36" s="7">
        <v>1170.420986428654</v>
      </c>
      <c r="Q36" s="7">
        <v>986.31412121599908</v>
      </c>
      <c r="R36" s="7">
        <v>1398.3698200610006</v>
      </c>
      <c r="S36" s="7">
        <v>1771.3734470028851</v>
      </c>
      <c r="T36" s="7">
        <v>1705.9659760163108</v>
      </c>
      <c r="U36" s="7">
        <v>1968.6072863120262</v>
      </c>
      <c r="V36" s="7">
        <v>2440.8258652134723</v>
      </c>
      <c r="W36" s="7">
        <v>2581.8963219541952</v>
      </c>
      <c r="X36" s="7"/>
      <c r="Y36" s="7">
        <f t="shared" si="161"/>
        <v>1665.3902964682165</v>
      </c>
      <c r="Z36" s="7">
        <f t="shared" si="162"/>
        <v>1902.032143600939</v>
      </c>
      <c r="AA36" s="7">
        <f t="shared" si="163"/>
        <v>2245.6848881659098</v>
      </c>
      <c r="AB36" s="7">
        <f t="shared" si="164"/>
        <v>1979.2508846351498</v>
      </c>
      <c r="AC36" s="7">
        <f t="shared" si="165"/>
        <v>2768.4301530570947</v>
      </c>
      <c r="AD36" s="7">
        <f t="shared" si="166"/>
        <v>3774.7741056027453</v>
      </c>
      <c r="AE36" s="7">
        <f t="shared" si="167"/>
        <v>3274.7577179408081</v>
      </c>
      <c r="AF36" s="7">
        <f t="shared" si="168"/>
        <v>3785.7470532360417</v>
      </c>
      <c r="AG36" s="7">
        <f t="shared" si="169"/>
        <v>4670.7211506802714</v>
      </c>
      <c r="AH36" s="7">
        <f t="shared" si="170"/>
        <v>4936.7687239210791</v>
      </c>
      <c r="AI36" s="7"/>
      <c r="AJ36" s="7">
        <f t="shared" si="171"/>
        <v>-91.676447028776352</v>
      </c>
      <c r="AK36" s="7">
        <f t="shared" si="172"/>
        <v>-110.62179385498268</v>
      </c>
      <c r="AL36" s="7">
        <f t="shared" si="173"/>
        <v>95.15708469139804</v>
      </c>
      <c r="AM36" s="7">
        <f t="shared" si="174"/>
        <v>-6.6226422031514858</v>
      </c>
      <c r="AN36" s="7">
        <f t="shared" si="175"/>
        <v>28.309487064906307</v>
      </c>
      <c r="AO36" s="7">
        <f t="shared" si="176"/>
        <v>-232.02721159697489</v>
      </c>
      <c r="AP36" s="7">
        <f t="shared" si="177"/>
        <v>137.17423409181356</v>
      </c>
      <c r="AQ36" s="7">
        <f t="shared" si="178"/>
        <v>151.46751938801071</v>
      </c>
      <c r="AR36" s="7">
        <f t="shared" si="179"/>
        <v>210.93057974667317</v>
      </c>
      <c r="AS36" s="7">
        <f t="shared" si="180"/>
        <v>227.02391998731082</v>
      </c>
      <c r="AU36" s="6">
        <f t="shared" si="210"/>
        <v>54.043105882532537</v>
      </c>
      <c r="AV36" s="6">
        <f t="shared" si="181"/>
        <v>51.663577430163755</v>
      </c>
      <c r="AW36" s="6">
        <f t="shared" si="182"/>
        <v>52.567364392039387</v>
      </c>
      <c r="AX36" s="6">
        <f t="shared" si="183"/>
        <v>45.399774220649</v>
      </c>
      <c r="AY36" s="6">
        <f t="shared" si="184"/>
        <v>50.495248395236558</v>
      </c>
      <c r="AZ36" s="6">
        <f t="shared" si="185"/>
        <v>52.473949709888977</v>
      </c>
      <c r="BA36" s="6">
        <f t="shared" si="186"/>
        <v>49.793061636093036</v>
      </c>
      <c r="BB36" s="6">
        <f t="shared" si="187"/>
        <v>50.545960807458535</v>
      </c>
      <c r="BC36" s="6">
        <f t="shared" si="188"/>
        <v>50.299530862331174</v>
      </c>
      <c r="BD36" s="6">
        <f t="shared" si="189"/>
        <v>51.946916603574287</v>
      </c>
      <c r="BE36" s="6"/>
      <c r="BF36" s="6">
        <f t="shared" si="190"/>
        <v>22.393835296696171</v>
      </c>
      <c r="BG36" s="6">
        <f t="shared" si="191"/>
        <v>17.236262998401124</v>
      </c>
      <c r="BH36" s="6">
        <f t="shared" si="192"/>
        <v>-25.733911965301743</v>
      </c>
      <c r="BI36" s="6">
        <f t="shared" si="193"/>
        <v>1.1225522762049123</v>
      </c>
      <c r="BJ36" s="6">
        <f t="shared" si="194"/>
        <v>-7.2863623921398109</v>
      </c>
      <c r="BK36" s="6">
        <f t="shared" si="195"/>
        <v>54.379967318140899</v>
      </c>
      <c r="BL36" s="6">
        <f t="shared" si="196"/>
        <v>-53.21071833900983</v>
      </c>
      <c r="BM36" s="6">
        <f t="shared" si="197"/>
        <v>-67.643275023096521</v>
      </c>
      <c r="BN36" s="6">
        <f t="shared" si="198"/>
        <v>-93.141143830921067</v>
      </c>
      <c r="BO36" s="6">
        <f t="shared" si="199"/>
        <v>75.097789307210491</v>
      </c>
      <c r="BP36" s="6"/>
      <c r="BQ36" s="6">
        <f t="shared" si="200"/>
        <v>54.043105882532537</v>
      </c>
      <c r="BR36" s="6">
        <f t="shared" si="201"/>
        <v>51.663577430163755</v>
      </c>
      <c r="BS36" s="6">
        <f t="shared" si="202"/>
        <v>52.567364392039387</v>
      </c>
      <c r="BT36" s="6">
        <f t="shared" si="203"/>
        <v>45.399774220649</v>
      </c>
      <c r="BU36" s="6">
        <f t="shared" si="204"/>
        <v>50.495248395236558</v>
      </c>
      <c r="BV36" s="6">
        <f t="shared" si="205"/>
        <v>52.473949709888977</v>
      </c>
      <c r="BW36" s="6">
        <f t="shared" si="206"/>
        <v>49.793061636093036</v>
      </c>
      <c r="BX36" s="6">
        <f t="shared" si="207"/>
        <v>50.545960807458535</v>
      </c>
      <c r="BY36" s="6">
        <f t="shared" si="208"/>
        <v>50.299530862331174</v>
      </c>
      <c r="BZ36" s="6">
        <f t="shared" si="209"/>
        <v>51.946916603574287</v>
      </c>
      <c r="CB36" s="6">
        <f t="shared" si="52"/>
        <v>1.6804586799931251</v>
      </c>
      <c r="CC36" s="6">
        <f t="shared" si="53"/>
        <v>2.2812780072741576</v>
      </c>
      <c r="CD36" s="6">
        <f t="shared" si="54"/>
        <v>1.964331384895454</v>
      </c>
      <c r="CE36" s="6"/>
      <c r="CF36" s="6">
        <f t="shared" si="55"/>
        <v>11.578056061073205</v>
      </c>
      <c r="CG36" s="6">
        <f t="shared" si="56"/>
        <v>14.113785950436686</v>
      </c>
      <c r="CH36" s="6">
        <f t="shared" si="57"/>
        <v>12.833044294699626</v>
      </c>
    </row>
    <row r="37" spans="1:86" x14ac:dyDescent="0.25">
      <c r="A37" t="s">
        <v>70</v>
      </c>
      <c r="B37" t="s">
        <v>71</v>
      </c>
      <c r="C37" s="7">
        <v>14.895213003742759</v>
      </c>
      <c r="D37" s="7">
        <v>27.235506864523213</v>
      </c>
      <c r="E37" s="7">
        <v>28.890943151266161</v>
      </c>
      <c r="F37" s="7">
        <v>37.587584271662848</v>
      </c>
      <c r="G37" s="7">
        <v>49.626060185667903</v>
      </c>
      <c r="H37" s="7">
        <v>35.130795593331229</v>
      </c>
      <c r="I37" s="7">
        <v>30.336090501809064</v>
      </c>
      <c r="J37" s="7">
        <v>37.383177720989693</v>
      </c>
      <c r="K37" s="7">
        <v>62.737576032040266</v>
      </c>
      <c r="L37" s="7">
        <v>54.813021549432499</v>
      </c>
      <c r="M37" s="7"/>
      <c r="N37" s="7">
        <v>176.36233951331928</v>
      </c>
      <c r="O37" s="7">
        <v>236.81045242086896</v>
      </c>
      <c r="P37" s="7">
        <v>309.71465210317575</v>
      </c>
      <c r="Q37" s="7">
        <v>292.30831924238493</v>
      </c>
      <c r="R37" s="7">
        <v>444.76473176764102</v>
      </c>
      <c r="S37" s="7">
        <v>540.9632743859961</v>
      </c>
      <c r="T37" s="7">
        <v>504.5606111641128</v>
      </c>
      <c r="U37" s="7">
        <v>594.47029844146721</v>
      </c>
      <c r="V37" s="7">
        <v>735.56227408793109</v>
      </c>
      <c r="W37" s="7">
        <v>777.68731428050921</v>
      </c>
      <c r="X37" s="7"/>
      <c r="Y37" s="7">
        <f t="shared" si="161"/>
        <v>191.25755251706204</v>
      </c>
      <c r="Z37" s="7">
        <f t="shared" si="162"/>
        <v>264.04595928539214</v>
      </c>
      <c r="AA37" s="7">
        <f t="shared" si="163"/>
        <v>338.60559525444194</v>
      </c>
      <c r="AB37" s="7">
        <f t="shared" si="164"/>
        <v>329.89590351404775</v>
      </c>
      <c r="AC37" s="7">
        <f t="shared" si="165"/>
        <v>494.39079195330891</v>
      </c>
      <c r="AD37" s="7">
        <f t="shared" si="166"/>
        <v>576.09406997932729</v>
      </c>
      <c r="AE37" s="7">
        <f t="shared" si="167"/>
        <v>534.89670166592191</v>
      </c>
      <c r="AF37" s="7">
        <f t="shared" si="168"/>
        <v>631.8534761624569</v>
      </c>
      <c r="AG37" s="7">
        <f t="shared" si="169"/>
        <v>798.29985011997132</v>
      </c>
      <c r="AH37" s="7">
        <f t="shared" si="170"/>
        <v>832.50033582994172</v>
      </c>
      <c r="AI37" s="7"/>
      <c r="AJ37" s="7">
        <f t="shared" si="171"/>
        <v>161.46712650957653</v>
      </c>
      <c r="AK37" s="7">
        <f t="shared" si="172"/>
        <v>209.57494555634574</v>
      </c>
      <c r="AL37" s="7">
        <f t="shared" si="173"/>
        <v>280.82370895190957</v>
      </c>
      <c r="AM37" s="7">
        <f t="shared" si="174"/>
        <v>254.72073497072208</v>
      </c>
      <c r="AN37" s="7">
        <f t="shared" si="175"/>
        <v>395.13867158197314</v>
      </c>
      <c r="AO37" s="7">
        <f t="shared" si="176"/>
        <v>505.83247879266486</v>
      </c>
      <c r="AP37" s="7">
        <f t="shared" si="177"/>
        <v>474.22452066230375</v>
      </c>
      <c r="AQ37" s="7">
        <f t="shared" si="178"/>
        <v>557.08712072047751</v>
      </c>
      <c r="AR37" s="7">
        <f t="shared" si="179"/>
        <v>672.82469805589085</v>
      </c>
      <c r="AS37" s="7">
        <f t="shared" si="180"/>
        <v>722.87429273107671</v>
      </c>
      <c r="AU37" s="6">
        <f t="shared" si="210"/>
        <v>6.2064443292562883</v>
      </c>
      <c r="AV37" s="6">
        <f t="shared" si="181"/>
        <v>7.1720969114835453</v>
      </c>
      <c r="AW37" s="6">
        <f t="shared" si="182"/>
        <v>7.9261359439707055</v>
      </c>
      <c r="AX37" s="6">
        <f t="shared" si="183"/>
        <v>7.5671051366566058</v>
      </c>
      <c r="AY37" s="6">
        <f t="shared" si="184"/>
        <v>9.0175241793377481</v>
      </c>
      <c r="AZ37" s="6">
        <f t="shared" si="185"/>
        <v>8.008408029341787</v>
      </c>
      <c r="BA37" s="6">
        <f t="shared" si="186"/>
        <v>8.1331648717334311</v>
      </c>
      <c r="BB37" s="6">
        <f t="shared" si="187"/>
        <v>8.4362849902673265</v>
      </c>
      <c r="BC37" s="6">
        <f t="shared" si="188"/>
        <v>8.5969824900926852</v>
      </c>
      <c r="BD37" s="6">
        <f t="shared" si="189"/>
        <v>8.75994561143977</v>
      </c>
      <c r="BE37" s="6"/>
      <c r="BF37" s="6">
        <f t="shared" si="190"/>
        <v>-39.441627092630185</v>
      </c>
      <c r="BG37" s="6">
        <f t="shared" si="191"/>
        <v>-32.654405190899602</v>
      </c>
      <c r="BH37" s="6">
        <f t="shared" si="192"/>
        <v>-75.944871865029242</v>
      </c>
      <c r="BI37" s="6">
        <f t="shared" si="193"/>
        <v>-43.175719307605746</v>
      </c>
      <c r="BJ37" s="6">
        <f t="shared" si="194"/>
        <v>-101.70172104121455</v>
      </c>
      <c r="BK37" s="6">
        <f t="shared" si="195"/>
        <v>-118.55141246526944</v>
      </c>
      <c r="BL37" s="6">
        <f t="shared" si="196"/>
        <v>-183.95457110060678</v>
      </c>
      <c r="BM37" s="6">
        <f t="shared" si="197"/>
        <v>-248.78731407878996</v>
      </c>
      <c r="BN37" s="6">
        <f t="shared" si="198"/>
        <v>-297.10088527648952</v>
      </c>
      <c r="BO37" s="6">
        <f t="shared" si="199"/>
        <v>239.12132842279991</v>
      </c>
      <c r="BP37" s="6"/>
      <c r="BQ37" s="6">
        <f t="shared" si="200"/>
        <v>6.2064443292562883</v>
      </c>
      <c r="BR37" s="6">
        <f t="shared" si="201"/>
        <v>7.1720969114835453</v>
      </c>
      <c r="BS37" s="6">
        <f t="shared" si="202"/>
        <v>7.9261359439707055</v>
      </c>
      <c r="BT37" s="6">
        <f t="shared" si="203"/>
        <v>7.5671051366566058</v>
      </c>
      <c r="BU37" s="6">
        <f t="shared" si="204"/>
        <v>9.0175241793377481</v>
      </c>
      <c r="BV37" s="6">
        <f t="shared" si="205"/>
        <v>8.008408029341787</v>
      </c>
      <c r="BW37" s="6">
        <f t="shared" si="206"/>
        <v>8.1331648717334311</v>
      </c>
      <c r="BX37" s="6">
        <f t="shared" si="207"/>
        <v>8.4362849902673265</v>
      </c>
      <c r="BY37" s="6">
        <f t="shared" si="208"/>
        <v>8.5969824900926852</v>
      </c>
      <c r="BZ37" s="6">
        <f t="shared" si="209"/>
        <v>8.75994561143977</v>
      </c>
      <c r="CB37" s="6">
        <f t="shared" si="52"/>
        <v>2.6799085407949175</v>
      </c>
      <c r="CC37" s="6">
        <f t="shared" si="53"/>
        <v>3.4095996709194059</v>
      </c>
      <c r="CD37" s="6">
        <f t="shared" si="54"/>
        <v>3.3527710402739501</v>
      </c>
      <c r="CE37" s="6"/>
      <c r="CF37" s="6">
        <f t="shared" si="55"/>
        <v>15.576830515120532</v>
      </c>
      <c r="CG37" s="6">
        <f t="shared" si="56"/>
        <v>17.923376827645153</v>
      </c>
      <c r="CH37" s="6">
        <f t="shared" si="57"/>
        <v>17.753542246272257</v>
      </c>
    </row>
    <row r="38" spans="1:86" x14ac:dyDescent="0.25">
      <c r="A38" t="s">
        <v>70</v>
      </c>
      <c r="B38" t="s">
        <v>72</v>
      </c>
      <c r="C38" s="7">
        <v>5.0896107544835498</v>
      </c>
      <c r="D38" s="7">
        <v>21.481908347841141</v>
      </c>
      <c r="E38" s="7">
        <v>14.11313193213233</v>
      </c>
      <c r="F38" s="7">
        <v>13.016290159942685</v>
      </c>
      <c r="G38" s="7">
        <v>14.579553368272169</v>
      </c>
      <c r="H38" s="7">
        <v>45.615241405096477</v>
      </c>
      <c r="I38" s="7">
        <v>16.324334784562719</v>
      </c>
      <c r="J38" s="7">
        <v>14.404860620647181</v>
      </c>
      <c r="K38" s="7">
        <v>19.10705671126054</v>
      </c>
      <c r="L38" s="7">
        <v>26.914587615013044</v>
      </c>
      <c r="M38" s="7"/>
      <c r="N38" s="7">
        <v>33.071963193026079</v>
      </c>
      <c r="O38" s="7">
        <v>38.295970058742796</v>
      </c>
      <c r="P38" s="7">
        <v>46.360730309426906</v>
      </c>
      <c r="Q38" s="7">
        <v>61.701323399778616</v>
      </c>
      <c r="R38" s="7">
        <v>59.44433291295595</v>
      </c>
      <c r="S38" s="7">
        <v>87.7956997392955</v>
      </c>
      <c r="T38" s="7">
        <v>61.003935790245528</v>
      </c>
      <c r="U38" s="7">
        <v>59.771062040072678</v>
      </c>
      <c r="V38" s="7">
        <v>75.202170695493749</v>
      </c>
      <c r="W38" s="7">
        <v>93.943564954085133</v>
      </c>
      <c r="X38" s="7"/>
      <c r="Y38" s="7">
        <f t="shared" si="161"/>
        <v>38.161573947509631</v>
      </c>
      <c r="Z38" s="7">
        <f t="shared" si="162"/>
        <v>59.777878406583937</v>
      </c>
      <c r="AA38" s="7">
        <f t="shared" si="163"/>
        <v>60.473862241559232</v>
      </c>
      <c r="AB38" s="7">
        <f t="shared" si="164"/>
        <v>74.7176135597213</v>
      </c>
      <c r="AC38" s="7">
        <f t="shared" si="165"/>
        <v>74.023886281228116</v>
      </c>
      <c r="AD38" s="7">
        <f t="shared" si="166"/>
        <v>133.41094114439198</v>
      </c>
      <c r="AE38" s="7">
        <f t="shared" si="167"/>
        <v>77.328270574808244</v>
      </c>
      <c r="AF38" s="7">
        <f t="shared" si="168"/>
        <v>74.175922660719863</v>
      </c>
      <c r="AG38" s="7">
        <f t="shared" si="169"/>
        <v>94.309227406754289</v>
      </c>
      <c r="AH38" s="7">
        <f t="shared" si="170"/>
        <v>120.85815256909818</v>
      </c>
      <c r="AI38" s="7"/>
      <c r="AJ38" s="7">
        <f t="shared" si="171"/>
        <v>27.982352438542527</v>
      </c>
      <c r="AK38" s="7">
        <f t="shared" si="172"/>
        <v>16.814061710901655</v>
      </c>
      <c r="AL38" s="7">
        <f t="shared" si="173"/>
        <v>32.24759837729458</v>
      </c>
      <c r="AM38" s="7">
        <f t="shared" si="174"/>
        <v>48.685033239835931</v>
      </c>
      <c r="AN38" s="7">
        <f t="shared" si="175"/>
        <v>44.864779544683785</v>
      </c>
      <c r="AO38" s="7">
        <f t="shared" si="176"/>
        <v>42.180458334199024</v>
      </c>
      <c r="AP38" s="7">
        <f t="shared" si="177"/>
        <v>44.679601005682812</v>
      </c>
      <c r="AQ38" s="7">
        <f t="shared" si="178"/>
        <v>45.366201419425494</v>
      </c>
      <c r="AR38" s="7">
        <f t="shared" si="179"/>
        <v>56.095113984233208</v>
      </c>
      <c r="AS38" s="7">
        <f t="shared" si="180"/>
        <v>67.028977339072085</v>
      </c>
      <c r="AU38" s="6">
        <f t="shared" si="210"/>
        <v>1.2383703603071388</v>
      </c>
      <c r="AV38" s="6">
        <f t="shared" si="181"/>
        <v>1.6237049726313248</v>
      </c>
      <c r="AW38" s="6">
        <f t="shared" si="182"/>
        <v>1.4155821991759232</v>
      </c>
      <c r="AX38" s="6">
        <f t="shared" si="183"/>
        <v>1.7138619526459637</v>
      </c>
      <c r="AY38" s="6">
        <f t="shared" si="184"/>
        <v>1.350171150543118</v>
      </c>
      <c r="AZ38" s="6">
        <f t="shared" si="185"/>
        <v>1.8545742925302671</v>
      </c>
      <c r="BA38" s="6">
        <f t="shared" si="186"/>
        <v>1.1757851036885481</v>
      </c>
      <c r="BB38" s="6">
        <f t="shared" si="187"/>
        <v>0.99037078466743844</v>
      </c>
      <c r="BC38" s="6">
        <f t="shared" si="188"/>
        <v>1.0156268682102216</v>
      </c>
      <c r="BD38" s="6">
        <f t="shared" si="189"/>
        <v>1.2717242235691506</v>
      </c>
      <c r="BE38" s="6"/>
      <c r="BF38" s="6">
        <f t="shared" si="190"/>
        <v>-6.8352582591484161</v>
      </c>
      <c r="BG38" s="6">
        <f t="shared" si="191"/>
        <v>-2.6198417113030161</v>
      </c>
      <c r="BH38" s="6">
        <f t="shared" si="192"/>
        <v>-8.7209151102621263</v>
      </c>
      <c r="BI38" s="6">
        <f t="shared" si="193"/>
        <v>-8.2522191602745636</v>
      </c>
      <c r="BJ38" s="6">
        <f t="shared" si="194"/>
        <v>-11.547402524691746</v>
      </c>
      <c r="BK38" s="6">
        <f t="shared" si="195"/>
        <v>-9.885788524072634</v>
      </c>
      <c r="BL38" s="6">
        <f t="shared" si="196"/>
        <v>-17.33148852882578</v>
      </c>
      <c r="BM38" s="6">
        <f t="shared" si="197"/>
        <v>-20.259910849311051</v>
      </c>
      <c r="BN38" s="6">
        <f t="shared" si="198"/>
        <v>-24.770059827703967</v>
      </c>
      <c r="BO38" s="6">
        <f t="shared" si="199"/>
        <v>22.172676861401982</v>
      </c>
      <c r="BP38" s="6"/>
      <c r="BQ38" s="6">
        <f t="shared" si="200"/>
        <v>1.2383703603071388</v>
      </c>
      <c r="BR38" s="6">
        <f t="shared" si="201"/>
        <v>1.6237049726313248</v>
      </c>
      <c r="BS38" s="6">
        <f t="shared" si="202"/>
        <v>1.4155821991759232</v>
      </c>
      <c r="BT38" s="6">
        <f t="shared" si="203"/>
        <v>1.7138619526459637</v>
      </c>
      <c r="BU38" s="6">
        <f t="shared" si="204"/>
        <v>1.350171150543118</v>
      </c>
      <c r="BV38" s="6">
        <f t="shared" si="205"/>
        <v>1.8545742925302671</v>
      </c>
      <c r="BW38" s="6">
        <f t="shared" si="206"/>
        <v>1.1757851036885481</v>
      </c>
      <c r="BX38" s="6">
        <f t="shared" si="207"/>
        <v>0.99037078466743844</v>
      </c>
      <c r="BY38" s="6">
        <f t="shared" si="208"/>
        <v>1.0156268682102216</v>
      </c>
      <c r="BZ38" s="6">
        <f t="shared" si="209"/>
        <v>1.2717242235691506</v>
      </c>
      <c r="CB38" s="6">
        <f t="shared" si="52"/>
        <v>4.2881426327746963</v>
      </c>
      <c r="CC38" s="6">
        <f t="shared" si="53"/>
        <v>1.8405802342539832</v>
      </c>
      <c r="CD38" s="6">
        <f t="shared" si="54"/>
        <v>2.1670117363433645</v>
      </c>
      <c r="CE38" s="6"/>
      <c r="CF38" s="6">
        <f t="shared" si="55"/>
        <v>20.328088545627708</v>
      </c>
      <c r="CG38" s="6">
        <f t="shared" si="56"/>
        <v>12.299691266939728</v>
      </c>
      <c r="CH38" s="6">
        <f t="shared" si="57"/>
        <v>13.665257836769552</v>
      </c>
    </row>
    <row r="39" spans="1:86" x14ac:dyDescent="0.25">
      <c r="A39" t="s">
        <v>70</v>
      </c>
      <c r="B39" t="s">
        <v>73</v>
      </c>
      <c r="C39" s="7">
        <v>849.58536563815755</v>
      </c>
      <c r="D39" s="7">
        <v>947.46212733270681</v>
      </c>
      <c r="E39" s="7">
        <v>1004.0951586447422</v>
      </c>
      <c r="F39" s="7">
        <v>887.47734333809285</v>
      </c>
      <c r="G39" s="7">
        <v>1249.7934294377073</v>
      </c>
      <c r="H39" s="7">
        <v>1667.5949772419253</v>
      </c>
      <c r="I39" s="7">
        <v>1362.8521215837268</v>
      </c>
      <c r="J39" s="7">
        <v>1547.0944565776401</v>
      </c>
      <c r="K39" s="7">
        <v>1878.4050447822203</v>
      </c>
      <c r="L39" s="7">
        <v>1999.0052878883614</v>
      </c>
      <c r="M39" s="7"/>
      <c r="N39" s="7">
        <v>549.51456841452784</v>
      </c>
      <c r="O39" s="7">
        <v>589.57782037284903</v>
      </c>
      <c r="P39" s="7">
        <v>818.14150632672693</v>
      </c>
      <c r="Q39" s="7">
        <v>781.23268875714518</v>
      </c>
      <c r="R39" s="7">
        <v>1026.7833684670511</v>
      </c>
      <c r="S39" s="7">
        <v>1117.9203474234714</v>
      </c>
      <c r="T39" s="7">
        <v>1172.7915223046436</v>
      </c>
      <c r="U39" s="7">
        <v>1370.5080919706832</v>
      </c>
      <c r="V39" s="7">
        <v>1686.8000770696792</v>
      </c>
      <c r="W39" s="7">
        <v>1711.8687195895629</v>
      </c>
      <c r="X39" s="7"/>
      <c r="Y39" s="7">
        <f t="shared" si="161"/>
        <v>1399.0999340526855</v>
      </c>
      <c r="Z39" s="7">
        <f t="shared" si="162"/>
        <v>1537.0399477055557</v>
      </c>
      <c r="AA39" s="7">
        <f t="shared" si="163"/>
        <v>1822.2366649714691</v>
      </c>
      <c r="AB39" s="7">
        <f t="shared" si="164"/>
        <v>1668.7100320952381</v>
      </c>
      <c r="AC39" s="7">
        <f t="shared" si="165"/>
        <v>2276.5767979047587</v>
      </c>
      <c r="AD39" s="7">
        <f t="shared" si="166"/>
        <v>2785.5153246653967</v>
      </c>
      <c r="AE39" s="7">
        <f t="shared" si="167"/>
        <v>2535.6436438883702</v>
      </c>
      <c r="AF39" s="7">
        <f t="shared" si="168"/>
        <v>2917.6025485483233</v>
      </c>
      <c r="AG39" s="7">
        <f t="shared" si="169"/>
        <v>3565.2051218518995</v>
      </c>
      <c r="AH39" s="7">
        <f t="shared" si="170"/>
        <v>3710.8740074779244</v>
      </c>
      <c r="AI39" s="7"/>
      <c r="AJ39" s="7">
        <f t="shared" si="171"/>
        <v>-300.07079722362971</v>
      </c>
      <c r="AK39" s="7">
        <f t="shared" si="172"/>
        <v>-357.88430695985778</v>
      </c>
      <c r="AL39" s="7">
        <f t="shared" si="173"/>
        <v>-185.95365231801532</v>
      </c>
      <c r="AM39" s="7">
        <f t="shared" si="174"/>
        <v>-106.24465458094767</v>
      </c>
      <c r="AN39" s="7">
        <f t="shared" si="175"/>
        <v>-223.01006097065624</v>
      </c>
      <c r="AO39" s="7">
        <f t="shared" si="176"/>
        <v>-549.67462981845392</v>
      </c>
      <c r="AP39" s="7">
        <f t="shared" si="177"/>
        <v>-190.06059927908314</v>
      </c>
      <c r="AQ39" s="7">
        <f t="shared" si="178"/>
        <v>-176.58636460695698</v>
      </c>
      <c r="AR39" s="7">
        <f t="shared" si="179"/>
        <v>-191.60496771254111</v>
      </c>
      <c r="AS39" s="7">
        <f t="shared" si="180"/>
        <v>-287.13656829879847</v>
      </c>
      <c r="AU39" s="6">
        <f t="shared" si="210"/>
        <v>45.40179322324795</v>
      </c>
      <c r="AV39" s="6">
        <f t="shared" si="181"/>
        <v>41.749548039289834</v>
      </c>
      <c r="AW39" s="6">
        <f t="shared" si="182"/>
        <v>42.655218138963079</v>
      </c>
      <c r="AX39" s="6">
        <f t="shared" si="183"/>
        <v>38.276632479980421</v>
      </c>
      <c r="AY39" s="6">
        <f t="shared" si="184"/>
        <v>41.524006222114814</v>
      </c>
      <c r="AZ39" s="6">
        <f t="shared" si="185"/>
        <v>38.722049842841542</v>
      </c>
      <c r="BA39" s="6">
        <f t="shared" si="186"/>
        <v>38.554748510278422</v>
      </c>
      <c r="BB39" s="6">
        <f t="shared" si="187"/>
        <v>38.954801257681844</v>
      </c>
      <c r="BC39" s="6">
        <f t="shared" si="188"/>
        <v>38.394102167930193</v>
      </c>
      <c r="BD39" s="6">
        <f t="shared" si="189"/>
        <v>39.047497132845002</v>
      </c>
      <c r="BE39" s="6"/>
      <c r="BF39" s="6">
        <f t="shared" si="190"/>
        <v>73.298390460801983</v>
      </c>
      <c r="BG39" s="6">
        <f t="shared" si="191"/>
        <v>55.762863923967885</v>
      </c>
      <c r="BH39" s="6">
        <f t="shared" si="192"/>
        <v>50.288582651489264</v>
      </c>
      <c r="BI39" s="6">
        <f t="shared" si="193"/>
        <v>18.008700330767276</v>
      </c>
      <c r="BJ39" s="6">
        <f t="shared" si="194"/>
        <v>57.398854228614184</v>
      </c>
      <c r="BK39" s="6">
        <f t="shared" si="195"/>
        <v>128.82665011317334</v>
      </c>
      <c r="BL39" s="6">
        <f t="shared" si="196"/>
        <v>73.725660526113771</v>
      </c>
      <c r="BM39" s="6">
        <f t="shared" si="197"/>
        <v>78.860999867821661</v>
      </c>
      <c r="BN39" s="6">
        <f t="shared" si="198"/>
        <v>84.607484973805711</v>
      </c>
      <c r="BO39" s="6">
        <f t="shared" si="199"/>
        <v>-94.982597030761667</v>
      </c>
      <c r="BP39" s="6"/>
      <c r="BQ39" s="6">
        <f t="shared" si="200"/>
        <v>45.40179322324795</v>
      </c>
      <c r="BR39" s="6">
        <f t="shared" si="201"/>
        <v>41.749548039289834</v>
      </c>
      <c r="BS39" s="6">
        <f t="shared" si="202"/>
        <v>42.655218138963079</v>
      </c>
      <c r="BT39" s="6">
        <f t="shared" si="203"/>
        <v>38.276632479980421</v>
      </c>
      <c r="BU39" s="6">
        <f t="shared" si="204"/>
        <v>41.524006222114814</v>
      </c>
      <c r="BV39" s="6">
        <f t="shared" si="205"/>
        <v>38.722049842841542</v>
      </c>
      <c r="BW39" s="6">
        <f t="shared" si="206"/>
        <v>38.554748510278422</v>
      </c>
      <c r="BX39" s="6">
        <f t="shared" si="207"/>
        <v>38.954801257681844</v>
      </c>
      <c r="BY39" s="6">
        <f t="shared" si="208"/>
        <v>38.394102167930193</v>
      </c>
      <c r="BZ39" s="6">
        <f t="shared" si="209"/>
        <v>39.047497132845002</v>
      </c>
      <c r="CB39" s="6">
        <f t="shared" si="52"/>
        <v>1.3529186927399917</v>
      </c>
      <c r="CC39" s="6">
        <f t="shared" si="53"/>
        <v>2.1152380991985091</v>
      </c>
      <c r="CD39" s="6">
        <f t="shared" si="54"/>
        <v>1.6523294849488463</v>
      </c>
      <c r="CE39" s="6"/>
      <c r="CF39" s="6">
        <f t="shared" si="55"/>
        <v>9.9739078706579942</v>
      </c>
      <c r="CG39" s="6">
        <f t="shared" si="56"/>
        <v>13.457278158325581</v>
      </c>
      <c r="CH39" s="6">
        <f t="shared" si="57"/>
        <v>11.447343066013138</v>
      </c>
    </row>
    <row r="40" spans="1:86" x14ac:dyDescent="0.25">
      <c r="A40" t="s">
        <v>70</v>
      </c>
      <c r="B40" t="s">
        <v>74</v>
      </c>
      <c r="C40" s="7">
        <v>853.47213702458816</v>
      </c>
      <c r="D40" s="7">
        <v>1141.8902922019759</v>
      </c>
      <c r="E40" s="7">
        <v>1224.5756801692039</v>
      </c>
      <c r="F40" s="7">
        <v>1421.1918738547026</v>
      </c>
      <c r="G40" s="7">
        <v>1561.401657821491</v>
      </c>
      <c r="H40" s="7">
        <v>1754.8975833528089</v>
      </c>
      <c r="I40" s="7">
        <v>1839.2559059128066</v>
      </c>
      <c r="J40" s="7">
        <v>1900.2948203512951</v>
      </c>
      <c r="K40" s="7">
        <v>2378.5674181088675</v>
      </c>
      <c r="L40" s="7">
        <v>2110.8966016873983</v>
      </c>
      <c r="M40" s="7"/>
      <c r="N40" s="7">
        <v>498.22146274213566</v>
      </c>
      <c r="O40" s="7">
        <v>683.56278661418833</v>
      </c>
      <c r="P40" s="7">
        <v>821.10029854834443</v>
      </c>
      <c r="Q40" s="7">
        <v>825.13778405341702</v>
      </c>
      <c r="R40" s="7">
        <v>1055.3736616248875</v>
      </c>
      <c r="S40" s="7">
        <v>1406.316084404767</v>
      </c>
      <c r="T40" s="7">
        <v>1221.894587543956</v>
      </c>
      <c r="U40" s="7">
        <v>1429.8965523874156</v>
      </c>
      <c r="V40" s="7">
        <v>1728.4524124311365</v>
      </c>
      <c r="W40" s="7">
        <v>2023.6085497759971</v>
      </c>
      <c r="X40" s="7"/>
      <c r="Y40" s="7">
        <f t="shared" si="161"/>
        <v>1351.6935997667238</v>
      </c>
      <c r="Z40" s="7">
        <f t="shared" si="162"/>
        <v>1825.4530788161642</v>
      </c>
      <c r="AA40" s="7">
        <f t="shared" si="163"/>
        <v>2045.6759787175483</v>
      </c>
      <c r="AB40" s="7">
        <f t="shared" si="164"/>
        <v>2246.3296579081198</v>
      </c>
      <c r="AC40" s="7">
        <f t="shared" si="165"/>
        <v>2616.7753194463785</v>
      </c>
      <c r="AD40" s="7">
        <f t="shared" si="166"/>
        <v>3161.2136677575759</v>
      </c>
      <c r="AE40" s="7">
        <f t="shared" si="167"/>
        <v>3061.1504934567629</v>
      </c>
      <c r="AF40" s="7">
        <f t="shared" si="168"/>
        <v>3330.1913727387109</v>
      </c>
      <c r="AG40" s="7">
        <f t="shared" si="169"/>
        <v>4107.0198305400045</v>
      </c>
      <c r="AH40" s="7">
        <f t="shared" si="170"/>
        <v>4134.5051514633951</v>
      </c>
      <c r="AI40" s="7"/>
      <c r="AJ40" s="7">
        <f t="shared" si="171"/>
        <v>-355.25067428245251</v>
      </c>
      <c r="AK40" s="7">
        <f t="shared" si="172"/>
        <v>-458.32750558778753</v>
      </c>
      <c r="AL40" s="7">
        <f t="shared" si="173"/>
        <v>-403.47538162085948</v>
      </c>
      <c r="AM40" s="7">
        <f t="shared" si="174"/>
        <v>-596.05408980128561</v>
      </c>
      <c r="AN40" s="7">
        <f t="shared" si="175"/>
        <v>-506.02799619660345</v>
      </c>
      <c r="AO40" s="7">
        <f t="shared" si="176"/>
        <v>-348.58149894804183</v>
      </c>
      <c r="AP40" s="7">
        <f t="shared" si="177"/>
        <v>-617.36131836885056</v>
      </c>
      <c r="AQ40" s="7">
        <f t="shared" si="178"/>
        <v>-470.39826796387956</v>
      </c>
      <c r="AR40" s="7">
        <f t="shared" si="179"/>
        <v>-650.11500567773101</v>
      </c>
      <c r="AS40" s="7">
        <f t="shared" si="180"/>
        <v>-87.288051911401226</v>
      </c>
      <c r="AU40" s="6">
        <f t="shared" si="210"/>
        <v>43.86342377990956</v>
      </c>
      <c r="AV40" s="6">
        <f t="shared" si="181"/>
        <v>49.583513506770984</v>
      </c>
      <c r="AW40" s="6">
        <f t="shared" si="182"/>
        <v>47.885522660801058</v>
      </c>
      <c r="AX40" s="6">
        <f t="shared" si="183"/>
        <v>51.525988992029994</v>
      </c>
      <c r="AY40" s="6">
        <f t="shared" si="184"/>
        <v>47.729114496190903</v>
      </c>
      <c r="AZ40" s="6">
        <f t="shared" si="185"/>
        <v>43.944713612905659</v>
      </c>
      <c r="BA40" s="6">
        <f t="shared" si="186"/>
        <v>46.545139618418723</v>
      </c>
      <c r="BB40" s="6">
        <f t="shared" si="187"/>
        <v>44.463541869206907</v>
      </c>
      <c r="BC40" s="6">
        <f t="shared" si="188"/>
        <v>44.228966802774217</v>
      </c>
      <c r="BD40" s="6">
        <f t="shared" si="189"/>
        <v>43.505135911963521</v>
      </c>
      <c r="BE40" s="6"/>
      <c r="BF40" s="6">
        <f t="shared" si="190"/>
        <v>86.777196834693754</v>
      </c>
      <c r="BG40" s="6">
        <f t="shared" si="191"/>
        <v>71.413174117104035</v>
      </c>
      <c r="BH40" s="6">
        <f t="shared" si="192"/>
        <v>109.11431329018342</v>
      </c>
      <c r="BI40" s="6">
        <f t="shared" si="193"/>
        <v>101.03246630616371</v>
      </c>
      <c r="BJ40" s="6">
        <f t="shared" si="194"/>
        <v>130.24267632978399</v>
      </c>
      <c r="BK40" s="6">
        <f t="shared" si="195"/>
        <v>81.696669929511927</v>
      </c>
      <c r="BL40" s="6">
        <f t="shared" si="196"/>
        <v>239.47820407101631</v>
      </c>
      <c r="BM40" s="6">
        <f t="shared" si="197"/>
        <v>210.07328527483352</v>
      </c>
      <c r="BN40" s="6">
        <f t="shared" si="198"/>
        <v>287.07290959515154</v>
      </c>
      <c r="BO40" s="6">
        <f t="shared" si="199"/>
        <v>-28.874224935617583</v>
      </c>
      <c r="BP40" s="6"/>
      <c r="BQ40" s="6">
        <f t="shared" si="200"/>
        <v>43.86342377990956</v>
      </c>
      <c r="BR40" s="6">
        <f t="shared" si="201"/>
        <v>49.583513506770984</v>
      </c>
      <c r="BS40" s="6">
        <f t="shared" si="202"/>
        <v>47.885522660801058</v>
      </c>
      <c r="BT40" s="6">
        <f t="shared" si="203"/>
        <v>51.525988992029994</v>
      </c>
      <c r="BU40" s="6">
        <f t="shared" si="204"/>
        <v>47.729114496190903</v>
      </c>
      <c r="BV40" s="6">
        <f t="shared" si="205"/>
        <v>43.944713612905659</v>
      </c>
      <c r="BW40" s="6">
        <f t="shared" si="206"/>
        <v>46.545139618418723</v>
      </c>
      <c r="BX40" s="6">
        <f t="shared" si="207"/>
        <v>44.463541869206907</v>
      </c>
      <c r="BY40" s="6">
        <f t="shared" si="208"/>
        <v>44.228966802774217</v>
      </c>
      <c r="BZ40" s="6">
        <f t="shared" si="209"/>
        <v>43.505135911963521</v>
      </c>
      <c r="CB40" s="6">
        <f t="shared" si="52"/>
        <v>1.4733046459448556</v>
      </c>
      <c r="CC40" s="6">
        <f t="shared" si="53"/>
        <v>3.0616647437032549</v>
      </c>
      <c r="CD40" s="6">
        <f t="shared" si="54"/>
        <v>2.05875913903634</v>
      </c>
      <c r="CE40" s="6"/>
      <c r="CF40" s="6">
        <f t="shared" si="55"/>
        <v>10.585328554371642</v>
      </c>
      <c r="CG40" s="6">
        <f t="shared" si="56"/>
        <v>16.851363907074777</v>
      </c>
      <c r="CH40" s="6">
        <f t="shared" si="57"/>
        <v>13.226863101457154</v>
      </c>
    </row>
    <row r="41" spans="1:86" x14ac:dyDescent="0.25"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  <c r="BO41" s="6"/>
      <c r="BP41" s="6"/>
      <c r="BQ41" s="6"/>
      <c r="BR41" s="6"/>
      <c r="BS41" s="6"/>
      <c r="BT41" s="6"/>
      <c r="BU41" s="6"/>
      <c r="BV41" s="6"/>
      <c r="BW41" s="6"/>
      <c r="BX41" s="6"/>
      <c r="BY41" s="6"/>
      <c r="BZ41" s="6"/>
      <c r="CB41" s="6"/>
      <c r="CC41" s="6"/>
      <c r="CD41" s="6"/>
      <c r="CE41" s="6"/>
      <c r="CF41" s="6"/>
      <c r="CG41" s="6"/>
      <c r="CH41" s="6"/>
    </row>
    <row r="42" spans="1:86" x14ac:dyDescent="0.25">
      <c r="A42" t="s">
        <v>71</v>
      </c>
      <c r="B42" t="s">
        <v>67</v>
      </c>
      <c r="C42" s="7">
        <v>1959.3734061066136</v>
      </c>
      <c r="D42" s="7">
        <v>2222.8834367148665</v>
      </c>
      <c r="E42" s="7">
        <v>2678.8001553524509</v>
      </c>
      <c r="F42" s="7">
        <v>3442.7754259064859</v>
      </c>
      <c r="G42" s="7">
        <v>4409.5570350383568</v>
      </c>
      <c r="H42" s="7">
        <v>5809.9430592567796</v>
      </c>
      <c r="I42" s="7">
        <v>4584.5942225292538</v>
      </c>
      <c r="J42" s="7">
        <v>5676.7671743604869</v>
      </c>
      <c r="K42" s="7">
        <v>6538.9684998369494</v>
      </c>
      <c r="L42" s="7">
        <v>7826.5886462649651</v>
      </c>
      <c r="M42" s="7"/>
      <c r="N42" s="7">
        <v>519.17007159417756</v>
      </c>
      <c r="O42" s="7">
        <v>953.63426431229766</v>
      </c>
      <c r="P42" s="7">
        <v>1246.919279338194</v>
      </c>
      <c r="Q42" s="7">
        <v>1457.9164858886754</v>
      </c>
      <c r="R42" s="7">
        <v>3049.8267996202512</v>
      </c>
      <c r="S42" s="7">
        <v>4725.2860914614057</v>
      </c>
      <c r="T42" s="7">
        <v>3003.8130453133481</v>
      </c>
      <c r="U42" s="7">
        <v>4489.7323814585961</v>
      </c>
      <c r="V42" s="7">
        <v>4412.2946838581611</v>
      </c>
      <c r="W42" s="7">
        <v>5824.5678164066294</v>
      </c>
      <c r="X42" s="7"/>
      <c r="Y42" s="7">
        <f t="shared" ref="Y42:Y49" si="211">N42+C42</f>
        <v>2478.5434777007913</v>
      </c>
      <c r="Z42" s="7">
        <f t="shared" ref="Z42:Z49" si="212">O42+D42</f>
        <v>3176.5177010271641</v>
      </c>
      <c r="AA42" s="7">
        <f t="shared" ref="AA42:AA49" si="213">P42+E42</f>
        <v>3925.7194346906449</v>
      </c>
      <c r="AB42" s="7">
        <f t="shared" ref="AB42:AB49" si="214">Q42+F42</f>
        <v>4900.6919117951611</v>
      </c>
      <c r="AC42" s="7">
        <f t="shared" ref="AC42:AC49" si="215">R42+G42</f>
        <v>7459.3838346586081</v>
      </c>
      <c r="AD42" s="7">
        <f t="shared" ref="AD42:AD49" si="216">S42+H42</f>
        <v>10535.229150718185</v>
      </c>
      <c r="AE42" s="7">
        <f t="shared" ref="AE42:AE49" si="217">T42+I42</f>
        <v>7588.4072678426019</v>
      </c>
      <c r="AF42" s="7">
        <f t="shared" ref="AF42:AF49" si="218">U42+J42</f>
        <v>10166.499555819082</v>
      </c>
      <c r="AG42" s="7">
        <f t="shared" ref="AG42:AG49" si="219">V42+K42</f>
        <v>10951.263183695111</v>
      </c>
      <c r="AH42" s="7">
        <f t="shared" ref="AH42:AH49" si="220">W42+L42</f>
        <v>13651.156462671595</v>
      </c>
      <c r="AI42" s="7"/>
      <c r="AJ42" s="7">
        <f t="shared" ref="AJ42:AJ49" si="221">N42-C42</f>
        <v>-1440.203334512436</v>
      </c>
      <c r="AK42" s="7">
        <f t="shared" ref="AK42:AK49" si="222">O42-D42</f>
        <v>-1269.249172402569</v>
      </c>
      <c r="AL42" s="7">
        <f t="shared" ref="AL42:AL49" si="223">P42-E42</f>
        <v>-1431.880876014257</v>
      </c>
      <c r="AM42" s="7">
        <f t="shared" ref="AM42:AM49" si="224">Q42-F42</f>
        <v>-1984.8589400178105</v>
      </c>
      <c r="AN42" s="7">
        <f t="shared" ref="AN42:AN49" si="225">R42-G42</f>
        <v>-1359.7302354181056</v>
      </c>
      <c r="AO42" s="7">
        <f t="shared" ref="AO42:AO49" si="226">S42-H42</f>
        <v>-1084.6569677953739</v>
      </c>
      <c r="AP42" s="7">
        <f t="shared" ref="AP42:AP49" si="227">T42-I42</f>
        <v>-1580.7811772159057</v>
      </c>
      <c r="AQ42" s="7">
        <f t="shared" ref="AQ42:AQ49" si="228">U42-J42</f>
        <v>-1187.0347929018908</v>
      </c>
      <c r="AR42" s="7">
        <f t="shared" ref="AR42:AR49" si="229">V42-K42</f>
        <v>-2126.6738159787883</v>
      </c>
      <c r="AS42" s="7">
        <f t="shared" ref="AS42:AS49" si="230">W42-L42</f>
        <v>-2002.0208298583357</v>
      </c>
      <c r="AU42" s="6">
        <f>(Y42/Y$42)*100</f>
        <v>100</v>
      </c>
      <c r="AV42" s="6">
        <f t="shared" ref="AV42:AV49" si="231">(Z42/Z$42)*100</f>
        <v>100</v>
      </c>
      <c r="AW42" s="6">
        <f t="shared" ref="AW42:AW49" si="232">(AA42/AA$42)*100</f>
        <v>100</v>
      </c>
      <c r="AX42" s="6">
        <f t="shared" ref="AX42:AX49" si="233">(AB42/AB$42)*100</f>
        <v>100</v>
      </c>
      <c r="AY42" s="6">
        <f t="shared" ref="AY42:AY49" si="234">(AC42/AC$42)*100</f>
        <v>100</v>
      </c>
      <c r="AZ42" s="6">
        <f t="shared" ref="AZ42:AZ49" si="235">(AD42/AD$42)*100</f>
        <v>100</v>
      </c>
      <c r="BA42" s="6">
        <f t="shared" ref="BA42:BA49" si="236">(AE42/AE$42)*100</f>
        <v>100</v>
      </c>
      <c r="BB42" s="6">
        <f t="shared" ref="BB42:BB49" si="237">(AF42/AF$42)*100</f>
        <v>100</v>
      </c>
      <c r="BC42" s="6">
        <f t="shared" ref="BC42:BC49" si="238">(AG42/AG$42)*100</f>
        <v>100</v>
      </c>
      <c r="BD42" s="6">
        <f t="shared" ref="BD42:BD49" si="239">(AH42/AH$42)*100</f>
        <v>100</v>
      </c>
      <c r="BE42" s="6"/>
      <c r="BF42" s="6">
        <f t="shared" ref="BF42:BF49" si="240">(AJ42/AJ$42)*100</f>
        <v>100</v>
      </c>
      <c r="BG42" s="6">
        <f t="shared" ref="BG42:BG49" si="241">(AK42/AK$42)*100</f>
        <v>100</v>
      </c>
      <c r="BH42" s="6">
        <f t="shared" ref="BH42:BH49" si="242">(AL42/AL$42)*100</f>
        <v>100</v>
      </c>
      <c r="BI42" s="6">
        <f t="shared" ref="BI42:BI49" si="243">(AM42/AM$42)*100</f>
        <v>100</v>
      </c>
      <c r="BJ42" s="6">
        <f t="shared" ref="BJ42:BJ49" si="244">(AN42/AN$42)*100</f>
        <v>100</v>
      </c>
      <c r="BK42" s="6">
        <f t="shared" ref="BK42:BK49" si="245">(AO42/AO$42)*100</f>
        <v>100</v>
      </c>
      <c r="BL42" s="6">
        <f t="shared" ref="BL42:BL49" si="246">(AP42/AP$42)*100</f>
        <v>100</v>
      </c>
      <c r="BM42" s="6">
        <f t="shared" ref="BM42:BM49" si="247">(AQ42/AQ$42)*100</f>
        <v>100</v>
      </c>
      <c r="BN42" s="6">
        <f t="shared" ref="BN42:BN49" si="248">(AR42/AR$42)*100</f>
        <v>100</v>
      </c>
      <c r="BO42" s="6">
        <f t="shared" ref="BO42:BO49" si="249">(AS42/AS$42)*100</f>
        <v>100</v>
      </c>
      <c r="BP42" s="6"/>
      <c r="BQ42" s="6">
        <f t="shared" ref="BQ42:BQ49" si="250">(AU42/AU$42)*100</f>
        <v>100</v>
      </c>
      <c r="BR42" s="6">
        <f t="shared" ref="BR42:BR49" si="251">(AV42/AV$42)*100</f>
        <v>100</v>
      </c>
      <c r="BS42" s="6">
        <f t="shared" ref="BS42:BS49" si="252">(AW42/AW$42)*100</f>
        <v>100</v>
      </c>
      <c r="BT42" s="6">
        <f t="shared" ref="BT42:BT49" si="253">(AX42/AX$42)*100</f>
        <v>100</v>
      </c>
      <c r="BU42" s="6">
        <f t="shared" ref="BU42:BU49" si="254">(AY42/AY$42)*100</f>
        <v>100</v>
      </c>
      <c r="BV42" s="6">
        <f t="shared" ref="BV42:BV49" si="255">(AZ42/AZ$42)*100</f>
        <v>100</v>
      </c>
      <c r="BW42" s="6">
        <f t="shared" ref="BW42:BW49" si="256">(BA42/BA$42)*100</f>
        <v>100</v>
      </c>
      <c r="BX42" s="6">
        <f t="shared" ref="BX42:BX49" si="257">(BB42/BB$42)*100</f>
        <v>100</v>
      </c>
      <c r="BY42" s="6">
        <f t="shared" ref="BY42:BY49" si="258">(BC42/BC$42)*100</f>
        <v>100</v>
      </c>
      <c r="BZ42" s="6">
        <f t="shared" ref="BZ42:BZ49" si="259">(BD42/BD$42)*100</f>
        <v>100</v>
      </c>
      <c r="CB42" s="6">
        <f t="shared" si="52"/>
        <v>2.9944344563790124</v>
      </c>
      <c r="CC42" s="6">
        <f t="shared" si="53"/>
        <v>10.218997656243078</v>
      </c>
      <c r="CD42" s="6">
        <f t="shared" si="54"/>
        <v>4.5077333060685403</v>
      </c>
      <c r="CE42" s="6"/>
      <c r="CF42" s="6">
        <f t="shared" si="55"/>
        <v>16.634858439235156</v>
      </c>
      <c r="CG42" s="6">
        <f t="shared" si="56"/>
        <v>30.816209788854977</v>
      </c>
      <c r="CH42" s="6">
        <f t="shared" si="57"/>
        <v>20.873284262039761</v>
      </c>
    </row>
    <row r="43" spans="1:86" x14ac:dyDescent="0.25">
      <c r="A43" t="s">
        <v>71</v>
      </c>
      <c r="B43" t="s">
        <v>68</v>
      </c>
      <c r="C43" s="7">
        <v>762.20346421407237</v>
      </c>
      <c r="D43" s="7">
        <v>824.96938360338038</v>
      </c>
      <c r="E43" s="7">
        <v>1030.7034736591868</v>
      </c>
      <c r="F43" s="7">
        <v>1329.6299138828522</v>
      </c>
      <c r="G43" s="7">
        <v>1558.600410458678</v>
      </c>
      <c r="H43" s="7">
        <v>2075.6464059308591</v>
      </c>
      <c r="I43" s="7">
        <v>1762.682024285552</v>
      </c>
      <c r="J43" s="7">
        <v>2166.7325618476498</v>
      </c>
      <c r="K43" s="7">
        <v>2333.7836277679226</v>
      </c>
      <c r="L43" s="7">
        <v>2629.6709650939247</v>
      </c>
      <c r="M43" s="7"/>
      <c r="N43" s="7">
        <v>261.26589566389549</v>
      </c>
      <c r="O43" s="7">
        <v>334.24491623112033</v>
      </c>
      <c r="P43" s="7">
        <v>399.2136459063463</v>
      </c>
      <c r="Q43" s="7">
        <v>467.06668983467631</v>
      </c>
      <c r="R43" s="7">
        <v>612.29704750021608</v>
      </c>
      <c r="S43" s="7">
        <v>582.45110786637792</v>
      </c>
      <c r="T43" s="7">
        <v>496.31735268262236</v>
      </c>
      <c r="U43" s="7">
        <v>654.10265545868231</v>
      </c>
      <c r="V43" s="7">
        <v>702.17314765693834</v>
      </c>
      <c r="W43" s="7">
        <v>747.37080261296853</v>
      </c>
      <c r="X43" s="7"/>
      <c r="Y43" s="7">
        <f t="shared" si="211"/>
        <v>1023.4693598779679</v>
      </c>
      <c r="Z43" s="7">
        <f t="shared" si="212"/>
        <v>1159.2142998345007</v>
      </c>
      <c r="AA43" s="7">
        <f t="shared" si="213"/>
        <v>1429.9171195655331</v>
      </c>
      <c r="AB43" s="7">
        <f t="shared" si="214"/>
        <v>1796.6966037175284</v>
      </c>
      <c r="AC43" s="7">
        <f t="shared" si="215"/>
        <v>2170.8974579588939</v>
      </c>
      <c r="AD43" s="7">
        <f t="shared" si="216"/>
        <v>2658.0975137972373</v>
      </c>
      <c r="AE43" s="7">
        <f t="shared" si="217"/>
        <v>2258.9993769681741</v>
      </c>
      <c r="AF43" s="7">
        <f t="shared" si="218"/>
        <v>2820.8352173063322</v>
      </c>
      <c r="AG43" s="7">
        <f t="shared" si="219"/>
        <v>3035.956775424861</v>
      </c>
      <c r="AH43" s="7">
        <f t="shared" si="220"/>
        <v>3377.0417677068931</v>
      </c>
      <c r="AI43" s="7"/>
      <c r="AJ43" s="7">
        <f t="shared" si="221"/>
        <v>-500.93756855017688</v>
      </c>
      <c r="AK43" s="7">
        <f t="shared" si="222"/>
        <v>-490.72446737226005</v>
      </c>
      <c r="AL43" s="7">
        <f t="shared" si="223"/>
        <v>-631.48982775284048</v>
      </c>
      <c r="AM43" s="7">
        <f t="shared" si="224"/>
        <v>-862.56322404817593</v>
      </c>
      <c r="AN43" s="7">
        <f t="shared" si="225"/>
        <v>-946.30336295846189</v>
      </c>
      <c r="AO43" s="7">
        <f t="shared" si="226"/>
        <v>-1493.1952980644812</v>
      </c>
      <c r="AP43" s="7">
        <f t="shared" si="227"/>
        <v>-1266.3646716029295</v>
      </c>
      <c r="AQ43" s="7">
        <f t="shared" si="228"/>
        <v>-1512.6299063889674</v>
      </c>
      <c r="AR43" s="7">
        <f t="shared" si="229"/>
        <v>-1631.6104801109841</v>
      </c>
      <c r="AS43" s="7">
        <f t="shared" si="230"/>
        <v>-1882.3001624809563</v>
      </c>
      <c r="AU43" s="6">
        <f t="shared" ref="AU43:AU49" si="260">(Y43/Y$42)*100</f>
        <v>41.293177589419741</v>
      </c>
      <c r="AV43" s="6">
        <f t="shared" si="231"/>
        <v>36.493242252660998</v>
      </c>
      <c r="AW43" s="6">
        <f t="shared" si="232"/>
        <v>36.424333000715663</v>
      </c>
      <c r="AX43" s="6">
        <f t="shared" si="233"/>
        <v>36.662100700376094</v>
      </c>
      <c r="AY43" s="6">
        <f t="shared" si="234"/>
        <v>29.102905897833438</v>
      </c>
      <c r="AZ43" s="6">
        <f t="shared" si="235"/>
        <v>25.230561915362181</v>
      </c>
      <c r="BA43" s="6">
        <f t="shared" si="236"/>
        <v>29.769084568525166</v>
      </c>
      <c r="BB43" s="6">
        <f t="shared" si="237"/>
        <v>27.746376241090253</v>
      </c>
      <c r="BC43" s="6">
        <f t="shared" si="238"/>
        <v>27.722434613250581</v>
      </c>
      <c r="BD43" s="6">
        <f t="shared" si="239"/>
        <v>24.738136852663324</v>
      </c>
      <c r="BE43" s="6"/>
      <c r="BF43" s="6">
        <f t="shared" si="240"/>
        <v>34.782419714349814</v>
      </c>
      <c r="BG43" s="6">
        <f t="shared" si="241"/>
        <v>38.662579266714424</v>
      </c>
      <c r="BH43" s="6">
        <f t="shared" si="242"/>
        <v>44.10212038801982</v>
      </c>
      <c r="BI43" s="6">
        <f t="shared" si="243"/>
        <v>43.457154896883303</v>
      </c>
      <c r="BJ43" s="6">
        <f t="shared" si="244"/>
        <v>69.594934223661028</v>
      </c>
      <c r="BK43" s="6">
        <f t="shared" si="245"/>
        <v>137.66521051346623</v>
      </c>
      <c r="BL43" s="6">
        <f t="shared" si="246"/>
        <v>80.110055069941367</v>
      </c>
      <c r="BM43" s="6">
        <f t="shared" si="247"/>
        <v>127.42928138535088</v>
      </c>
      <c r="BN43" s="6">
        <f t="shared" si="248"/>
        <v>76.721238012706038</v>
      </c>
      <c r="BO43" s="6">
        <f t="shared" si="249"/>
        <v>94.020008903411309</v>
      </c>
      <c r="BP43" s="6"/>
      <c r="BQ43" s="6">
        <f t="shared" si="250"/>
        <v>41.293177589419741</v>
      </c>
      <c r="BR43" s="6">
        <f t="shared" si="251"/>
        <v>36.493242252660998</v>
      </c>
      <c r="BS43" s="6">
        <f t="shared" si="252"/>
        <v>36.424333000715663</v>
      </c>
      <c r="BT43" s="6">
        <f t="shared" si="253"/>
        <v>36.662100700376094</v>
      </c>
      <c r="BU43" s="6">
        <f t="shared" si="254"/>
        <v>29.102905897833438</v>
      </c>
      <c r="BV43" s="6">
        <f t="shared" si="255"/>
        <v>25.230561915362181</v>
      </c>
      <c r="BW43" s="6">
        <f t="shared" si="256"/>
        <v>29.769084568525166</v>
      </c>
      <c r="BX43" s="6">
        <f t="shared" si="257"/>
        <v>27.746376241090253</v>
      </c>
      <c r="BY43" s="6">
        <f t="shared" si="258"/>
        <v>27.722434613250581</v>
      </c>
      <c r="BZ43" s="6">
        <f t="shared" si="259"/>
        <v>24.738136852663324</v>
      </c>
      <c r="CB43" s="6">
        <f t="shared" si="52"/>
        <v>2.4500905447936345</v>
      </c>
      <c r="CC43" s="6">
        <f t="shared" si="53"/>
        <v>1.8605754329850261</v>
      </c>
      <c r="CD43" s="6">
        <f t="shared" si="54"/>
        <v>2.2996022158489926</v>
      </c>
      <c r="CE43" s="6"/>
      <c r="CF43" s="6">
        <f t="shared" si="55"/>
        <v>14.751651251548136</v>
      </c>
      <c r="CG43" s="6">
        <f t="shared" si="56"/>
        <v>12.38725008835122</v>
      </c>
      <c r="CH43" s="6">
        <f t="shared" si="57"/>
        <v>14.184418085489291</v>
      </c>
    </row>
    <row r="44" spans="1:86" x14ac:dyDescent="0.25">
      <c r="A44" t="s">
        <v>71</v>
      </c>
      <c r="B44" t="s">
        <v>69</v>
      </c>
      <c r="C44" s="7">
        <v>231.12777186008168</v>
      </c>
      <c r="D44" s="7">
        <v>350.71397398723843</v>
      </c>
      <c r="E44" s="7">
        <v>410.21749739427673</v>
      </c>
      <c r="F44" s="7">
        <v>550.01647783594581</v>
      </c>
      <c r="G44" s="7">
        <v>842.49193041504805</v>
      </c>
      <c r="H44" s="7">
        <v>1051.9792583479502</v>
      </c>
      <c r="I44" s="7">
        <v>1062.5503224149936</v>
      </c>
      <c r="J44" s="7">
        <v>1246.7678293333256</v>
      </c>
      <c r="K44" s="7">
        <v>1468.8552317405415</v>
      </c>
      <c r="L44" s="7">
        <v>1830.1397069310799</v>
      </c>
      <c r="M44" s="7"/>
      <c r="N44" s="7">
        <v>52.890973476855905</v>
      </c>
      <c r="O44" s="7">
        <v>77.712115551292925</v>
      </c>
      <c r="P44" s="7">
        <v>173.25513246882409</v>
      </c>
      <c r="Q44" s="7">
        <v>164.61373560088595</v>
      </c>
      <c r="R44" s="7">
        <v>297.22628706300787</v>
      </c>
      <c r="S44" s="7">
        <v>715.61289666205516</v>
      </c>
      <c r="T44" s="7">
        <v>619.79365624964953</v>
      </c>
      <c r="U44" s="7">
        <v>1444.0186757912963</v>
      </c>
      <c r="V44" s="7">
        <v>1564.0088776309437</v>
      </c>
      <c r="W44" s="7">
        <v>1561.3535444637059</v>
      </c>
      <c r="X44" s="7"/>
      <c r="Y44" s="7">
        <f t="shared" si="211"/>
        <v>284.01874533693757</v>
      </c>
      <c r="Z44" s="7">
        <f t="shared" si="212"/>
        <v>428.42608953853136</v>
      </c>
      <c r="AA44" s="7">
        <f t="shared" si="213"/>
        <v>583.47262986310079</v>
      </c>
      <c r="AB44" s="7">
        <f t="shared" si="214"/>
        <v>714.63021343683181</v>
      </c>
      <c r="AC44" s="7">
        <f t="shared" si="215"/>
        <v>1139.718217478056</v>
      </c>
      <c r="AD44" s="7">
        <f t="shared" si="216"/>
        <v>1767.5921550100054</v>
      </c>
      <c r="AE44" s="7">
        <f t="shared" si="217"/>
        <v>1682.3439786646431</v>
      </c>
      <c r="AF44" s="7">
        <f t="shared" si="218"/>
        <v>2690.7865051246217</v>
      </c>
      <c r="AG44" s="7">
        <f t="shared" si="219"/>
        <v>3032.864109371485</v>
      </c>
      <c r="AH44" s="7">
        <f t="shared" si="220"/>
        <v>3391.4932513947861</v>
      </c>
      <c r="AI44" s="7"/>
      <c r="AJ44" s="7">
        <f t="shared" si="221"/>
        <v>-178.23679838322579</v>
      </c>
      <c r="AK44" s="7">
        <f t="shared" si="222"/>
        <v>-273.00185843594551</v>
      </c>
      <c r="AL44" s="7">
        <f t="shared" si="223"/>
        <v>-236.96236492545265</v>
      </c>
      <c r="AM44" s="7">
        <f t="shared" si="224"/>
        <v>-385.40274223505986</v>
      </c>
      <c r="AN44" s="7">
        <f t="shared" si="225"/>
        <v>-545.26564335204012</v>
      </c>
      <c r="AO44" s="7">
        <f t="shared" si="226"/>
        <v>-336.36636168589507</v>
      </c>
      <c r="AP44" s="7">
        <f t="shared" si="227"/>
        <v>-442.75666616534409</v>
      </c>
      <c r="AQ44" s="7">
        <f t="shared" si="228"/>
        <v>197.25084645797074</v>
      </c>
      <c r="AR44" s="7">
        <f t="shared" si="229"/>
        <v>95.153645890402231</v>
      </c>
      <c r="AS44" s="7">
        <f t="shared" si="230"/>
        <v>-268.78616246737397</v>
      </c>
      <c r="AU44" s="6">
        <f t="shared" si="260"/>
        <v>11.45909877685124</v>
      </c>
      <c r="AV44" s="6">
        <f t="shared" si="231"/>
        <v>13.487287963167805</v>
      </c>
      <c r="AW44" s="6">
        <f t="shared" si="232"/>
        <v>14.862820422343292</v>
      </c>
      <c r="AX44" s="6">
        <f t="shared" si="233"/>
        <v>14.582230964505936</v>
      </c>
      <c r="AY44" s="6">
        <f t="shared" si="234"/>
        <v>15.278986076337459</v>
      </c>
      <c r="AZ44" s="6">
        <f t="shared" si="235"/>
        <v>16.777918446031226</v>
      </c>
      <c r="BA44" s="6">
        <f t="shared" si="236"/>
        <v>22.169922083569674</v>
      </c>
      <c r="BB44" s="6">
        <f t="shared" si="237"/>
        <v>26.46718755409254</v>
      </c>
      <c r="BC44" s="6">
        <f t="shared" si="238"/>
        <v>27.694194345424851</v>
      </c>
      <c r="BD44" s="6">
        <f t="shared" si="239"/>
        <v>24.843999559075122</v>
      </c>
      <c r="BE44" s="6"/>
      <c r="BF44" s="6">
        <f t="shared" si="240"/>
        <v>12.375807923230909</v>
      </c>
      <c r="BG44" s="6">
        <f t="shared" si="241"/>
        <v>21.508925463325593</v>
      </c>
      <c r="BH44" s="6">
        <f t="shared" si="242"/>
        <v>16.549027848256088</v>
      </c>
      <c r="BI44" s="6">
        <f t="shared" si="243"/>
        <v>19.417135115485916</v>
      </c>
      <c r="BJ44" s="6">
        <f t="shared" si="244"/>
        <v>40.10101630080878</v>
      </c>
      <c r="BK44" s="6">
        <f t="shared" si="245"/>
        <v>31.011312486156665</v>
      </c>
      <c r="BL44" s="6">
        <f t="shared" si="246"/>
        <v>28.008725846871062</v>
      </c>
      <c r="BM44" s="6">
        <f t="shared" si="247"/>
        <v>-16.617107403883288</v>
      </c>
      <c r="BN44" s="6">
        <f t="shared" si="248"/>
        <v>-4.4742943264483825</v>
      </c>
      <c r="BO44" s="6">
        <f t="shared" si="249"/>
        <v>13.425742552658329</v>
      </c>
      <c r="BP44" s="6"/>
      <c r="BQ44" s="6">
        <f t="shared" si="250"/>
        <v>11.45909877685124</v>
      </c>
      <c r="BR44" s="6">
        <f t="shared" si="251"/>
        <v>13.487287963167805</v>
      </c>
      <c r="BS44" s="6">
        <f t="shared" si="252"/>
        <v>14.862820422343292</v>
      </c>
      <c r="BT44" s="6">
        <f t="shared" si="253"/>
        <v>14.582230964505936</v>
      </c>
      <c r="BU44" s="6">
        <f t="shared" si="254"/>
        <v>15.278986076337459</v>
      </c>
      <c r="BV44" s="6">
        <f t="shared" si="255"/>
        <v>16.777918446031226</v>
      </c>
      <c r="BW44" s="6">
        <f t="shared" si="256"/>
        <v>22.169922083569674</v>
      </c>
      <c r="BX44" s="6">
        <f t="shared" si="257"/>
        <v>26.46718755409254</v>
      </c>
      <c r="BY44" s="6">
        <f t="shared" si="258"/>
        <v>27.694194345424851</v>
      </c>
      <c r="BZ44" s="6">
        <f t="shared" si="259"/>
        <v>24.843999559075122</v>
      </c>
      <c r="CB44" s="6">
        <f t="shared" si="52"/>
        <v>6.9183029032054</v>
      </c>
      <c r="CC44" s="6">
        <f t="shared" si="53"/>
        <v>28.520227022233293</v>
      </c>
      <c r="CD44" s="6">
        <f t="shared" si="54"/>
        <v>10.941089477637767</v>
      </c>
      <c r="CE44" s="6"/>
      <c r="CF44" s="6">
        <f t="shared" si="55"/>
        <v>25.848490964458072</v>
      </c>
      <c r="CG44" s="6">
        <f t="shared" si="56"/>
        <v>45.662122037962519</v>
      </c>
      <c r="CH44" s="6">
        <f t="shared" si="57"/>
        <v>31.72601397713839</v>
      </c>
    </row>
    <row r="45" spans="1:86" x14ac:dyDescent="0.25">
      <c r="A45" t="s">
        <v>71</v>
      </c>
      <c r="B45" t="s">
        <v>70</v>
      </c>
      <c r="C45" s="7">
        <v>199.39008790847933</v>
      </c>
      <c r="D45" s="7">
        <v>248.10169866912472</v>
      </c>
      <c r="E45" s="7">
        <v>291.38146267081476</v>
      </c>
      <c r="F45" s="7">
        <v>268.03084066234857</v>
      </c>
      <c r="G45" s="7">
        <v>415.28230801174715</v>
      </c>
      <c r="H45" s="7">
        <v>532.64166606805622</v>
      </c>
      <c r="I45" s="7">
        <v>479.99771402128317</v>
      </c>
      <c r="J45" s="7">
        <v>570.38668169967866</v>
      </c>
      <c r="K45" s="7">
        <v>677.53759214443608</v>
      </c>
      <c r="L45" s="7">
        <v>717.00463090332869</v>
      </c>
      <c r="M45" s="7"/>
      <c r="N45" s="7">
        <v>16.355489938243441</v>
      </c>
      <c r="O45" s="7">
        <v>29.405195126553551</v>
      </c>
      <c r="P45" s="7">
        <v>30.947269485554656</v>
      </c>
      <c r="Q45" s="7">
        <v>43.336266614154511</v>
      </c>
      <c r="R45" s="7">
        <v>54.092741421464126</v>
      </c>
      <c r="S45" s="7">
        <v>40.108092939437206</v>
      </c>
      <c r="T45" s="7">
        <v>34.302292763470064</v>
      </c>
      <c r="U45" s="7">
        <v>41.473276608469128</v>
      </c>
      <c r="V45" s="7">
        <v>70.234936119224841</v>
      </c>
      <c r="W45" s="7">
        <v>60.995060507052528</v>
      </c>
      <c r="X45" s="7"/>
      <c r="Y45" s="7">
        <f t="shared" si="211"/>
        <v>215.74557784672277</v>
      </c>
      <c r="Z45" s="7">
        <f t="shared" si="212"/>
        <v>277.50689379567825</v>
      </c>
      <c r="AA45" s="7">
        <f t="shared" si="213"/>
        <v>322.32873215636943</v>
      </c>
      <c r="AB45" s="7">
        <f t="shared" si="214"/>
        <v>311.36710727650308</v>
      </c>
      <c r="AC45" s="7">
        <f t="shared" si="215"/>
        <v>469.3750494332113</v>
      </c>
      <c r="AD45" s="7">
        <f t="shared" si="216"/>
        <v>572.74975900749348</v>
      </c>
      <c r="AE45" s="7">
        <f t="shared" si="217"/>
        <v>514.30000678475324</v>
      </c>
      <c r="AF45" s="7">
        <f t="shared" si="218"/>
        <v>611.85995830814784</v>
      </c>
      <c r="AG45" s="7">
        <f t="shared" si="219"/>
        <v>747.77252826366089</v>
      </c>
      <c r="AH45" s="7">
        <f t="shared" si="220"/>
        <v>777.99969141038127</v>
      </c>
      <c r="AI45" s="7"/>
      <c r="AJ45" s="7">
        <f t="shared" si="221"/>
        <v>-183.03459797023589</v>
      </c>
      <c r="AK45" s="7">
        <f t="shared" si="222"/>
        <v>-218.69650354257118</v>
      </c>
      <c r="AL45" s="7">
        <f t="shared" si="223"/>
        <v>-260.43419318526009</v>
      </c>
      <c r="AM45" s="7">
        <f t="shared" si="224"/>
        <v>-224.69457404819406</v>
      </c>
      <c r="AN45" s="7">
        <f t="shared" si="225"/>
        <v>-361.18956659028299</v>
      </c>
      <c r="AO45" s="7">
        <f t="shared" si="226"/>
        <v>-492.53357312861903</v>
      </c>
      <c r="AP45" s="7">
        <f t="shared" si="227"/>
        <v>-445.69542125781311</v>
      </c>
      <c r="AQ45" s="7">
        <f t="shared" si="228"/>
        <v>-528.91340509120948</v>
      </c>
      <c r="AR45" s="7">
        <f t="shared" si="229"/>
        <v>-607.30265602521126</v>
      </c>
      <c r="AS45" s="7">
        <f t="shared" si="230"/>
        <v>-656.0095703962761</v>
      </c>
      <c r="AU45" s="6">
        <f t="shared" si="260"/>
        <v>8.7045306966677902</v>
      </c>
      <c r="AV45" s="6">
        <f t="shared" si="231"/>
        <v>8.7361985644198725</v>
      </c>
      <c r="AW45" s="6">
        <f t="shared" si="232"/>
        <v>8.2106920150234739</v>
      </c>
      <c r="AX45" s="6">
        <f t="shared" si="233"/>
        <v>6.353533600573698</v>
      </c>
      <c r="AY45" s="6">
        <f t="shared" si="234"/>
        <v>6.2924104703172583</v>
      </c>
      <c r="AZ45" s="6">
        <f t="shared" si="235"/>
        <v>5.436519232886825</v>
      </c>
      <c r="BA45" s="6">
        <f t="shared" si="236"/>
        <v>6.777443390053703</v>
      </c>
      <c r="BB45" s="6">
        <f t="shared" si="237"/>
        <v>6.0183935970167095</v>
      </c>
      <c r="BC45" s="6">
        <f t="shared" si="238"/>
        <v>6.8281851665932827</v>
      </c>
      <c r="BD45" s="6">
        <f t="shared" si="239"/>
        <v>5.6991485925590446</v>
      </c>
      <c r="BE45" s="6"/>
      <c r="BF45" s="6">
        <f t="shared" si="240"/>
        <v>12.708941410151652</v>
      </c>
      <c r="BG45" s="6">
        <f t="shared" si="241"/>
        <v>17.230383781034838</v>
      </c>
      <c r="BH45" s="6">
        <f t="shared" si="242"/>
        <v>18.188258363377081</v>
      </c>
      <c r="BI45" s="6">
        <f t="shared" si="243"/>
        <v>11.320430359961895</v>
      </c>
      <c r="BJ45" s="6">
        <f t="shared" si="244"/>
        <v>26.563325370140074</v>
      </c>
      <c r="BK45" s="6">
        <f t="shared" si="245"/>
        <v>45.409155867013062</v>
      </c>
      <c r="BL45" s="6">
        <f t="shared" si="246"/>
        <v>28.194631090103073</v>
      </c>
      <c r="BM45" s="6">
        <f t="shared" si="247"/>
        <v>44.5575317803616</v>
      </c>
      <c r="BN45" s="6">
        <f t="shared" si="248"/>
        <v>28.556455224220834</v>
      </c>
      <c r="BO45" s="6">
        <f t="shared" si="249"/>
        <v>32.767369880097391</v>
      </c>
      <c r="BP45" s="6"/>
      <c r="BQ45" s="6">
        <f t="shared" si="250"/>
        <v>8.7045306966677902</v>
      </c>
      <c r="BR45" s="6">
        <f t="shared" si="251"/>
        <v>8.7361985644198725</v>
      </c>
      <c r="BS45" s="6">
        <f t="shared" si="252"/>
        <v>8.2106920150234739</v>
      </c>
      <c r="BT45" s="6">
        <f t="shared" si="253"/>
        <v>6.353533600573698</v>
      </c>
      <c r="BU45" s="6">
        <f t="shared" si="254"/>
        <v>6.2924104703172583</v>
      </c>
      <c r="BV45" s="6">
        <f t="shared" si="255"/>
        <v>5.436519232886825</v>
      </c>
      <c r="BW45" s="6">
        <f t="shared" si="256"/>
        <v>6.777443390053703</v>
      </c>
      <c r="BX45" s="6">
        <f t="shared" si="257"/>
        <v>6.0183935970167095</v>
      </c>
      <c r="BY45" s="6">
        <f t="shared" si="258"/>
        <v>6.8281851665932827</v>
      </c>
      <c r="BZ45" s="6">
        <f t="shared" si="259"/>
        <v>5.6991485925590446</v>
      </c>
      <c r="CB45" s="6">
        <f t="shared" si="52"/>
        <v>2.5959893414181954</v>
      </c>
      <c r="CC45" s="6">
        <f t="shared" si="53"/>
        <v>2.7293325199895127</v>
      </c>
      <c r="CD45" s="6">
        <f t="shared" si="54"/>
        <v>2.6060979751024793</v>
      </c>
      <c r="CE45" s="6"/>
      <c r="CF45" s="6">
        <f t="shared" si="55"/>
        <v>15.280964017223164</v>
      </c>
      <c r="CG45" s="6">
        <f t="shared" si="56"/>
        <v>15.748285700839748</v>
      </c>
      <c r="CH45" s="6">
        <f t="shared" si="57"/>
        <v>15.316926293943144</v>
      </c>
    </row>
    <row r="46" spans="1:86" x14ac:dyDescent="0.25">
      <c r="A46" t="s">
        <v>71</v>
      </c>
      <c r="B46" t="s">
        <v>71</v>
      </c>
      <c r="C46" s="7">
        <v>159.8549591672645</v>
      </c>
      <c r="D46" s="7">
        <v>189.38682372900573</v>
      </c>
      <c r="E46" s="7">
        <v>220.88411352146997</v>
      </c>
      <c r="F46" s="7">
        <v>271.11776266112076</v>
      </c>
      <c r="G46" s="7">
        <v>333.6208811406679</v>
      </c>
      <c r="H46" s="7">
        <v>390.04335336657761</v>
      </c>
      <c r="I46" s="7">
        <v>327.77629988513877</v>
      </c>
      <c r="J46" s="7">
        <v>417.98016028353209</v>
      </c>
      <c r="K46" s="7">
        <v>484.61431803515683</v>
      </c>
      <c r="L46" s="7">
        <v>512.31107724504011</v>
      </c>
      <c r="M46" s="7"/>
      <c r="N46" s="7">
        <v>213.29606021723541</v>
      </c>
      <c r="O46" s="7">
        <v>242.5753669897199</v>
      </c>
      <c r="P46" s="7">
        <v>280.04448452547598</v>
      </c>
      <c r="Q46" s="7">
        <v>324.04070616977202</v>
      </c>
      <c r="R46" s="7">
        <v>393.27521545951839</v>
      </c>
      <c r="S46" s="7">
        <v>452.81096537179678</v>
      </c>
      <c r="T46" s="7">
        <v>389.28586323160539</v>
      </c>
      <c r="U46" s="7">
        <v>498.69064884218449</v>
      </c>
      <c r="V46" s="7">
        <v>557.03948205405879</v>
      </c>
      <c r="W46" s="7">
        <v>620.86945769037368</v>
      </c>
      <c r="X46" s="7"/>
      <c r="Y46" s="7">
        <f t="shared" si="211"/>
        <v>373.15101938449993</v>
      </c>
      <c r="Z46" s="7">
        <f t="shared" si="212"/>
        <v>431.96219071872565</v>
      </c>
      <c r="AA46" s="7">
        <f t="shared" si="213"/>
        <v>500.92859804694592</v>
      </c>
      <c r="AB46" s="7">
        <f t="shared" si="214"/>
        <v>595.15846883089284</v>
      </c>
      <c r="AC46" s="7">
        <f t="shared" si="215"/>
        <v>726.8960966001863</v>
      </c>
      <c r="AD46" s="7">
        <f t="shared" si="216"/>
        <v>842.85431873837433</v>
      </c>
      <c r="AE46" s="7">
        <f t="shared" si="217"/>
        <v>717.06216311674416</v>
      </c>
      <c r="AF46" s="7">
        <f t="shared" si="218"/>
        <v>916.67080912571657</v>
      </c>
      <c r="AG46" s="7">
        <f t="shared" si="219"/>
        <v>1041.6538000892156</v>
      </c>
      <c r="AH46" s="7">
        <f t="shared" si="220"/>
        <v>1133.1805349354138</v>
      </c>
      <c r="AI46" s="7"/>
      <c r="AJ46" s="7">
        <f t="shared" si="221"/>
        <v>53.441101049970911</v>
      </c>
      <c r="AK46" s="7">
        <f t="shared" si="222"/>
        <v>53.188543260714169</v>
      </c>
      <c r="AL46" s="7">
        <f t="shared" si="223"/>
        <v>59.160371004006009</v>
      </c>
      <c r="AM46" s="7">
        <f t="shared" si="224"/>
        <v>52.922943508651258</v>
      </c>
      <c r="AN46" s="7">
        <f t="shared" si="225"/>
        <v>59.654334318850488</v>
      </c>
      <c r="AO46" s="7">
        <f t="shared" si="226"/>
        <v>62.767612005219178</v>
      </c>
      <c r="AP46" s="7">
        <f t="shared" si="227"/>
        <v>61.509563346466621</v>
      </c>
      <c r="AQ46" s="7">
        <f t="shared" si="228"/>
        <v>80.710488558652401</v>
      </c>
      <c r="AR46" s="7">
        <f t="shared" si="229"/>
        <v>72.425164018901967</v>
      </c>
      <c r="AS46" s="7">
        <f t="shared" si="230"/>
        <v>108.55838044533357</v>
      </c>
      <c r="AU46" s="6">
        <f t="shared" si="260"/>
        <v>15.055254133796826</v>
      </c>
      <c r="AV46" s="6">
        <f t="shared" si="231"/>
        <v>13.598608015911436</v>
      </c>
      <c r="AW46" s="6">
        <f t="shared" si="232"/>
        <v>12.760173170307576</v>
      </c>
      <c r="AX46" s="6">
        <f t="shared" si="233"/>
        <v>12.144376335889309</v>
      </c>
      <c r="AY46" s="6">
        <f t="shared" si="234"/>
        <v>9.7447203778789593</v>
      </c>
      <c r="AZ46" s="6">
        <f t="shared" si="235"/>
        <v>8.0003415842256942</v>
      </c>
      <c r="BA46" s="6">
        <f t="shared" si="236"/>
        <v>9.449442258528201</v>
      </c>
      <c r="BB46" s="6">
        <f t="shared" si="237"/>
        <v>9.0165823948817678</v>
      </c>
      <c r="BC46" s="6">
        <f t="shared" si="238"/>
        <v>9.5117228270076772</v>
      </c>
      <c r="BD46" s="6">
        <f t="shared" si="239"/>
        <v>8.3009856200391479</v>
      </c>
      <c r="BE46" s="6"/>
      <c r="BF46" s="6">
        <f t="shared" si="240"/>
        <v>-3.7106636104312849</v>
      </c>
      <c r="BG46" s="6">
        <f t="shared" si="241"/>
        <v>-4.1905517385552651</v>
      </c>
      <c r="BH46" s="6">
        <f t="shared" si="242"/>
        <v>-4.1316545248291288</v>
      </c>
      <c r="BI46" s="6">
        <f t="shared" si="243"/>
        <v>-2.6663327273109076</v>
      </c>
      <c r="BJ46" s="6">
        <f t="shared" si="244"/>
        <v>-4.3872183441230375</v>
      </c>
      <c r="BK46" s="6">
        <f t="shared" si="245"/>
        <v>-5.786862931678562</v>
      </c>
      <c r="BL46" s="6">
        <f t="shared" si="246"/>
        <v>-3.8910865231074001</v>
      </c>
      <c r="BM46" s="6">
        <f t="shared" si="247"/>
        <v>-6.7993363835059188</v>
      </c>
      <c r="BN46" s="6">
        <f t="shared" si="248"/>
        <v>-3.4055605271826201</v>
      </c>
      <c r="BO46" s="6">
        <f t="shared" si="249"/>
        <v>-5.4224401078292095</v>
      </c>
      <c r="BP46" s="6"/>
      <c r="BQ46" s="6">
        <f t="shared" si="250"/>
        <v>15.055254133796826</v>
      </c>
      <c r="BR46" s="6">
        <f t="shared" si="251"/>
        <v>13.598608015911436</v>
      </c>
      <c r="BS46" s="6">
        <f t="shared" si="252"/>
        <v>12.760173170307576</v>
      </c>
      <c r="BT46" s="6">
        <f t="shared" si="253"/>
        <v>12.144376335889309</v>
      </c>
      <c r="BU46" s="6">
        <f t="shared" si="254"/>
        <v>9.7447203778789593</v>
      </c>
      <c r="BV46" s="6">
        <f t="shared" si="255"/>
        <v>8.0003415842256942</v>
      </c>
      <c r="BW46" s="6">
        <f t="shared" si="256"/>
        <v>9.449442258528201</v>
      </c>
      <c r="BX46" s="6">
        <f t="shared" si="257"/>
        <v>9.0165823948817678</v>
      </c>
      <c r="BY46" s="6">
        <f t="shared" si="258"/>
        <v>9.5117228270076772</v>
      </c>
      <c r="BZ46" s="6">
        <f t="shared" si="259"/>
        <v>8.3009856200391479</v>
      </c>
      <c r="CB46" s="6">
        <f t="shared" si="52"/>
        <v>2.2048494454837813</v>
      </c>
      <c r="CC46" s="6">
        <f t="shared" si="53"/>
        <v>1.910834157264965</v>
      </c>
      <c r="CD46" s="6">
        <f t="shared" si="54"/>
        <v>2.0367879921768859</v>
      </c>
      <c r="CE46" s="6"/>
      <c r="CF46" s="6">
        <f t="shared" si="55"/>
        <v>13.815352567546334</v>
      </c>
      <c r="CG46" s="6">
        <f t="shared" si="56"/>
        <v>12.604953565996624</v>
      </c>
      <c r="CH46" s="6">
        <f t="shared" si="57"/>
        <v>13.136205347777219</v>
      </c>
    </row>
    <row r="47" spans="1:86" x14ac:dyDescent="0.25">
      <c r="A47" t="s">
        <v>71</v>
      </c>
      <c r="B47" t="s">
        <v>72</v>
      </c>
      <c r="C47" s="7">
        <v>696.65944016770584</v>
      </c>
      <c r="D47" s="7">
        <v>728.22549773625144</v>
      </c>
      <c r="E47" s="7">
        <v>929.85361525970734</v>
      </c>
      <c r="F47" s="7">
        <v>1178.8827359980633</v>
      </c>
      <c r="G47" s="7">
        <v>1360.703948071764</v>
      </c>
      <c r="H47" s="7">
        <v>1748.265796980173</v>
      </c>
      <c r="I47" s="7">
        <v>1370.0915176074077</v>
      </c>
      <c r="J47" s="7">
        <v>1724.1809627684152</v>
      </c>
      <c r="K47" s="7">
        <v>1891.6062335591798</v>
      </c>
      <c r="L47" s="7">
        <v>2172.6291901630057</v>
      </c>
      <c r="M47" s="7"/>
      <c r="N47" s="7">
        <v>135.70252183640363</v>
      </c>
      <c r="O47" s="7">
        <v>174.92540288620179</v>
      </c>
      <c r="P47" s="7">
        <v>233.28291541677379</v>
      </c>
      <c r="Q47" s="7">
        <v>280.90265358282778</v>
      </c>
      <c r="R47" s="7">
        <v>359.52988017876544</v>
      </c>
      <c r="S47" s="7">
        <v>307.80054567690973</v>
      </c>
      <c r="T47" s="7">
        <v>281.02877566861838</v>
      </c>
      <c r="U47" s="7">
        <v>300.99610038337306</v>
      </c>
      <c r="V47" s="7">
        <v>394.65555268310135</v>
      </c>
      <c r="W47" s="7">
        <v>389.78667417789467</v>
      </c>
      <c r="X47" s="7"/>
      <c r="Y47" s="7">
        <f t="shared" si="211"/>
        <v>832.3619620041095</v>
      </c>
      <c r="Z47" s="7">
        <f t="shared" si="212"/>
        <v>903.15090062245326</v>
      </c>
      <c r="AA47" s="7">
        <f t="shared" si="213"/>
        <v>1163.136530676481</v>
      </c>
      <c r="AB47" s="7">
        <f t="shared" si="214"/>
        <v>1459.785389580891</v>
      </c>
      <c r="AC47" s="7">
        <f t="shared" si="215"/>
        <v>1720.2338282505293</v>
      </c>
      <c r="AD47" s="7">
        <f t="shared" si="216"/>
        <v>2056.0663426570827</v>
      </c>
      <c r="AE47" s="7">
        <f t="shared" si="217"/>
        <v>1651.1202932760261</v>
      </c>
      <c r="AF47" s="7">
        <f t="shared" si="218"/>
        <v>2025.1770631517882</v>
      </c>
      <c r="AG47" s="7">
        <f t="shared" si="219"/>
        <v>2286.2617862422812</v>
      </c>
      <c r="AH47" s="7">
        <f t="shared" si="220"/>
        <v>2562.4158643409005</v>
      </c>
      <c r="AI47" s="7"/>
      <c r="AJ47" s="7">
        <f t="shared" si="221"/>
        <v>-560.95691833130218</v>
      </c>
      <c r="AK47" s="7">
        <f t="shared" si="222"/>
        <v>-553.30009485004962</v>
      </c>
      <c r="AL47" s="7">
        <f t="shared" si="223"/>
        <v>-696.57069984293355</v>
      </c>
      <c r="AM47" s="7">
        <f t="shared" si="224"/>
        <v>-897.98008241523553</v>
      </c>
      <c r="AN47" s="7">
        <f t="shared" si="225"/>
        <v>-1001.1740678929986</v>
      </c>
      <c r="AO47" s="7">
        <f t="shared" si="226"/>
        <v>-1440.4652513032634</v>
      </c>
      <c r="AP47" s="7">
        <f t="shared" si="227"/>
        <v>-1089.0627419387893</v>
      </c>
      <c r="AQ47" s="7">
        <f t="shared" si="228"/>
        <v>-1423.1848623850422</v>
      </c>
      <c r="AR47" s="7">
        <f t="shared" si="229"/>
        <v>-1496.9506808760784</v>
      </c>
      <c r="AS47" s="7">
        <f t="shared" si="230"/>
        <v>-1782.842515985111</v>
      </c>
      <c r="AU47" s="6">
        <f t="shared" si="260"/>
        <v>33.582705709735869</v>
      </c>
      <c r="AV47" s="6">
        <f t="shared" si="231"/>
        <v>28.432106653471784</v>
      </c>
      <c r="AW47" s="6">
        <f t="shared" si="232"/>
        <v>29.628620945198513</v>
      </c>
      <c r="AX47" s="6">
        <f t="shared" si="233"/>
        <v>29.7873323982564</v>
      </c>
      <c r="AY47" s="6">
        <f t="shared" si="234"/>
        <v>23.061339466911328</v>
      </c>
      <c r="AZ47" s="6">
        <f t="shared" si="235"/>
        <v>19.516104616641595</v>
      </c>
      <c r="BA47" s="6">
        <f t="shared" si="236"/>
        <v>21.758456484972541</v>
      </c>
      <c r="BB47" s="6">
        <f t="shared" si="237"/>
        <v>19.920101821010959</v>
      </c>
      <c r="BC47" s="6">
        <f t="shared" si="238"/>
        <v>20.87669475103295</v>
      </c>
      <c r="BD47" s="6">
        <f t="shared" si="239"/>
        <v>18.770687094149853</v>
      </c>
      <c r="BE47" s="6"/>
      <c r="BF47" s="6">
        <f t="shared" si="240"/>
        <v>38.949841656991275</v>
      </c>
      <c r="BG47" s="6">
        <f t="shared" si="241"/>
        <v>43.592708735252096</v>
      </c>
      <c r="BH47" s="6">
        <f t="shared" si="242"/>
        <v>48.647252122110046</v>
      </c>
      <c r="BI47" s="6">
        <f t="shared" si="243"/>
        <v>45.241506301056219</v>
      </c>
      <c r="BJ47" s="6">
        <f t="shared" si="244"/>
        <v>73.630345329869485</v>
      </c>
      <c r="BK47" s="6">
        <f t="shared" si="245"/>
        <v>132.80376138006929</v>
      </c>
      <c r="BL47" s="6">
        <f t="shared" si="246"/>
        <v>68.893959368675056</v>
      </c>
      <c r="BM47" s="6">
        <f t="shared" si="247"/>
        <v>119.89411522688782</v>
      </c>
      <c r="BN47" s="6">
        <f t="shared" si="248"/>
        <v>70.389293817825859</v>
      </c>
      <c r="BO47" s="6">
        <f t="shared" si="249"/>
        <v>89.052146181279539</v>
      </c>
      <c r="BP47" s="6"/>
      <c r="BQ47" s="6">
        <f t="shared" si="250"/>
        <v>33.582705709735869</v>
      </c>
      <c r="BR47" s="6">
        <f t="shared" si="251"/>
        <v>28.432106653471784</v>
      </c>
      <c r="BS47" s="6">
        <f t="shared" si="252"/>
        <v>29.628620945198513</v>
      </c>
      <c r="BT47" s="6">
        <f t="shared" si="253"/>
        <v>29.7873323982564</v>
      </c>
      <c r="BU47" s="6">
        <f t="shared" si="254"/>
        <v>23.061339466911328</v>
      </c>
      <c r="BV47" s="6">
        <f t="shared" si="255"/>
        <v>19.516104616641595</v>
      </c>
      <c r="BW47" s="6">
        <f t="shared" si="256"/>
        <v>21.758456484972541</v>
      </c>
      <c r="BX47" s="6">
        <f t="shared" si="257"/>
        <v>19.920101821010959</v>
      </c>
      <c r="BY47" s="6">
        <f t="shared" si="258"/>
        <v>20.87669475103295</v>
      </c>
      <c r="BZ47" s="6">
        <f t="shared" si="259"/>
        <v>18.770687094149853</v>
      </c>
      <c r="CB47" s="6">
        <f t="shared" si="52"/>
        <v>2.1186388425885565</v>
      </c>
      <c r="CC47" s="6">
        <f t="shared" si="53"/>
        <v>1.8723613157889767</v>
      </c>
      <c r="CD47" s="6">
        <f t="shared" si="54"/>
        <v>2.0784874625592868</v>
      </c>
      <c r="CE47" s="6"/>
      <c r="CF47" s="6">
        <f t="shared" si="55"/>
        <v>13.471033198152082</v>
      </c>
      <c r="CG47" s="6">
        <f t="shared" si="56"/>
        <v>12.438605867007846</v>
      </c>
      <c r="CH47" s="6">
        <f t="shared" si="57"/>
        <v>13.307774590040777</v>
      </c>
    </row>
    <row r="48" spans="1:86" x14ac:dyDescent="0.25">
      <c r="A48" t="s">
        <v>71</v>
      </c>
      <c r="B48" t="s">
        <v>73</v>
      </c>
      <c r="C48" s="7">
        <v>158.16039937897651</v>
      </c>
      <c r="D48" s="7">
        <v>202.72700502904456</v>
      </c>
      <c r="E48" s="7">
        <v>243.01804699366468</v>
      </c>
      <c r="F48" s="7">
        <v>215.83358394521147</v>
      </c>
      <c r="G48" s="7">
        <v>349.44340971551753</v>
      </c>
      <c r="H48" s="7">
        <v>401.03276766392571</v>
      </c>
      <c r="I48" s="7">
        <v>364.8163602833115</v>
      </c>
      <c r="J48" s="7">
        <v>420.7653829469192</v>
      </c>
      <c r="K48" s="7">
        <v>489.20896028030734</v>
      </c>
      <c r="L48" s="7">
        <v>512.921263477651</v>
      </c>
      <c r="M48" s="7"/>
      <c r="N48" s="7">
        <v>2.507303065005293</v>
      </c>
      <c r="O48" s="7">
        <v>8.7537148743646682</v>
      </c>
      <c r="P48" s="7">
        <v>14.956012226692266</v>
      </c>
      <c r="Q48" s="7">
        <v>26.97931565</v>
      </c>
      <c r="R48" s="7">
        <v>32.100647309999999</v>
      </c>
      <c r="S48" s="7">
        <v>29.190487009999998</v>
      </c>
      <c r="T48" s="7">
        <v>20.405459013630598</v>
      </c>
      <c r="U48" s="7">
        <v>27.226504539556231</v>
      </c>
      <c r="V48" s="7">
        <v>43.83769811607133</v>
      </c>
      <c r="W48" s="7">
        <v>32.969997085681975</v>
      </c>
      <c r="X48" s="7"/>
      <c r="Y48" s="7">
        <f t="shared" si="211"/>
        <v>160.6677024439818</v>
      </c>
      <c r="Z48" s="7">
        <f t="shared" si="212"/>
        <v>211.48071990340924</v>
      </c>
      <c r="AA48" s="7">
        <f t="shared" si="213"/>
        <v>257.97405922035693</v>
      </c>
      <c r="AB48" s="7">
        <f t="shared" si="214"/>
        <v>242.81289959521146</v>
      </c>
      <c r="AC48" s="7">
        <f t="shared" si="215"/>
        <v>381.54405702551753</v>
      </c>
      <c r="AD48" s="7">
        <f t="shared" si="216"/>
        <v>430.22325467392568</v>
      </c>
      <c r="AE48" s="7">
        <f t="shared" si="217"/>
        <v>385.2218192969421</v>
      </c>
      <c r="AF48" s="7">
        <f t="shared" si="218"/>
        <v>447.99188748647543</v>
      </c>
      <c r="AG48" s="7">
        <f t="shared" si="219"/>
        <v>533.04665839637869</v>
      </c>
      <c r="AH48" s="7">
        <f t="shared" si="220"/>
        <v>545.89126056333293</v>
      </c>
      <c r="AI48" s="7"/>
      <c r="AJ48" s="7">
        <f t="shared" si="221"/>
        <v>-155.65309631397122</v>
      </c>
      <c r="AK48" s="7">
        <f t="shared" si="222"/>
        <v>-193.97329015467989</v>
      </c>
      <c r="AL48" s="7">
        <f t="shared" si="223"/>
        <v>-228.06203476697243</v>
      </c>
      <c r="AM48" s="7">
        <f t="shared" si="224"/>
        <v>-188.85426829521148</v>
      </c>
      <c r="AN48" s="7">
        <f t="shared" si="225"/>
        <v>-317.34276240551753</v>
      </c>
      <c r="AO48" s="7">
        <f t="shared" si="226"/>
        <v>-371.84228065392574</v>
      </c>
      <c r="AP48" s="7">
        <f t="shared" si="227"/>
        <v>-344.41090126968089</v>
      </c>
      <c r="AQ48" s="7">
        <f t="shared" si="228"/>
        <v>-393.53887840736297</v>
      </c>
      <c r="AR48" s="7">
        <f t="shared" si="229"/>
        <v>-445.37126216423599</v>
      </c>
      <c r="AS48" s="7">
        <f t="shared" si="230"/>
        <v>-479.951266391969</v>
      </c>
      <c r="AU48" s="6">
        <f t="shared" si="260"/>
        <v>6.4823435170491512</v>
      </c>
      <c r="AV48" s="6">
        <f t="shared" si="231"/>
        <v>6.6576276226958999</v>
      </c>
      <c r="AW48" s="6">
        <f t="shared" si="232"/>
        <v>6.5713829913748247</v>
      </c>
      <c r="AX48" s="6">
        <f t="shared" si="233"/>
        <v>4.9546656669194133</v>
      </c>
      <c r="AY48" s="6">
        <f t="shared" si="234"/>
        <v>5.1149540697013833</v>
      </c>
      <c r="AZ48" s="6">
        <f t="shared" si="235"/>
        <v>4.0836629988688706</v>
      </c>
      <c r="BA48" s="6">
        <f t="shared" si="236"/>
        <v>5.0764515622322604</v>
      </c>
      <c r="BB48" s="6">
        <f t="shared" si="237"/>
        <v>4.4065500128808308</v>
      </c>
      <c r="BC48" s="6">
        <f t="shared" si="238"/>
        <v>4.8674445080455202</v>
      </c>
      <c r="BD48" s="6">
        <f t="shared" si="239"/>
        <v>3.9988645801258329</v>
      </c>
      <c r="BE48" s="6"/>
      <c r="BF48" s="6">
        <f t="shared" si="240"/>
        <v>10.807716701104971</v>
      </c>
      <c r="BG48" s="6">
        <f t="shared" si="241"/>
        <v>15.282522484336683</v>
      </c>
      <c r="BH48" s="6">
        <f t="shared" si="242"/>
        <v>15.927444704883515</v>
      </c>
      <c r="BI48" s="6">
        <f t="shared" si="243"/>
        <v>9.5147450777291436</v>
      </c>
      <c r="BJ48" s="6">
        <f t="shared" si="244"/>
        <v>23.338656017157501</v>
      </c>
      <c r="BK48" s="6">
        <f t="shared" si="245"/>
        <v>34.282016498701523</v>
      </c>
      <c r="BL48" s="6">
        <f t="shared" si="246"/>
        <v>21.787386276718088</v>
      </c>
      <c r="BM48" s="6">
        <f t="shared" si="247"/>
        <v>33.153103915791391</v>
      </c>
      <c r="BN48" s="6">
        <f t="shared" si="248"/>
        <v>20.942151956634529</v>
      </c>
      <c r="BO48" s="6">
        <f t="shared" si="249"/>
        <v>23.973340298658663</v>
      </c>
      <c r="BP48" s="6"/>
      <c r="BQ48" s="6">
        <f t="shared" si="250"/>
        <v>6.4823435170491512</v>
      </c>
      <c r="BR48" s="6">
        <f t="shared" si="251"/>
        <v>6.6576276226958999</v>
      </c>
      <c r="BS48" s="6">
        <f t="shared" si="252"/>
        <v>6.5713829913748247</v>
      </c>
      <c r="BT48" s="6">
        <f t="shared" si="253"/>
        <v>4.9546656669194133</v>
      </c>
      <c r="BU48" s="6">
        <f t="shared" si="254"/>
        <v>5.1149540697013833</v>
      </c>
      <c r="BV48" s="6">
        <f t="shared" si="255"/>
        <v>4.0836629988688706</v>
      </c>
      <c r="BW48" s="6">
        <f t="shared" si="256"/>
        <v>5.0764515622322604</v>
      </c>
      <c r="BX48" s="6">
        <f t="shared" si="257"/>
        <v>4.4065500128808308</v>
      </c>
      <c r="BY48" s="6">
        <f t="shared" si="258"/>
        <v>4.8674445080455202</v>
      </c>
      <c r="BZ48" s="6">
        <f t="shared" si="259"/>
        <v>3.9988645801258329</v>
      </c>
      <c r="CB48" s="6">
        <f t="shared" si="52"/>
        <v>2.2430448171075565</v>
      </c>
      <c r="CC48" s="6">
        <f t="shared" si="53"/>
        <v>12.149585921960485</v>
      </c>
      <c r="CD48" s="6">
        <f t="shared" si="54"/>
        <v>2.3976415437549603</v>
      </c>
      <c r="CE48" s="6"/>
      <c r="CF48" s="6">
        <f t="shared" si="55"/>
        <v>13.965276901948354</v>
      </c>
      <c r="CG48" s="6">
        <f t="shared" si="56"/>
        <v>33.144602102742169</v>
      </c>
      <c r="CH48" s="6">
        <f t="shared" si="57"/>
        <v>14.556497983687656</v>
      </c>
    </row>
    <row r="49" spans="1:86" x14ac:dyDescent="0.25">
      <c r="A49" t="s">
        <v>71</v>
      </c>
      <c r="B49" t="s">
        <v>74</v>
      </c>
      <c r="C49" s="7">
        <v>844.92359407066806</v>
      </c>
      <c r="D49" s="7">
        <v>980.84626881657925</v>
      </c>
      <c r="E49" s="7">
        <v>1155.0807633760855</v>
      </c>
      <c r="F49" s="7">
        <v>1588.8401552010448</v>
      </c>
      <c r="G49" s="7">
        <v>2122.3726819631165</v>
      </c>
      <c r="H49" s="7">
        <v>2835.6089018191865</v>
      </c>
      <c r="I49" s="7">
        <v>2040.1904149948195</v>
      </c>
      <c r="J49" s="7">
        <v>2558.6793942821191</v>
      </c>
      <c r="K49" s="7">
        <v>3106.4466646438277</v>
      </c>
      <c r="L49" s="7">
        <v>4038.5121554199472</v>
      </c>
      <c r="M49" s="7"/>
      <c r="N49" s="7">
        <v>89.615756165026781</v>
      </c>
      <c r="O49" s="7">
        <v>433.07434617094691</v>
      </c>
      <c r="P49" s="7">
        <v>630.68401749232089</v>
      </c>
      <c r="Q49" s="7">
        <v>746.31821973014451</v>
      </c>
      <c r="R49" s="7">
        <v>2138.7584960806021</v>
      </c>
      <c r="S49" s="7">
        <v>3832.5826511865916</v>
      </c>
      <c r="T49" s="7">
        <v>2235.6235586684111</v>
      </c>
      <c r="U49" s="7">
        <v>3497.4039243651787</v>
      </c>
      <c r="V49" s="7">
        <v>3304.8951596091488</v>
      </c>
      <c r="W49" s="7">
        <v>4660.0546852678881</v>
      </c>
      <c r="X49" s="7"/>
      <c r="Y49" s="7">
        <f t="shared" si="211"/>
        <v>934.53935023569488</v>
      </c>
      <c r="Z49" s="7">
        <f t="shared" si="212"/>
        <v>1413.9206149875263</v>
      </c>
      <c r="AA49" s="7">
        <f t="shared" si="213"/>
        <v>1785.7647808684064</v>
      </c>
      <c r="AB49" s="7">
        <f t="shared" si="214"/>
        <v>2335.1583749311894</v>
      </c>
      <c r="AC49" s="7">
        <f t="shared" si="215"/>
        <v>4261.131178043719</v>
      </c>
      <c r="AD49" s="7">
        <f t="shared" si="216"/>
        <v>6668.1915530057777</v>
      </c>
      <c r="AE49" s="7">
        <f t="shared" si="217"/>
        <v>4275.8139736632311</v>
      </c>
      <c r="AF49" s="7">
        <f t="shared" si="218"/>
        <v>6056.0833186472973</v>
      </c>
      <c r="AG49" s="7">
        <f t="shared" si="219"/>
        <v>6411.3418242529769</v>
      </c>
      <c r="AH49" s="7">
        <f t="shared" si="220"/>
        <v>8698.5668406878358</v>
      </c>
      <c r="AI49" s="7"/>
      <c r="AJ49" s="7">
        <f t="shared" si="221"/>
        <v>-755.30783790564124</v>
      </c>
      <c r="AK49" s="7">
        <f t="shared" si="222"/>
        <v>-547.77192264563234</v>
      </c>
      <c r="AL49" s="7">
        <f t="shared" si="223"/>
        <v>-524.39674588376465</v>
      </c>
      <c r="AM49" s="7">
        <f t="shared" si="224"/>
        <v>-842.5219354709003</v>
      </c>
      <c r="AN49" s="7">
        <f t="shared" si="225"/>
        <v>16.385814117485552</v>
      </c>
      <c r="AO49" s="7">
        <f t="shared" si="226"/>
        <v>996.97374936740516</v>
      </c>
      <c r="AP49" s="7">
        <f t="shared" si="227"/>
        <v>195.43314367359153</v>
      </c>
      <c r="AQ49" s="7">
        <f t="shared" si="228"/>
        <v>938.72453008305956</v>
      </c>
      <c r="AR49" s="7">
        <f t="shared" si="229"/>
        <v>198.44849496532106</v>
      </c>
      <c r="AS49" s="7">
        <f t="shared" si="230"/>
        <v>621.54252984794084</v>
      </c>
      <c r="AU49" s="6">
        <f t="shared" si="260"/>
        <v>37.705182848057831</v>
      </c>
      <c r="AV49" s="6">
        <f t="shared" si="231"/>
        <v>44.511655468827342</v>
      </c>
      <c r="AW49" s="6">
        <f t="shared" si="232"/>
        <v>45.488853968728115</v>
      </c>
      <c r="AX49" s="6">
        <f t="shared" si="233"/>
        <v>47.649564938184476</v>
      </c>
      <c r="AY49" s="6">
        <f t="shared" si="234"/>
        <v>57.124439129210423</v>
      </c>
      <c r="AZ49" s="6">
        <f t="shared" si="235"/>
        <v>63.294224146526588</v>
      </c>
      <c r="BA49" s="6">
        <f t="shared" si="236"/>
        <v>56.346659091201531</v>
      </c>
      <c r="BB49" s="6">
        <f t="shared" si="237"/>
        <v>59.569011786174997</v>
      </c>
      <c r="BC49" s="6">
        <f t="shared" si="238"/>
        <v>58.544313260579493</v>
      </c>
      <c r="BD49" s="6">
        <f t="shared" si="239"/>
        <v>63.720365849396224</v>
      </c>
      <c r="BE49" s="6"/>
      <c r="BF49" s="6">
        <f t="shared" si="240"/>
        <v>52.444527783387052</v>
      </c>
      <c r="BG49" s="6">
        <f t="shared" si="241"/>
        <v>43.157162088886906</v>
      </c>
      <c r="BH49" s="6">
        <f t="shared" si="242"/>
        <v>36.622931046014145</v>
      </c>
      <c r="BI49" s="6">
        <f t="shared" si="243"/>
        <v>42.447446439863391</v>
      </c>
      <c r="BJ49" s="6">
        <f t="shared" si="244"/>
        <v>-1.2050783082312686</v>
      </c>
      <c r="BK49" s="6">
        <f t="shared" si="245"/>
        <v>-91.916041566008673</v>
      </c>
      <c r="BL49" s="6">
        <f t="shared" si="246"/>
        <v>-12.363073807457093</v>
      </c>
      <c r="BM49" s="6">
        <f t="shared" si="247"/>
        <v>-79.081467173190575</v>
      </c>
      <c r="BN49" s="6">
        <f t="shared" si="248"/>
        <v>-9.3314025627379245</v>
      </c>
      <c r="BO49" s="6">
        <f t="shared" si="249"/>
        <v>-31.045757395637168</v>
      </c>
      <c r="BP49" s="6"/>
      <c r="BQ49" s="6">
        <f t="shared" si="250"/>
        <v>37.705182848057831</v>
      </c>
      <c r="BR49" s="6">
        <f t="shared" si="251"/>
        <v>44.511655468827342</v>
      </c>
      <c r="BS49" s="6">
        <f t="shared" si="252"/>
        <v>45.488853968728115</v>
      </c>
      <c r="BT49" s="6">
        <f t="shared" si="253"/>
        <v>47.649564938184476</v>
      </c>
      <c r="BU49" s="6">
        <f t="shared" si="254"/>
        <v>57.124439129210423</v>
      </c>
      <c r="BV49" s="6">
        <f t="shared" si="255"/>
        <v>63.294224146526588</v>
      </c>
      <c r="BW49" s="6">
        <f t="shared" si="256"/>
        <v>56.346659091201531</v>
      </c>
      <c r="BX49" s="6">
        <f t="shared" si="257"/>
        <v>59.569011786174997</v>
      </c>
      <c r="BY49" s="6">
        <f t="shared" si="258"/>
        <v>58.544313260579493</v>
      </c>
      <c r="BZ49" s="6">
        <f t="shared" si="259"/>
        <v>63.720365849396224</v>
      </c>
      <c r="CB49" s="6">
        <f t="shared" si="52"/>
        <v>3.77973651553891</v>
      </c>
      <c r="CC49" s="6">
        <f t="shared" si="53"/>
        <v>51.000394625766816</v>
      </c>
      <c r="CD49" s="6">
        <f t="shared" si="54"/>
        <v>8.3078657827452851</v>
      </c>
      <c r="CE49" s="6"/>
      <c r="CF49" s="6">
        <f t="shared" si="55"/>
        <v>18.984209200391476</v>
      </c>
      <c r="CG49" s="6">
        <f t="shared" si="56"/>
        <v>55.119860098936968</v>
      </c>
      <c r="CH49" s="6">
        <f t="shared" si="57"/>
        <v>28.129759941218268</v>
      </c>
    </row>
    <row r="50" spans="1:86" x14ac:dyDescent="0.25"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  <c r="BO50" s="6"/>
      <c r="BP50" s="6"/>
      <c r="BQ50" s="6"/>
      <c r="BR50" s="6"/>
      <c r="BS50" s="6"/>
      <c r="BT50" s="6"/>
      <c r="BU50" s="6"/>
      <c r="BV50" s="6"/>
      <c r="BW50" s="6"/>
      <c r="BX50" s="6"/>
      <c r="BY50" s="6"/>
      <c r="BZ50" s="6"/>
      <c r="CB50" s="6"/>
      <c r="CC50" s="6"/>
      <c r="CD50" s="6"/>
      <c r="CE50" s="6"/>
      <c r="CF50" s="6"/>
      <c r="CG50" s="6"/>
      <c r="CH50" s="6"/>
    </row>
    <row r="51" spans="1:86" x14ac:dyDescent="0.25">
      <c r="A51" t="s">
        <v>72</v>
      </c>
      <c r="B51" t="s">
        <v>67</v>
      </c>
      <c r="C51" s="7">
        <v>4513.7515751396777</v>
      </c>
      <c r="D51" s="7">
        <v>6151.1572739185485</v>
      </c>
      <c r="E51" s="7">
        <v>7421.4609823404999</v>
      </c>
      <c r="F51" s="7">
        <v>7980.4092270862993</v>
      </c>
      <c r="G51" s="7">
        <v>9298.7402840031209</v>
      </c>
      <c r="H51" s="7">
        <v>13281.20803833717</v>
      </c>
      <c r="I51" s="7">
        <v>10187.873968179323</v>
      </c>
      <c r="J51" s="7">
        <v>12072.285000932476</v>
      </c>
      <c r="K51" s="7">
        <v>12445.234097658789</v>
      </c>
      <c r="L51" s="7">
        <v>14674.241312793511</v>
      </c>
      <c r="M51" s="7"/>
      <c r="N51" s="7">
        <v>4698.3312868292105</v>
      </c>
      <c r="O51" s="7">
        <v>6627.2873228897115</v>
      </c>
      <c r="P51" s="7">
        <v>7451.0163998133148</v>
      </c>
      <c r="Q51" s="7">
        <v>9223.8213876175232</v>
      </c>
      <c r="R51" s="7">
        <v>10572.107287337725</v>
      </c>
      <c r="S51" s="7">
        <v>14037.442873718386</v>
      </c>
      <c r="T51" s="7">
        <v>11735.18349717095</v>
      </c>
      <c r="U51" s="7">
        <v>14379.272770159479</v>
      </c>
      <c r="V51" s="7">
        <v>14931.616364061178</v>
      </c>
      <c r="W51" s="7">
        <v>18039.959327079105</v>
      </c>
      <c r="X51" s="7"/>
      <c r="Y51" s="7">
        <f t="shared" ref="Y51:Y58" si="261">N51+C51</f>
        <v>9212.0828619688873</v>
      </c>
      <c r="Z51" s="7">
        <f t="shared" ref="Z51:Z58" si="262">O51+D51</f>
        <v>12778.44459680826</v>
      </c>
      <c r="AA51" s="7">
        <f t="shared" ref="AA51:AA58" si="263">P51+E51</f>
        <v>14872.477382153815</v>
      </c>
      <c r="AB51" s="7">
        <f t="shared" ref="AB51:AB58" si="264">Q51+F51</f>
        <v>17204.230614703822</v>
      </c>
      <c r="AC51" s="7">
        <f t="shared" ref="AC51:AC58" si="265">R51+G51</f>
        <v>19870.847571340848</v>
      </c>
      <c r="AD51" s="7">
        <f t="shared" ref="AD51:AD58" si="266">S51+H51</f>
        <v>27318.650912055557</v>
      </c>
      <c r="AE51" s="7">
        <f t="shared" ref="AE51:AE58" si="267">T51+I51</f>
        <v>21923.057465350274</v>
      </c>
      <c r="AF51" s="7">
        <f t="shared" ref="AF51:AF58" si="268">U51+J51</f>
        <v>26451.557771091953</v>
      </c>
      <c r="AG51" s="7">
        <f t="shared" ref="AG51:AG58" si="269">V51+K51</f>
        <v>27376.850461719965</v>
      </c>
      <c r="AH51" s="7">
        <f t="shared" ref="AH51:AH58" si="270">W51+L51</f>
        <v>32714.200639872615</v>
      </c>
      <c r="AI51" s="7"/>
      <c r="AJ51" s="7">
        <f t="shared" ref="AJ51:AJ58" si="271">N51-C51</f>
        <v>184.57971168953281</v>
      </c>
      <c r="AK51" s="7">
        <f t="shared" ref="AK51:AK58" si="272">O51-D51</f>
        <v>476.13004897116298</v>
      </c>
      <c r="AL51" s="7">
        <f t="shared" ref="AL51:AL58" si="273">P51-E51</f>
        <v>29.555417472814952</v>
      </c>
      <c r="AM51" s="7">
        <f t="shared" ref="AM51:AM58" si="274">Q51-F51</f>
        <v>1243.4121605312239</v>
      </c>
      <c r="AN51" s="7">
        <f t="shared" ref="AN51:AN58" si="275">R51-G51</f>
        <v>1273.3670033346043</v>
      </c>
      <c r="AO51" s="7">
        <f t="shared" ref="AO51:AO58" si="276">S51-H51</f>
        <v>756.23483538121582</v>
      </c>
      <c r="AP51" s="7">
        <f t="shared" ref="AP51:AP58" si="277">T51-I51</f>
        <v>1547.3095289916273</v>
      </c>
      <c r="AQ51" s="7">
        <f t="shared" ref="AQ51:AQ58" si="278">U51-J51</f>
        <v>2306.9877692270038</v>
      </c>
      <c r="AR51" s="7">
        <f t="shared" ref="AR51:AR58" si="279">V51-K51</f>
        <v>2486.3822664023883</v>
      </c>
      <c r="AS51" s="7">
        <f t="shared" ref="AS51:AS58" si="280">W51-L51</f>
        <v>3365.7180142855941</v>
      </c>
      <c r="AU51" s="6">
        <f>(Y51/Y$51)*100</f>
        <v>100</v>
      </c>
      <c r="AV51" s="6">
        <f t="shared" ref="AV51:AV58" si="281">(Z51/Z$51)*100</f>
        <v>100</v>
      </c>
      <c r="AW51" s="6">
        <f t="shared" ref="AW51:AW58" si="282">(AA51/AA$51)*100</f>
        <v>100</v>
      </c>
      <c r="AX51" s="6">
        <f t="shared" ref="AX51:AX58" si="283">(AB51/AB$51)*100</f>
        <v>100</v>
      </c>
      <c r="AY51" s="6">
        <f t="shared" ref="AY51:AY58" si="284">(AC51/AC$51)*100</f>
        <v>100</v>
      </c>
      <c r="AZ51" s="6">
        <f t="shared" ref="AZ51:AZ58" si="285">(AD51/AD$51)*100</f>
        <v>100</v>
      </c>
      <c r="BA51" s="6">
        <f t="shared" ref="BA51:BA58" si="286">(AE51/AE$51)*100</f>
        <v>100</v>
      </c>
      <c r="BB51" s="6">
        <f t="shared" ref="BB51:BB58" si="287">(AF51/AF$51)*100</f>
        <v>100</v>
      </c>
      <c r="BC51" s="6">
        <f t="shared" ref="BC51:BC58" si="288">(AG51/AG$51)*100</f>
        <v>100</v>
      </c>
      <c r="BD51" s="6">
        <f t="shared" ref="BD51:BD58" si="289">(AH51/AH$51)*100</f>
        <v>100</v>
      </c>
      <c r="BE51" s="6"/>
      <c r="BF51" s="6">
        <f t="shared" ref="BF51:BF58" si="290">(AJ51/AJ$51)*100</f>
        <v>100</v>
      </c>
      <c r="BG51" s="6">
        <f t="shared" ref="BG51:BG58" si="291">(AK51/AK$51)*100</f>
        <v>100</v>
      </c>
      <c r="BH51" s="6">
        <f t="shared" ref="BH51:BH58" si="292">(AL51/AL$51)*100</f>
        <v>100</v>
      </c>
      <c r="BI51" s="6">
        <f t="shared" ref="BI51:BI58" si="293">(AM51/AM$51)*100</f>
        <v>100</v>
      </c>
      <c r="BJ51" s="6">
        <f t="shared" ref="BJ51:BJ58" si="294">(AN51/AN$51)*100</f>
        <v>100</v>
      </c>
      <c r="BK51" s="6">
        <f t="shared" ref="BK51:BK58" si="295">(AO51/AO$51)*100</f>
        <v>100</v>
      </c>
      <c r="BL51" s="6">
        <f t="shared" ref="BL51:BL58" si="296">(AP51/AP$51)*100</f>
        <v>100</v>
      </c>
      <c r="BM51" s="6">
        <f t="shared" ref="BM51:BM58" si="297">(AQ51/AQ$51)*100</f>
        <v>100</v>
      </c>
      <c r="BN51" s="6">
        <f t="shared" ref="BN51:BN58" si="298">(AR51/AR$51)*100</f>
        <v>100</v>
      </c>
      <c r="BO51" s="6">
        <f t="shared" ref="BO51:BO58" si="299">(AS51/AS$51)*100</f>
        <v>100</v>
      </c>
      <c r="BP51" s="6"/>
      <c r="BQ51" s="6">
        <f t="shared" ref="BQ51:BQ58" si="300">(AU51/AU$51)*100</f>
        <v>100</v>
      </c>
      <c r="BR51" s="6">
        <f t="shared" ref="BR51:BR58" si="301">(AV51/AV$51)*100</f>
        <v>100</v>
      </c>
      <c r="BS51" s="6">
        <f t="shared" ref="BS51:BS58" si="302">(AW51/AW$51)*100</f>
        <v>100</v>
      </c>
      <c r="BT51" s="6">
        <f t="shared" ref="BT51:BT58" si="303">(AX51/AX$51)*100</f>
        <v>100</v>
      </c>
      <c r="BU51" s="6">
        <f t="shared" ref="BU51:BU58" si="304">(AY51/AY$51)*100</f>
        <v>100</v>
      </c>
      <c r="BV51" s="6">
        <f t="shared" ref="BV51:BV58" si="305">(AZ51/AZ$51)*100</f>
        <v>100</v>
      </c>
      <c r="BW51" s="6">
        <f t="shared" ref="BW51:BW58" si="306">(BA51/BA$51)*100</f>
        <v>100</v>
      </c>
      <c r="BX51" s="6">
        <f t="shared" ref="BX51:BX58" si="307">(BB51/BB$51)*100</f>
        <v>100</v>
      </c>
      <c r="BY51" s="6">
        <f t="shared" ref="BY51:BY58" si="308">(BC51/BC$51)*100</f>
        <v>100</v>
      </c>
      <c r="BZ51" s="6">
        <f t="shared" ref="BZ51:BZ58" si="309">(BD51/BD$51)*100</f>
        <v>100</v>
      </c>
      <c r="CB51" s="6">
        <f t="shared" si="52"/>
        <v>2.2510077412356075</v>
      </c>
      <c r="CC51" s="6">
        <f t="shared" si="53"/>
        <v>2.8396524693033798</v>
      </c>
      <c r="CD51" s="6">
        <f t="shared" si="54"/>
        <v>2.551227353254685</v>
      </c>
      <c r="CE51" s="6"/>
      <c r="CF51" s="6">
        <f t="shared" si="55"/>
        <v>13.996335096310219</v>
      </c>
      <c r="CG51" s="6">
        <f t="shared" si="56"/>
        <v>16.123822748848802</v>
      </c>
      <c r="CH51" s="6">
        <f t="shared" si="57"/>
        <v>15.120631725641044</v>
      </c>
    </row>
    <row r="52" spans="1:86" x14ac:dyDescent="0.25">
      <c r="A52" t="s">
        <v>72</v>
      </c>
      <c r="B52" t="s">
        <v>68</v>
      </c>
      <c r="C52" s="7">
        <v>3530.2430455020867</v>
      </c>
      <c r="D52" s="7">
        <v>4936.3743708763886</v>
      </c>
      <c r="E52" s="7">
        <v>5931.2179738164486</v>
      </c>
      <c r="F52" s="7">
        <v>6323.8955815497311</v>
      </c>
      <c r="G52" s="7">
        <v>7297.7389249571779</v>
      </c>
      <c r="H52" s="7">
        <v>10553.899477233204</v>
      </c>
      <c r="I52" s="7">
        <v>8021.0020182771259</v>
      </c>
      <c r="J52" s="7">
        <v>9519.1087317718884</v>
      </c>
      <c r="K52" s="7">
        <v>9619.9620137468792</v>
      </c>
      <c r="L52" s="7">
        <v>11664.232914111963</v>
      </c>
      <c r="M52" s="7"/>
      <c r="N52" s="7">
        <v>3512.5129049345405</v>
      </c>
      <c r="O52" s="7">
        <v>4865.890290150247</v>
      </c>
      <c r="P52" s="7">
        <v>5736.3644133664629</v>
      </c>
      <c r="Q52" s="7">
        <v>6346.503895581046</v>
      </c>
      <c r="R52" s="7">
        <v>7281.4487066477313</v>
      </c>
      <c r="S52" s="7">
        <v>10103.136622734355</v>
      </c>
      <c r="T52" s="7">
        <v>7983.1327054543799</v>
      </c>
      <c r="U52" s="7">
        <v>9563.1815631878799</v>
      </c>
      <c r="V52" s="7">
        <v>9636.4585595555509</v>
      </c>
      <c r="W52" s="7">
        <v>11558.866155289361</v>
      </c>
      <c r="X52" s="7"/>
      <c r="Y52" s="7">
        <f t="shared" si="261"/>
        <v>7042.7559504366272</v>
      </c>
      <c r="Z52" s="7">
        <f t="shared" si="262"/>
        <v>9802.2646610266347</v>
      </c>
      <c r="AA52" s="7">
        <f t="shared" si="263"/>
        <v>11667.582387182912</v>
      </c>
      <c r="AB52" s="7">
        <f t="shared" si="264"/>
        <v>12670.399477130777</v>
      </c>
      <c r="AC52" s="7">
        <f t="shared" si="265"/>
        <v>14579.187631604909</v>
      </c>
      <c r="AD52" s="7">
        <f t="shared" si="266"/>
        <v>20657.036099967561</v>
      </c>
      <c r="AE52" s="7">
        <f t="shared" si="267"/>
        <v>16004.134723731506</v>
      </c>
      <c r="AF52" s="7">
        <f t="shared" si="268"/>
        <v>19082.29029495977</v>
      </c>
      <c r="AG52" s="7">
        <f t="shared" si="269"/>
        <v>19256.420573302428</v>
      </c>
      <c r="AH52" s="7">
        <f t="shared" si="270"/>
        <v>23223.099069401324</v>
      </c>
      <c r="AI52" s="7"/>
      <c r="AJ52" s="7">
        <f t="shared" si="271"/>
        <v>-17.730140567546187</v>
      </c>
      <c r="AK52" s="7">
        <f t="shared" si="272"/>
        <v>-70.484080726141656</v>
      </c>
      <c r="AL52" s="7">
        <f t="shared" si="273"/>
        <v>-194.85356044998571</v>
      </c>
      <c r="AM52" s="7">
        <f t="shared" si="274"/>
        <v>22.608314031314876</v>
      </c>
      <c r="AN52" s="7">
        <f t="shared" si="275"/>
        <v>-16.290218309446573</v>
      </c>
      <c r="AO52" s="7">
        <f t="shared" si="276"/>
        <v>-450.76285449884926</v>
      </c>
      <c r="AP52" s="7">
        <f t="shared" si="277"/>
        <v>-37.869312822745997</v>
      </c>
      <c r="AQ52" s="7">
        <f t="shared" si="278"/>
        <v>44.072831415991459</v>
      </c>
      <c r="AR52" s="7">
        <f t="shared" si="279"/>
        <v>16.496545808671726</v>
      </c>
      <c r="AS52" s="7">
        <f t="shared" si="280"/>
        <v>-105.3667588226017</v>
      </c>
      <c r="AU52" s="6">
        <f t="shared" ref="AU52:AU58" si="310">(Y52/Y$51)*100</f>
        <v>76.451287466289543</v>
      </c>
      <c r="AV52" s="6">
        <f t="shared" si="281"/>
        <v>76.709372465213789</v>
      </c>
      <c r="AW52" s="6">
        <f t="shared" si="282"/>
        <v>78.45083295391926</v>
      </c>
      <c r="AX52" s="6">
        <f t="shared" si="283"/>
        <v>73.646998583603349</v>
      </c>
      <c r="AY52" s="6">
        <f t="shared" si="284"/>
        <v>73.369732112645522</v>
      </c>
      <c r="AZ52" s="6">
        <f t="shared" si="285"/>
        <v>75.615139878125291</v>
      </c>
      <c r="BA52" s="6">
        <f t="shared" si="286"/>
        <v>73.001381075729441</v>
      </c>
      <c r="BB52" s="6">
        <f t="shared" si="287"/>
        <v>72.140516109089745</v>
      </c>
      <c r="BC52" s="6">
        <f t="shared" si="288"/>
        <v>70.338334207683857</v>
      </c>
      <c r="BD52" s="6">
        <f t="shared" si="289"/>
        <v>70.98782368258945</v>
      </c>
      <c r="BE52" s="6"/>
      <c r="BF52" s="6">
        <f t="shared" si="290"/>
        <v>-9.605682230866563</v>
      </c>
      <c r="BG52" s="6">
        <f t="shared" si="291"/>
        <v>-14.803535479108263</v>
      </c>
      <c r="BH52" s="6">
        <f t="shared" si="292"/>
        <v>-659.28204407605426</v>
      </c>
      <c r="BI52" s="6">
        <f t="shared" si="293"/>
        <v>1.8182477821075764</v>
      </c>
      <c r="BJ52" s="6">
        <f t="shared" si="294"/>
        <v>-1.279302688603277</v>
      </c>
      <c r="BK52" s="6">
        <f t="shared" si="295"/>
        <v>-59.606200800260808</v>
      </c>
      <c r="BL52" s="6">
        <f t="shared" si="296"/>
        <v>-2.4474296909051683</v>
      </c>
      <c r="BM52" s="6">
        <f t="shared" si="297"/>
        <v>1.9104059416300601</v>
      </c>
      <c r="BN52" s="6">
        <f t="shared" si="298"/>
        <v>0.66347584728156106</v>
      </c>
      <c r="BO52" s="6">
        <f t="shared" si="299"/>
        <v>-3.1305878381783212</v>
      </c>
      <c r="BP52" s="6"/>
      <c r="BQ52" s="6">
        <f t="shared" si="300"/>
        <v>76.451287466289543</v>
      </c>
      <c r="BR52" s="6">
        <f t="shared" si="301"/>
        <v>76.709372465213789</v>
      </c>
      <c r="BS52" s="6">
        <f t="shared" si="302"/>
        <v>78.45083295391926</v>
      </c>
      <c r="BT52" s="6">
        <f t="shared" si="303"/>
        <v>73.646998583603349</v>
      </c>
      <c r="BU52" s="6">
        <f t="shared" si="304"/>
        <v>73.369732112645522</v>
      </c>
      <c r="BV52" s="6">
        <f t="shared" si="305"/>
        <v>75.615139878125291</v>
      </c>
      <c r="BW52" s="6">
        <f t="shared" si="306"/>
        <v>73.001381075729441</v>
      </c>
      <c r="BX52" s="6">
        <f t="shared" si="307"/>
        <v>72.140516109089745</v>
      </c>
      <c r="BY52" s="6">
        <f t="shared" si="308"/>
        <v>70.338334207683857</v>
      </c>
      <c r="BZ52" s="6">
        <f t="shared" si="309"/>
        <v>70.98782368258945</v>
      </c>
      <c r="CB52" s="6">
        <f t="shared" si="52"/>
        <v>2.3040877819937817</v>
      </c>
      <c r="CC52" s="6">
        <f t="shared" si="53"/>
        <v>2.2907683097906717</v>
      </c>
      <c r="CD52" s="6">
        <f t="shared" si="54"/>
        <v>2.2974448117801907</v>
      </c>
      <c r="CE52" s="6"/>
      <c r="CF52" s="6">
        <f t="shared" si="55"/>
        <v>14.201654929889962</v>
      </c>
      <c r="CG52" s="6">
        <f t="shared" si="56"/>
        <v>14.150410730652307</v>
      </c>
      <c r="CH52" s="6">
        <f t="shared" si="57"/>
        <v>14.176120332974328</v>
      </c>
    </row>
    <row r="53" spans="1:86" x14ac:dyDescent="0.25">
      <c r="A53" t="s">
        <v>72</v>
      </c>
      <c r="B53" t="s">
        <v>69</v>
      </c>
      <c r="C53" s="7">
        <v>118.56886315238167</v>
      </c>
      <c r="D53" s="7">
        <v>128.83517195603955</v>
      </c>
      <c r="E53" s="7">
        <v>138.8358023735307</v>
      </c>
      <c r="F53" s="7">
        <v>105.27285204986902</v>
      </c>
      <c r="G53" s="7">
        <v>153.65871838026305</v>
      </c>
      <c r="H53" s="7">
        <v>676.40849132454161</v>
      </c>
      <c r="I53" s="7">
        <v>291.27595743493657</v>
      </c>
      <c r="J53" s="7">
        <v>401.26921561608356</v>
      </c>
      <c r="K53" s="7">
        <v>388.06759864079771</v>
      </c>
      <c r="L53" s="7">
        <v>371.29405930841</v>
      </c>
      <c r="M53" s="7"/>
      <c r="N53" s="7">
        <v>62.426237390343701</v>
      </c>
      <c r="O53" s="7">
        <v>82.841622789970756</v>
      </c>
      <c r="P53" s="7">
        <v>118.96344895622919</v>
      </c>
      <c r="Q53" s="7">
        <v>133.04192287612631</v>
      </c>
      <c r="R53" s="7">
        <v>152.08927927756841</v>
      </c>
      <c r="S53" s="7">
        <v>260.40179906973873</v>
      </c>
      <c r="T53" s="7">
        <v>143.92275097915262</v>
      </c>
      <c r="U53" s="7">
        <v>138.79841747243987</v>
      </c>
      <c r="V53" s="7">
        <v>145.91424854123085</v>
      </c>
      <c r="W53" s="7">
        <v>170.3051370480359</v>
      </c>
      <c r="X53" s="7"/>
      <c r="Y53" s="7">
        <f t="shared" si="261"/>
        <v>180.99510054272537</v>
      </c>
      <c r="Z53" s="7">
        <f t="shared" si="262"/>
        <v>211.6767947460103</v>
      </c>
      <c r="AA53" s="7">
        <f t="shared" si="263"/>
        <v>257.7992513297599</v>
      </c>
      <c r="AB53" s="7">
        <f t="shared" si="264"/>
        <v>238.31477492599532</v>
      </c>
      <c r="AC53" s="7">
        <f t="shared" si="265"/>
        <v>305.74799765783143</v>
      </c>
      <c r="AD53" s="7">
        <f t="shared" si="266"/>
        <v>936.8102903942804</v>
      </c>
      <c r="AE53" s="7">
        <f t="shared" si="267"/>
        <v>435.1987084140892</v>
      </c>
      <c r="AF53" s="7">
        <f t="shared" si="268"/>
        <v>540.06763308852339</v>
      </c>
      <c r="AG53" s="7">
        <f t="shared" si="269"/>
        <v>533.98184718202856</v>
      </c>
      <c r="AH53" s="7">
        <f t="shared" si="270"/>
        <v>541.59919635644587</v>
      </c>
      <c r="AI53" s="7"/>
      <c r="AJ53" s="7">
        <f t="shared" si="271"/>
        <v>-56.142625762037966</v>
      </c>
      <c r="AK53" s="7">
        <f t="shared" si="272"/>
        <v>-45.993549166068789</v>
      </c>
      <c r="AL53" s="7">
        <f t="shared" si="273"/>
        <v>-19.872353417301511</v>
      </c>
      <c r="AM53" s="7">
        <f t="shared" si="274"/>
        <v>27.769070826257291</v>
      </c>
      <c r="AN53" s="7">
        <f t="shared" si="275"/>
        <v>-1.5694391026946448</v>
      </c>
      <c r="AO53" s="7">
        <f t="shared" si="276"/>
        <v>-416.00669225480289</v>
      </c>
      <c r="AP53" s="7">
        <f t="shared" si="277"/>
        <v>-147.35320645578395</v>
      </c>
      <c r="AQ53" s="7">
        <f t="shared" si="278"/>
        <v>-262.47079814364372</v>
      </c>
      <c r="AR53" s="7">
        <f t="shared" si="279"/>
        <v>-242.15335009956686</v>
      </c>
      <c r="AS53" s="7">
        <f t="shared" si="280"/>
        <v>-200.9889222603741</v>
      </c>
      <c r="AU53" s="6">
        <f t="shared" si="310"/>
        <v>1.9647576259864592</v>
      </c>
      <c r="AV53" s="6">
        <f t="shared" si="281"/>
        <v>1.6565145557612071</v>
      </c>
      <c r="AW53" s="6">
        <f t="shared" si="282"/>
        <v>1.7333981737239375</v>
      </c>
      <c r="AX53" s="6">
        <f t="shared" si="283"/>
        <v>1.3852103024143172</v>
      </c>
      <c r="AY53" s="6">
        <f t="shared" si="284"/>
        <v>1.5386761765451966</v>
      </c>
      <c r="AZ53" s="6">
        <f t="shared" si="285"/>
        <v>3.4291967542982573</v>
      </c>
      <c r="BA53" s="6">
        <f t="shared" si="286"/>
        <v>1.985118677456041</v>
      </c>
      <c r="BB53" s="6">
        <f t="shared" si="287"/>
        <v>2.0417233561901815</v>
      </c>
      <c r="BC53" s="6">
        <f t="shared" si="288"/>
        <v>1.9504867732271673</v>
      </c>
      <c r="BD53" s="6">
        <f t="shared" si="289"/>
        <v>1.6555477002740386</v>
      </c>
      <c r="BE53" s="6"/>
      <c r="BF53" s="6">
        <f t="shared" si="290"/>
        <v>-30.416466277979193</v>
      </c>
      <c r="BG53" s="6">
        <f t="shared" si="291"/>
        <v>-9.6598711350928426</v>
      </c>
      <c r="BH53" s="6">
        <f t="shared" si="292"/>
        <v>-67.237600130602402</v>
      </c>
      <c r="BI53" s="6">
        <f t="shared" si="293"/>
        <v>2.2332957411638543</v>
      </c>
      <c r="BJ53" s="6">
        <f t="shared" si="294"/>
        <v>-0.1232511207361827</v>
      </c>
      <c r="BK53" s="6">
        <f t="shared" si="295"/>
        <v>-55.010252476017598</v>
      </c>
      <c r="BL53" s="6">
        <f t="shared" si="296"/>
        <v>-9.5231887153059276</v>
      </c>
      <c r="BM53" s="6">
        <f t="shared" si="297"/>
        <v>-11.377208047860137</v>
      </c>
      <c r="BN53" s="6">
        <f t="shared" si="298"/>
        <v>-9.7391842506158515</v>
      </c>
      <c r="BO53" s="6">
        <f t="shared" si="299"/>
        <v>-5.9716506673253171</v>
      </c>
      <c r="BP53" s="6"/>
      <c r="BQ53" s="6">
        <f t="shared" si="300"/>
        <v>1.9647576259864592</v>
      </c>
      <c r="BR53" s="6">
        <f t="shared" si="301"/>
        <v>1.6565145557612071</v>
      </c>
      <c r="BS53" s="6">
        <f t="shared" si="302"/>
        <v>1.7333981737239375</v>
      </c>
      <c r="BT53" s="6">
        <f t="shared" si="303"/>
        <v>1.3852103024143172</v>
      </c>
      <c r="BU53" s="6">
        <f t="shared" si="304"/>
        <v>1.5386761765451966</v>
      </c>
      <c r="BV53" s="6">
        <f t="shared" si="305"/>
        <v>3.4291967542982573</v>
      </c>
      <c r="BW53" s="6">
        <f t="shared" si="306"/>
        <v>1.985118677456041</v>
      </c>
      <c r="BX53" s="6">
        <f t="shared" si="307"/>
        <v>2.0417233561901815</v>
      </c>
      <c r="BY53" s="6">
        <f t="shared" si="308"/>
        <v>1.9504867732271673</v>
      </c>
      <c r="BZ53" s="6">
        <f t="shared" si="309"/>
        <v>1.6555477002740386</v>
      </c>
      <c r="CB53" s="6">
        <f t="shared" si="52"/>
        <v>2.1314634334583471</v>
      </c>
      <c r="CC53" s="6">
        <f t="shared" si="53"/>
        <v>1.7281019034214493</v>
      </c>
      <c r="CD53" s="6">
        <f t="shared" si="54"/>
        <v>1.9923417525249363</v>
      </c>
      <c r="CE53" s="6"/>
      <c r="CF53" s="6">
        <f t="shared" si="55"/>
        <v>13.522785362615375</v>
      </c>
      <c r="CG53" s="6">
        <f t="shared" si="56"/>
        <v>11.796692275921883</v>
      </c>
      <c r="CH53" s="6">
        <f t="shared" si="57"/>
        <v>12.951013584674076</v>
      </c>
    </row>
    <row r="54" spans="1:86" x14ac:dyDescent="0.25">
      <c r="A54" t="s">
        <v>72</v>
      </c>
      <c r="B54" t="s">
        <v>70</v>
      </c>
      <c r="C54" s="7">
        <v>33.511241856719707</v>
      </c>
      <c r="D54" s="7">
        <v>39.046916264895458</v>
      </c>
      <c r="E54" s="7">
        <v>44.317928657672255</v>
      </c>
      <c r="F54" s="7">
        <v>57.419601627371847</v>
      </c>
      <c r="G54" s="7">
        <v>55.889452145602355</v>
      </c>
      <c r="H54" s="7">
        <v>80.25006621075083</v>
      </c>
      <c r="I54" s="7">
        <v>55.298035526865355</v>
      </c>
      <c r="J54" s="7">
        <v>54.759930470940091</v>
      </c>
      <c r="K54" s="7">
        <v>62.505491225777732</v>
      </c>
      <c r="L54" s="7">
        <v>82.717434644431236</v>
      </c>
      <c r="M54" s="7"/>
      <c r="N54" s="7">
        <v>6.9590980554261304</v>
      </c>
      <c r="O54" s="7">
        <v>23.115979600916738</v>
      </c>
      <c r="P54" s="7">
        <v>15.641551680846225</v>
      </c>
      <c r="Q54" s="7">
        <v>11.742442167936526</v>
      </c>
      <c r="R54" s="7">
        <v>12.532320644639183</v>
      </c>
      <c r="S54" s="7">
        <v>67.273489916678372</v>
      </c>
      <c r="T54" s="7">
        <v>22.693459491685861</v>
      </c>
      <c r="U54" s="7">
        <v>22.540950780902364</v>
      </c>
      <c r="V54" s="7">
        <v>31.202415605970241</v>
      </c>
      <c r="W54" s="7">
        <v>33.097293580473149</v>
      </c>
      <c r="X54" s="7"/>
      <c r="Y54" s="7">
        <f t="shared" si="261"/>
        <v>40.470339912145839</v>
      </c>
      <c r="Z54" s="7">
        <f t="shared" si="262"/>
        <v>62.162895865812196</v>
      </c>
      <c r="AA54" s="7">
        <f t="shared" si="263"/>
        <v>59.959480338518482</v>
      </c>
      <c r="AB54" s="7">
        <f t="shared" si="264"/>
        <v>69.162043795308378</v>
      </c>
      <c r="AC54" s="7">
        <f t="shared" si="265"/>
        <v>68.421772790241533</v>
      </c>
      <c r="AD54" s="7">
        <f t="shared" si="266"/>
        <v>147.5235561274292</v>
      </c>
      <c r="AE54" s="7">
        <f t="shared" si="267"/>
        <v>77.99149501855122</v>
      </c>
      <c r="AF54" s="7">
        <f t="shared" si="268"/>
        <v>77.300881251842455</v>
      </c>
      <c r="AG54" s="7">
        <f t="shared" si="269"/>
        <v>93.707906831747977</v>
      </c>
      <c r="AH54" s="7">
        <f t="shared" si="270"/>
        <v>115.81472822490439</v>
      </c>
      <c r="AI54" s="7"/>
      <c r="AJ54" s="7">
        <f t="shared" si="271"/>
        <v>-26.552143801293575</v>
      </c>
      <c r="AK54" s="7">
        <f t="shared" si="272"/>
        <v>-15.93093666397872</v>
      </c>
      <c r="AL54" s="7">
        <f t="shared" si="273"/>
        <v>-28.676376976826027</v>
      </c>
      <c r="AM54" s="7">
        <f t="shared" si="274"/>
        <v>-45.677159459435323</v>
      </c>
      <c r="AN54" s="7">
        <f t="shared" si="275"/>
        <v>-43.35713150096317</v>
      </c>
      <c r="AO54" s="7">
        <f t="shared" si="276"/>
        <v>-12.976576294072458</v>
      </c>
      <c r="AP54" s="7">
        <f t="shared" si="277"/>
        <v>-32.604576035179491</v>
      </c>
      <c r="AQ54" s="7">
        <f t="shared" si="278"/>
        <v>-32.218979690037727</v>
      </c>
      <c r="AR54" s="7">
        <f t="shared" si="279"/>
        <v>-31.30307561980749</v>
      </c>
      <c r="AS54" s="7">
        <f t="shared" si="280"/>
        <v>-49.620141063958087</v>
      </c>
      <c r="AU54" s="6">
        <f t="shared" si="310"/>
        <v>0.43931801872107956</v>
      </c>
      <c r="AV54" s="6">
        <f t="shared" si="281"/>
        <v>0.48646684183565619</v>
      </c>
      <c r="AW54" s="6">
        <f t="shared" si="282"/>
        <v>0.4031573139957616</v>
      </c>
      <c r="AX54" s="6">
        <f t="shared" si="283"/>
        <v>0.4020060259840863</v>
      </c>
      <c r="AY54" s="6">
        <f t="shared" si="284"/>
        <v>0.34433243244704009</v>
      </c>
      <c r="AZ54" s="6">
        <f t="shared" si="285"/>
        <v>0.54001040022927327</v>
      </c>
      <c r="BA54" s="6">
        <f t="shared" si="286"/>
        <v>0.35575099477715627</v>
      </c>
      <c r="BB54" s="6">
        <f t="shared" si="287"/>
        <v>0.29223564797503943</v>
      </c>
      <c r="BC54" s="6">
        <f t="shared" si="288"/>
        <v>0.34228885080398957</v>
      </c>
      <c r="BD54" s="6">
        <f t="shared" si="289"/>
        <v>0.35401974053967089</v>
      </c>
      <c r="BE54" s="6"/>
      <c r="BF54" s="6">
        <f t="shared" si="290"/>
        <v>-14.385190852369989</v>
      </c>
      <c r="BG54" s="6">
        <f t="shared" si="291"/>
        <v>-3.3459212873463451</v>
      </c>
      <c r="BH54" s="6">
        <f t="shared" si="292"/>
        <v>-97.025788937688105</v>
      </c>
      <c r="BI54" s="6">
        <f t="shared" si="293"/>
        <v>-3.6735332747526481</v>
      </c>
      <c r="BJ54" s="6">
        <f t="shared" si="294"/>
        <v>-3.4049202930044951</v>
      </c>
      <c r="BK54" s="6">
        <f t="shared" si="295"/>
        <v>-1.7159453237209052</v>
      </c>
      <c r="BL54" s="6">
        <f t="shared" si="296"/>
        <v>-2.1071786494088038</v>
      </c>
      <c r="BM54" s="6">
        <f t="shared" si="297"/>
        <v>-1.3965821631049762</v>
      </c>
      <c r="BN54" s="6">
        <f t="shared" si="298"/>
        <v>-1.2589808109072758</v>
      </c>
      <c r="BO54" s="6">
        <f t="shared" si="299"/>
        <v>-1.4742809960117957</v>
      </c>
      <c r="BP54" s="6"/>
      <c r="BQ54" s="6">
        <f t="shared" si="300"/>
        <v>0.43931801872107956</v>
      </c>
      <c r="BR54" s="6">
        <f t="shared" si="301"/>
        <v>0.48646684183565619</v>
      </c>
      <c r="BS54" s="6">
        <f t="shared" si="302"/>
        <v>0.4031573139957616</v>
      </c>
      <c r="BT54" s="6">
        <f t="shared" si="303"/>
        <v>0.4020060259840863</v>
      </c>
      <c r="BU54" s="6">
        <f t="shared" si="304"/>
        <v>0.34433243244704009</v>
      </c>
      <c r="BV54" s="6">
        <f t="shared" si="305"/>
        <v>0.54001040022927327</v>
      </c>
      <c r="BW54" s="6">
        <f t="shared" si="306"/>
        <v>0.35575099477715627</v>
      </c>
      <c r="BX54" s="6">
        <f t="shared" si="307"/>
        <v>0.29223564797503943</v>
      </c>
      <c r="BY54" s="6">
        <f t="shared" si="308"/>
        <v>0.34228885080398957</v>
      </c>
      <c r="BZ54" s="6">
        <f t="shared" si="309"/>
        <v>0.35401974053967089</v>
      </c>
      <c r="CB54" s="6">
        <f t="shared" si="52"/>
        <v>1.4683488304640271</v>
      </c>
      <c r="CC54" s="6">
        <f t="shared" si="53"/>
        <v>3.7559745985568647</v>
      </c>
      <c r="CD54" s="6">
        <f t="shared" si="54"/>
        <v>1.8617186926603109</v>
      </c>
      <c r="CE54" s="6"/>
      <c r="CF54" s="6">
        <f t="shared" si="55"/>
        <v>10.560686347909808</v>
      </c>
      <c r="CG54" s="6">
        <f t="shared" si="56"/>
        <v>18.918339473656133</v>
      </c>
      <c r="CH54" s="6">
        <f t="shared" si="57"/>
        <v>12.39223995439156</v>
      </c>
    </row>
    <row r="55" spans="1:86" x14ac:dyDescent="0.25">
      <c r="A55" t="s">
        <v>72</v>
      </c>
      <c r="B55" t="s">
        <v>71</v>
      </c>
      <c r="C55" s="7">
        <v>129.85203913054664</v>
      </c>
      <c r="D55" s="7">
        <v>159.83323386380363</v>
      </c>
      <c r="E55" s="7">
        <v>234.54492352688024</v>
      </c>
      <c r="F55" s="7">
        <v>283.36702654250689</v>
      </c>
      <c r="G55" s="7">
        <v>363.15334326423442</v>
      </c>
      <c r="H55" s="7">
        <v>324.93326619450778</v>
      </c>
      <c r="I55" s="7">
        <v>275.61002080945059</v>
      </c>
      <c r="J55" s="7">
        <v>321.60861791305115</v>
      </c>
      <c r="K55" s="7">
        <v>414.53848639660447</v>
      </c>
      <c r="L55" s="7">
        <v>419.6100704821049</v>
      </c>
      <c r="M55" s="7"/>
      <c r="N55" s="7">
        <v>540.20614881446409</v>
      </c>
      <c r="O55" s="7">
        <v>508.41395785294515</v>
      </c>
      <c r="P55" s="7">
        <v>668.78442848302529</v>
      </c>
      <c r="Q55" s="7">
        <v>877.64020302382403</v>
      </c>
      <c r="R55" s="7">
        <v>989.62552912212777</v>
      </c>
      <c r="S55" s="7">
        <v>1270.2284955851001</v>
      </c>
      <c r="T55" s="7">
        <v>1042.4740452521728</v>
      </c>
      <c r="U55" s="7">
        <v>1282.4367275756492</v>
      </c>
      <c r="V55" s="7">
        <v>1324.8791430501874</v>
      </c>
      <c r="W55" s="7">
        <v>1534.7482747408392</v>
      </c>
      <c r="X55" s="7"/>
      <c r="Y55" s="7">
        <f t="shared" si="261"/>
        <v>670.05818794501079</v>
      </c>
      <c r="Z55" s="7">
        <f t="shared" si="262"/>
        <v>668.24719171674883</v>
      </c>
      <c r="AA55" s="7">
        <f t="shared" si="263"/>
        <v>903.32935200990551</v>
      </c>
      <c r="AB55" s="7">
        <f t="shared" si="264"/>
        <v>1161.0072295663308</v>
      </c>
      <c r="AC55" s="7">
        <f t="shared" si="265"/>
        <v>1352.7788723863623</v>
      </c>
      <c r="AD55" s="7">
        <f t="shared" si="266"/>
        <v>1595.1617617796078</v>
      </c>
      <c r="AE55" s="7">
        <f t="shared" si="267"/>
        <v>1318.0840660616234</v>
      </c>
      <c r="AF55" s="7">
        <f t="shared" si="268"/>
        <v>1604.0453454887004</v>
      </c>
      <c r="AG55" s="7">
        <f t="shared" si="269"/>
        <v>1739.4176294467918</v>
      </c>
      <c r="AH55" s="7">
        <f t="shared" si="270"/>
        <v>1954.3583452229441</v>
      </c>
      <c r="AI55" s="7"/>
      <c r="AJ55" s="7">
        <f t="shared" si="271"/>
        <v>410.35410968391744</v>
      </c>
      <c r="AK55" s="7">
        <f t="shared" si="272"/>
        <v>348.58072398914152</v>
      </c>
      <c r="AL55" s="7">
        <f t="shared" si="273"/>
        <v>434.23950495614508</v>
      </c>
      <c r="AM55" s="7">
        <f t="shared" si="274"/>
        <v>594.27317648131714</v>
      </c>
      <c r="AN55" s="7">
        <f t="shared" si="275"/>
        <v>626.47218585789335</v>
      </c>
      <c r="AO55" s="7">
        <f t="shared" si="276"/>
        <v>945.29522939059234</v>
      </c>
      <c r="AP55" s="7">
        <f t="shared" si="277"/>
        <v>766.86402444272221</v>
      </c>
      <c r="AQ55" s="7">
        <f t="shared" si="278"/>
        <v>960.82810966259808</v>
      </c>
      <c r="AR55" s="7">
        <f t="shared" si="279"/>
        <v>910.34065665358298</v>
      </c>
      <c r="AS55" s="7">
        <f t="shared" si="280"/>
        <v>1115.1382042587343</v>
      </c>
      <c r="AU55" s="6">
        <f t="shared" si="310"/>
        <v>7.2736882416817528</v>
      </c>
      <c r="AV55" s="6">
        <f t="shared" si="281"/>
        <v>5.2294877256318077</v>
      </c>
      <c r="AW55" s="6">
        <f t="shared" si="282"/>
        <v>6.073832414052637</v>
      </c>
      <c r="AX55" s="6">
        <f t="shared" si="283"/>
        <v>6.7483821599906983</v>
      </c>
      <c r="AY55" s="6">
        <f t="shared" si="284"/>
        <v>6.8078569247214018</v>
      </c>
      <c r="AZ55" s="6">
        <f t="shared" si="285"/>
        <v>5.8390942031316504</v>
      </c>
      <c r="BA55" s="6">
        <f t="shared" si="286"/>
        <v>6.0123186199957521</v>
      </c>
      <c r="BB55" s="6">
        <f t="shared" si="287"/>
        <v>6.0640865062461815</v>
      </c>
      <c r="BC55" s="6">
        <f t="shared" si="288"/>
        <v>6.353607519166439</v>
      </c>
      <c r="BD55" s="6">
        <f t="shared" si="289"/>
        <v>5.9740366782520109</v>
      </c>
      <c r="BE55" s="6"/>
      <c r="BF55" s="6">
        <f t="shared" si="290"/>
        <v>222.31810090490453</v>
      </c>
      <c r="BG55" s="6">
        <f t="shared" si="291"/>
        <v>73.211242336493115</v>
      </c>
      <c r="BH55" s="6">
        <f t="shared" si="292"/>
        <v>1469.2382719870502</v>
      </c>
      <c r="BI55" s="6">
        <f t="shared" si="293"/>
        <v>47.793740108462941</v>
      </c>
      <c r="BJ55" s="6">
        <f t="shared" si="294"/>
        <v>49.198085408003493</v>
      </c>
      <c r="BK55" s="6">
        <f t="shared" si="295"/>
        <v>125.00022283608129</v>
      </c>
      <c r="BL55" s="6">
        <f t="shared" si="296"/>
        <v>49.561125946305204</v>
      </c>
      <c r="BM55" s="6">
        <f t="shared" si="297"/>
        <v>41.648600069715158</v>
      </c>
      <c r="BN55" s="6">
        <f t="shared" si="298"/>
        <v>36.613061030666806</v>
      </c>
      <c r="BO55" s="6">
        <f t="shared" si="299"/>
        <v>33.132252895982226</v>
      </c>
      <c r="BP55" s="6"/>
      <c r="BQ55" s="6">
        <f t="shared" si="300"/>
        <v>7.2736882416817528</v>
      </c>
      <c r="BR55" s="6">
        <f t="shared" si="301"/>
        <v>5.2294877256318077</v>
      </c>
      <c r="BS55" s="6">
        <f t="shared" si="302"/>
        <v>6.073832414052637</v>
      </c>
      <c r="BT55" s="6">
        <f t="shared" si="303"/>
        <v>6.7483821599906983</v>
      </c>
      <c r="BU55" s="6">
        <f t="shared" si="304"/>
        <v>6.8078569247214018</v>
      </c>
      <c r="BV55" s="6">
        <f t="shared" si="305"/>
        <v>5.8390942031316504</v>
      </c>
      <c r="BW55" s="6">
        <f t="shared" si="306"/>
        <v>6.0123186199957521</v>
      </c>
      <c r="BX55" s="6">
        <f t="shared" si="307"/>
        <v>6.0640865062461815</v>
      </c>
      <c r="BY55" s="6">
        <f t="shared" si="308"/>
        <v>6.353607519166439</v>
      </c>
      <c r="BZ55" s="6">
        <f t="shared" si="309"/>
        <v>5.9740366782520109</v>
      </c>
      <c r="CB55" s="6">
        <f t="shared" si="52"/>
        <v>2.231447679156199</v>
      </c>
      <c r="CC55" s="6">
        <f t="shared" si="53"/>
        <v>1.8410418469115843</v>
      </c>
      <c r="CD55" s="6">
        <f t="shared" si="54"/>
        <v>1.9166994454865629</v>
      </c>
      <c r="CE55" s="6"/>
      <c r="CF55" s="6">
        <f t="shared" si="55"/>
        <v>13.919922529678463</v>
      </c>
      <c r="CG55" s="6">
        <f t="shared" si="56"/>
        <v>12.30171883450879</v>
      </c>
      <c r="CH55" s="6">
        <f t="shared" si="57"/>
        <v>12.630141831884334</v>
      </c>
    </row>
    <row r="56" spans="1:86" x14ac:dyDescent="0.25">
      <c r="A56" t="s">
        <v>72</v>
      </c>
      <c r="B56" t="s">
        <v>72</v>
      </c>
      <c r="C56" s="7">
        <v>3297.8318834984952</v>
      </c>
      <c r="D56" s="7">
        <v>4636.229224999508</v>
      </c>
      <c r="E56" s="7">
        <v>5546.115305580247</v>
      </c>
      <c r="F56" s="7">
        <v>5955.3602982071434</v>
      </c>
      <c r="G56" s="7">
        <v>6802.2077623996465</v>
      </c>
      <c r="H56" s="7">
        <v>9469.925042389872</v>
      </c>
      <c r="I56" s="7">
        <v>7319.5510481034189</v>
      </c>
      <c r="J56" s="7">
        <v>8610.8168058469455</v>
      </c>
      <c r="K56" s="7">
        <v>8635.4297929682834</v>
      </c>
      <c r="L56" s="7">
        <v>10414.906831615328</v>
      </c>
      <c r="M56" s="7"/>
      <c r="N56" s="7">
        <v>3473.5224138292961</v>
      </c>
      <c r="O56" s="7">
        <v>4896.8216209083121</v>
      </c>
      <c r="P56" s="7">
        <v>5746.465659282605</v>
      </c>
      <c r="Q56" s="7">
        <v>6301.2442412086639</v>
      </c>
      <c r="R56" s="7">
        <v>7212.6965227342571</v>
      </c>
      <c r="S56" s="7">
        <v>10037.847314713601</v>
      </c>
      <c r="T56" s="7">
        <v>7934.9125605996323</v>
      </c>
      <c r="U56" s="7">
        <v>9370.6129157142313</v>
      </c>
      <c r="V56" s="7">
        <v>9378.8132008980738</v>
      </c>
      <c r="W56" s="7">
        <v>11383.765571520176</v>
      </c>
      <c r="X56" s="7"/>
      <c r="Y56" s="7">
        <f t="shared" si="261"/>
        <v>6771.3542973277908</v>
      </c>
      <c r="Z56" s="7">
        <f t="shared" si="262"/>
        <v>9533.0508459078192</v>
      </c>
      <c r="AA56" s="7">
        <f t="shared" si="263"/>
        <v>11292.580964862853</v>
      </c>
      <c r="AB56" s="7">
        <f t="shared" si="264"/>
        <v>12256.604539415806</v>
      </c>
      <c r="AC56" s="7">
        <f t="shared" si="265"/>
        <v>14014.904285133904</v>
      </c>
      <c r="AD56" s="7">
        <f t="shared" si="266"/>
        <v>19507.772357103473</v>
      </c>
      <c r="AE56" s="7">
        <f t="shared" si="267"/>
        <v>15254.463608703052</v>
      </c>
      <c r="AF56" s="7">
        <f t="shared" si="268"/>
        <v>17981.429721561177</v>
      </c>
      <c r="AG56" s="7">
        <f t="shared" si="269"/>
        <v>18014.242993866355</v>
      </c>
      <c r="AH56" s="7">
        <f t="shared" si="270"/>
        <v>21798.672403135504</v>
      </c>
      <c r="AI56" s="7"/>
      <c r="AJ56" s="7">
        <f t="shared" si="271"/>
        <v>175.69053033080081</v>
      </c>
      <c r="AK56" s="7">
        <f t="shared" si="272"/>
        <v>260.59239590880406</v>
      </c>
      <c r="AL56" s="7">
        <f t="shared" si="273"/>
        <v>200.35035370235801</v>
      </c>
      <c r="AM56" s="7">
        <f t="shared" si="274"/>
        <v>345.88394300152049</v>
      </c>
      <c r="AN56" s="7">
        <f t="shared" si="275"/>
        <v>410.48876033461056</v>
      </c>
      <c r="AO56" s="7">
        <f t="shared" si="276"/>
        <v>567.92227232372898</v>
      </c>
      <c r="AP56" s="7">
        <f t="shared" si="277"/>
        <v>615.36151249621344</v>
      </c>
      <c r="AQ56" s="7">
        <f t="shared" si="278"/>
        <v>759.79610986728585</v>
      </c>
      <c r="AR56" s="7">
        <f t="shared" si="279"/>
        <v>743.38340792979034</v>
      </c>
      <c r="AS56" s="7">
        <f t="shared" si="280"/>
        <v>968.85873990484833</v>
      </c>
      <c r="AU56" s="6">
        <f t="shared" si="310"/>
        <v>73.505138835459377</v>
      </c>
      <c r="AV56" s="6">
        <f t="shared" si="281"/>
        <v>74.602591682315861</v>
      </c>
      <c r="AW56" s="6">
        <f t="shared" si="282"/>
        <v>75.929387382450159</v>
      </c>
      <c r="AX56" s="6">
        <f t="shared" si="283"/>
        <v>71.241805657618528</v>
      </c>
      <c r="AY56" s="6">
        <f t="shared" si="284"/>
        <v>70.529977318869868</v>
      </c>
      <c r="AZ56" s="6">
        <f t="shared" si="285"/>
        <v>71.40825665184957</v>
      </c>
      <c r="BA56" s="6">
        <f t="shared" si="286"/>
        <v>69.581825586202868</v>
      </c>
      <c r="BB56" s="6">
        <f t="shared" si="287"/>
        <v>67.978717462199896</v>
      </c>
      <c r="BC56" s="6">
        <f t="shared" si="288"/>
        <v>65.801005923069937</v>
      </c>
      <c r="BD56" s="6">
        <f t="shared" si="289"/>
        <v>66.633669711516404</v>
      </c>
      <c r="BE56" s="6"/>
      <c r="BF56" s="6">
        <f t="shared" si="290"/>
        <v>95.184096194882017</v>
      </c>
      <c r="BG56" s="6">
        <f t="shared" si="291"/>
        <v>54.731348393553489</v>
      </c>
      <c r="BH56" s="6">
        <f t="shared" si="292"/>
        <v>677.88030362501252</v>
      </c>
      <c r="BI56" s="6">
        <f t="shared" si="293"/>
        <v>27.817320272446764</v>
      </c>
      <c r="BJ56" s="6">
        <f t="shared" si="294"/>
        <v>32.236484788725591</v>
      </c>
      <c r="BK56" s="6">
        <f t="shared" si="295"/>
        <v>75.098665884313704</v>
      </c>
      <c r="BL56" s="6">
        <f t="shared" si="296"/>
        <v>39.769774629206928</v>
      </c>
      <c r="BM56" s="6">
        <f t="shared" si="297"/>
        <v>32.934553013337762</v>
      </c>
      <c r="BN56" s="6">
        <f t="shared" si="298"/>
        <v>29.898194576709692</v>
      </c>
      <c r="BO56" s="6">
        <f t="shared" si="299"/>
        <v>28.786093659438606</v>
      </c>
      <c r="BP56" s="6"/>
      <c r="BQ56" s="6">
        <f t="shared" si="300"/>
        <v>73.505138835459377</v>
      </c>
      <c r="BR56" s="6">
        <f t="shared" si="301"/>
        <v>74.602591682315861</v>
      </c>
      <c r="BS56" s="6">
        <f t="shared" si="302"/>
        <v>75.929387382450159</v>
      </c>
      <c r="BT56" s="6">
        <f t="shared" si="303"/>
        <v>71.241805657618528</v>
      </c>
      <c r="BU56" s="6">
        <f t="shared" si="304"/>
        <v>70.529977318869868</v>
      </c>
      <c r="BV56" s="6">
        <f t="shared" si="305"/>
        <v>71.40825665184957</v>
      </c>
      <c r="BW56" s="6">
        <f t="shared" si="306"/>
        <v>69.581825586202868</v>
      </c>
      <c r="BX56" s="6">
        <f t="shared" si="307"/>
        <v>67.978717462199896</v>
      </c>
      <c r="BY56" s="6">
        <f t="shared" si="308"/>
        <v>65.801005923069937</v>
      </c>
      <c r="BZ56" s="6">
        <f t="shared" si="309"/>
        <v>66.633669711516404</v>
      </c>
      <c r="CB56" s="6">
        <f t="shared" si="52"/>
        <v>2.1581072654821645</v>
      </c>
      <c r="CC56" s="6">
        <f t="shared" si="53"/>
        <v>2.2772972836442515</v>
      </c>
      <c r="CD56" s="6">
        <f t="shared" si="54"/>
        <v>2.2192485352210873</v>
      </c>
      <c r="CE56" s="6"/>
      <c r="CF56" s="6">
        <f t="shared" si="55"/>
        <v>13.629703956998451</v>
      </c>
      <c r="CG56" s="6">
        <f t="shared" si="56"/>
        <v>14.098395586700697</v>
      </c>
      <c r="CH56" s="6">
        <f t="shared" si="57"/>
        <v>13.872057404736605</v>
      </c>
    </row>
    <row r="57" spans="1:86" x14ac:dyDescent="0.25">
      <c r="A57" t="s">
        <v>72</v>
      </c>
      <c r="B57" t="s">
        <v>73</v>
      </c>
      <c r="C57" s="7">
        <v>31.192647293857405</v>
      </c>
      <c r="D57" s="7">
        <v>49.559324500974441</v>
      </c>
      <c r="E57" s="7">
        <v>41.801343592013168</v>
      </c>
      <c r="F57" s="7">
        <v>54.155464796782375</v>
      </c>
      <c r="G57" s="7">
        <v>53.612111769958361</v>
      </c>
      <c r="H57" s="7">
        <v>77.308459023503744</v>
      </c>
      <c r="I57" s="7">
        <v>54.226169409369106</v>
      </c>
      <c r="J57" s="7">
        <v>51.336425438798301</v>
      </c>
      <c r="K57" s="7">
        <v>54.531773191349181</v>
      </c>
      <c r="L57" s="7">
        <v>75.649555131979611</v>
      </c>
      <c r="M57" s="7"/>
      <c r="N57" s="7">
        <v>5.5837166169369485</v>
      </c>
      <c r="O57" s="7">
        <v>6.1258193148833442</v>
      </c>
      <c r="P57" s="7">
        <v>9.0330625274047982</v>
      </c>
      <c r="Q57" s="7">
        <v>7.4479137724731705</v>
      </c>
      <c r="R57" s="7">
        <v>9.0698150671216506</v>
      </c>
      <c r="S57" s="7">
        <v>78.44248276392976</v>
      </c>
      <c r="T57" s="7">
        <v>20.726242991085083</v>
      </c>
      <c r="U57" s="7">
        <v>21.096112946849289</v>
      </c>
      <c r="V57" s="7">
        <v>28.507530817554784</v>
      </c>
      <c r="W57" s="7">
        <v>31.884484242174242</v>
      </c>
      <c r="X57" s="7"/>
      <c r="Y57" s="7">
        <f t="shared" si="261"/>
        <v>36.776363910794352</v>
      </c>
      <c r="Z57" s="7">
        <f t="shared" si="262"/>
        <v>55.685143815857785</v>
      </c>
      <c r="AA57" s="7">
        <f t="shared" si="263"/>
        <v>50.834406119417963</v>
      </c>
      <c r="AB57" s="7">
        <f t="shared" si="264"/>
        <v>61.603378569255547</v>
      </c>
      <c r="AC57" s="7">
        <f t="shared" si="265"/>
        <v>62.681926837080013</v>
      </c>
      <c r="AD57" s="7">
        <f t="shared" si="266"/>
        <v>155.7509417874335</v>
      </c>
      <c r="AE57" s="7">
        <f t="shared" si="267"/>
        <v>74.952412400454193</v>
      </c>
      <c r="AF57" s="7">
        <f t="shared" si="268"/>
        <v>72.43253838564759</v>
      </c>
      <c r="AG57" s="7">
        <f t="shared" si="269"/>
        <v>83.039304008903969</v>
      </c>
      <c r="AH57" s="7">
        <f t="shared" si="270"/>
        <v>107.53403937415385</v>
      </c>
      <c r="AI57" s="7"/>
      <c r="AJ57" s="7">
        <f t="shared" si="271"/>
        <v>-25.608930676920458</v>
      </c>
      <c r="AK57" s="7">
        <f t="shared" si="272"/>
        <v>-43.433505186091097</v>
      </c>
      <c r="AL57" s="7">
        <f t="shared" si="273"/>
        <v>-32.768281064608374</v>
      </c>
      <c r="AM57" s="7">
        <f t="shared" si="274"/>
        <v>-46.707551024309204</v>
      </c>
      <c r="AN57" s="7">
        <f t="shared" si="275"/>
        <v>-44.542296702836708</v>
      </c>
      <c r="AO57" s="7">
        <f t="shared" si="276"/>
        <v>1.1340237404260165</v>
      </c>
      <c r="AP57" s="7">
        <f t="shared" si="277"/>
        <v>-33.499926418284019</v>
      </c>
      <c r="AQ57" s="7">
        <f t="shared" si="278"/>
        <v>-30.240312491949012</v>
      </c>
      <c r="AR57" s="7">
        <f t="shared" si="279"/>
        <v>-26.024242373794397</v>
      </c>
      <c r="AS57" s="7">
        <f t="shared" si="280"/>
        <v>-43.765070889805372</v>
      </c>
      <c r="AU57" s="6">
        <f t="shared" si="310"/>
        <v>0.39921877019389057</v>
      </c>
      <c r="AV57" s="6">
        <f t="shared" si="281"/>
        <v>0.43577403645641311</v>
      </c>
      <c r="AW57" s="6">
        <f t="shared" si="282"/>
        <v>0.34180187209708957</v>
      </c>
      <c r="AX57" s="6">
        <f t="shared" si="283"/>
        <v>0.35807110442128931</v>
      </c>
      <c r="AY57" s="6">
        <f t="shared" si="284"/>
        <v>0.31544666935840399</v>
      </c>
      <c r="AZ57" s="6">
        <f t="shared" si="285"/>
        <v>0.5701267690298043</v>
      </c>
      <c r="BA57" s="6">
        <f t="shared" si="286"/>
        <v>0.34188850035592716</v>
      </c>
      <c r="BB57" s="6">
        <f t="shared" si="287"/>
        <v>0.2738308987790759</v>
      </c>
      <c r="BC57" s="6">
        <f t="shared" si="288"/>
        <v>0.3033194199055686</v>
      </c>
      <c r="BD57" s="6">
        <f t="shared" si="289"/>
        <v>0.32870752538911058</v>
      </c>
      <c r="BE57" s="6"/>
      <c r="BF57" s="6">
        <f t="shared" si="290"/>
        <v>-13.87418500251818</v>
      </c>
      <c r="BG57" s="6">
        <f t="shared" si="291"/>
        <v>-9.1221936695538552</v>
      </c>
      <c r="BH57" s="6">
        <f t="shared" si="292"/>
        <v>-110.87064188739208</v>
      </c>
      <c r="BI57" s="6">
        <f t="shared" si="293"/>
        <v>-3.7564013371362157</v>
      </c>
      <c r="BJ57" s="6">
        <f t="shared" si="294"/>
        <v>-3.4979936331153914</v>
      </c>
      <c r="BK57" s="6">
        <f t="shared" si="295"/>
        <v>0.14995655944021125</v>
      </c>
      <c r="BL57" s="6">
        <f t="shared" si="296"/>
        <v>-2.1650436315813115</v>
      </c>
      <c r="BM57" s="6">
        <f t="shared" si="297"/>
        <v>-1.3108137327525387</v>
      </c>
      <c r="BN57" s="6">
        <f t="shared" si="298"/>
        <v>-1.0466710097417786</v>
      </c>
      <c r="BO57" s="6">
        <f t="shared" si="299"/>
        <v>-1.300319001890446</v>
      </c>
      <c r="BP57" s="6"/>
      <c r="BQ57" s="6">
        <f t="shared" si="300"/>
        <v>0.39921877019389057</v>
      </c>
      <c r="BR57" s="6">
        <f t="shared" si="301"/>
        <v>0.43577403645641311</v>
      </c>
      <c r="BS57" s="6">
        <f t="shared" si="302"/>
        <v>0.34180187209708957</v>
      </c>
      <c r="BT57" s="6">
        <f t="shared" si="303"/>
        <v>0.35807110442128931</v>
      </c>
      <c r="BU57" s="6">
        <f t="shared" si="304"/>
        <v>0.31544666935840399</v>
      </c>
      <c r="BV57" s="6">
        <f t="shared" si="305"/>
        <v>0.5701267690298043</v>
      </c>
      <c r="BW57" s="6">
        <f t="shared" si="306"/>
        <v>0.34188850035592716</v>
      </c>
      <c r="BX57" s="6">
        <f t="shared" si="307"/>
        <v>0.2738308987790759</v>
      </c>
      <c r="BY57" s="6">
        <f t="shared" si="308"/>
        <v>0.3033194199055686</v>
      </c>
      <c r="BZ57" s="6">
        <f t="shared" si="309"/>
        <v>0.32870752538911058</v>
      </c>
      <c r="CB57" s="6">
        <f t="shared" si="52"/>
        <v>1.4252367687585419</v>
      </c>
      <c r="CC57" s="6">
        <f t="shared" si="53"/>
        <v>4.7102618971492625</v>
      </c>
      <c r="CD57" s="6">
        <f t="shared" si="54"/>
        <v>1.9239986757524765</v>
      </c>
      <c r="CE57" s="6"/>
      <c r="CF57" s="6">
        <f t="shared" si="55"/>
        <v>10.344441391087988</v>
      </c>
      <c r="CG57" s="6">
        <f t="shared" si="56"/>
        <v>21.359252256786366</v>
      </c>
      <c r="CH57" s="6">
        <f t="shared" si="57"/>
        <v>12.661425304375197</v>
      </c>
    </row>
    <row r="58" spans="1:86" x14ac:dyDescent="0.25">
      <c r="A58" t="s">
        <v>72</v>
      </c>
      <c r="B58" t="s">
        <v>74</v>
      </c>
      <c r="C58" s="7">
        <v>706.3559525201423</v>
      </c>
      <c r="D58" s="7">
        <v>901.62157695087421</v>
      </c>
      <c r="E58" s="7">
        <v>1069.6451500244582</v>
      </c>
      <c r="F58" s="7">
        <v>1173.2257361060811</v>
      </c>
      <c r="G58" s="7">
        <v>1406.1928515981526</v>
      </c>
      <c r="H58" s="7">
        <v>1790.6343938519069</v>
      </c>
      <c r="I58" s="7">
        <v>1550.9433802385411</v>
      </c>
      <c r="J58" s="7">
        <v>1873.0490644875008</v>
      </c>
      <c r="K58" s="7">
        <v>1956.6417154889348</v>
      </c>
      <c r="L58" s="7">
        <v>2236.0213974448234</v>
      </c>
      <c r="M58" s="7"/>
      <c r="N58" s="7">
        <v>579.2609149129687</v>
      </c>
      <c r="O58" s="7">
        <v>1065.7329187944413</v>
      </c>
      <c r="P58" s="7">
        <v>893.82676450204849</v>
      </c>
      <c r="Q58" s="7">
        <v>1885.6335314032535</v>
      </c>
      <c r="R58" s="7">
        <v>2224.868351728263</v>
      </c>
      <c r="S58" s="7">
        <v>2488.5497330153016</v>
      </c>
      <c r="T58" s="7">
        <v>2597.3356297099986</v>
      </c>
      <c r="U58" s="7">
        <v>3396.7809851713064</v>
      </c>
      <c r="V58" s="7">
        <v>3738.0379967633171</v>
      </c>
      <c r="W58" s="7">
        <v>4663.081745431602</v>
      </c>
      <c r="X58" s="7"/>
      <c r="Y58" s="7">
        <f t="shared" si="261"/>
        <v>1285.6168674331111</v>
      </c>
      <c r="Z58" s="7">
        <f t="shared" si="262"/>
        <v>1967.3544957453155</v>
      </c>
      <c r="AA58" s="7">
        <f t="shared" si="263"/>
        <v>1963.4719145265067</v>
      </c>
      <c r="AB58" s="7">
        <f t="shared" si="264"/>
        <v>3058.8592675093346</v>
      </c>
      <c r="AC58" s="7">
        <f t="shared" si="265"/>
        <v>3631.0612033264156</v>
      </c>
      <c r="AD58" s="7">
        <f t="shared" si="266"/>
        <v>4279.1841268672088</v>
      </c>
      <c r="AE58" s="7">
        <f t="shared" si="267"/>
        <v>4148.2790099485392</v>
      </c>
      <c r="AF58" s="7">
        <f t="shared" si="268"/>
        <v>5269.8300496588072</v>
      </c>
      <c r="AG58" s="7">
        <f t="shared" si="269"/>
        <v>5694.6797122522521</v>
      </c>
      <c r="AH58" s="7">
        <f t="shared" si="270"/>
        <v>6899.1031428764254</v>
      </c>
      <c r="AI58" s="7"/>
      <c r="AJ58" s="7">
        <f t="shared" si="271"/>
        <v>-127.09503760717359</v>
      </c>
      <c r="AK58" s="7">
        <f t="shared" si="272"/>
        <v>164.11134184356706</v>
      </c>
      <c r="AL58" s="7">
        <f t="shared" si="273"/>
        <v>-175.8183855224097</v>
      </c>
      <c r="AM58" s="7">
        <f t="shared" si="274"/>
        <v>712.40779529717247</v>
      </c>
      <c r="AN58" s="7">
        <f t="shared" si="275"/>
        <v>818.67550013011032</v>
      </c>
      <c r="AO58" s="7">
        <f t="shared" si="276"/>
        <v>697.91533916339472</v>
      </c>
      <c r="AP58" s="7">
        <f t="shared" si="277"/>
        <v>1046.3922494714575</v>
      </c>
      <c r="AQ58" s="7">
        <f t="shared" si="278"/>
        <v>1523.7319206838056</v>
      </c>
      <c r="AR58" s="7">
        <f t="shared" si="279"/>
        <v>1781.3962812743823</v>
      </c>
      <c r="AS58" s="7">
        <f t="shared" si="280"/>
        <v>2427.0603479867787</v>
      </c>
      <c r="AU58" s="6">
        <f t="shared" si="310"/>
        <v>13.955767514213802</v>
      </c>
      <c r="AV58" s="6">
        <f t="shared" si="281"/>
        <v>15.39588391091598</v>
      </c>
      <c r="AW58" s="6">
        <f t="shared" si="282"/>
        <v>13.202050096122983</v>
      </c>
      <c r="AX58" s="6">
        <f t="shared" si="283"/>
        <v>17.779692309489505</v>
      </c>
      <c r="AY58" s="6">
        <f t="shared" si="284"/>
        <v>18.273308122817021</v>
      </c>
      <c r="AZ58" s="6">
        <f t="shared" si="285"/>
        <v>15.663965766987529</v>
      </c>
      <c r="BA58" s="6">
        <f t="shared" si="286"/>
        <v>18.921991225470979</v>
      </c>
      <c r="BB58" s="6">
        <f t="shared" si="287"/>
        <v>19.922569760401913</v>
      </c>
      <c r="BC58" s="6">
        <f t="shared" si="288"/>
        <v>20.801076881414506</v>
      </c>
      <c r="BD58" s="6">
        <f t="shared" si="289"/>
        <v>21.089016414687155</v>
      </c>
      <c r="BE58" s="6"/>
      <c r="BF58" s="6">
        <f t="shared" si="290"/>
        <v>-68.856450388735183</v>
      </c>
      <c r="BG58" s="6">
        <f t="shared" si="291"/>
        <v>34.467755647471542</v>
      </c>
      <c r="BH58" s="6">
        <f t="shared" si="292"/>
        <v>-594.87701597897342</v>
      </c>
      <c r="BI58" s="6">
        <f t="shared" si="293"/>
        <v>57.294581628734434</v>
      </c>
      <c r="BJ58" s="6">
        <f t="shared" si="294"/>
        <v>64.292187404434102</v>
      </c>
      <c r="BK58" s="6">
        <f t="shared" si="295"/>
        <v>92.288176438153315</v>
      </c>
      <c r="BL58" s="6">
        <f t="shared" si="296"/>
        <v>67.626562744261349</v>
      </c>
      <c r="BM58" s="6">
        <f t="shared" si="297"/>
        <v>66.048547851398382</v>
      </c>
      <c r="BN58" s="6">
        <f t="shared" si="298"/>
        <v>71.646114330276788</v>
      </c>
      <c r="BO58" s="6">
        <f t="shared" si="299"/>
        <v>72.111220776228507</v>
      </c>
      <c r="BP58" s="6"/>
      <c r="BQ58" s="6">
        <f t="shared" si="300"/>
        <v>13.955767514213802</v>
      </c>
      <c r="BR58" s="6">
        <f t="shared" si="301"/>
        <v>15.39588391091598</v>
      </c>
      <c r="BS58" s="6">
        <f t="shared" si="302"/>
        <v>13.202050096122983</v>
      </c>
      <c r="BT58" s="6">
        <f t="shared" si="303"/>
        <v>17.779692309489505</v>
      </c>
      <c r="BU58" s="6">
        <f t="shared" si="304"/>
        <v>18.273308122817021</v>
      </c>
      <c r="BV58" s="6">
        <f t="shared" si="305"/>
        <v>15.663965766987529</v>
      </c>
      <c r="BW58" s="6">
        <f t="shared" si="306"/>
        <v>18.921991225470979</v>
      </c>
      <c r="BX58" s="6">
        <f t="shared" si="307"/>
        <v>19.922569760401913</v>
      </c>
      <c r="BY58" s="6">
        <f t="shared" si="308"/>
        <v>20.801076881414506</v>
      </c>
      <c r="BZ58" s="6">
        <f t="shared" si="309"/>
        <v>21.089016414687155</v>
      </c>
      <c r="CB58" s="6">
        <f t="shared" si="52"/>
        <v>2.1655730930943937</v>
      </c>
      <c r="CC58" s="6">
        <f t="shared" si="53"/>
        <v>7.0500541731392472</v>
      </c>
      <c r="CD58" s="6">
        <f t="shared" si="54"/>
        <v>4.3663757202029529</v>
      </c>
      <c r="CE58" s="6"/>
      <c r="CF58" s="6">
        <f t="shared" si="55"/>
        <v>13.659519627688365</v>
      </c>
      <c r="CG58" s="6">
        <f t="shared" si="56"/>
        <v>26.079451691838873</v>
      </c>
      <c r="CH58" s="6">
        <f t="shared" si="57"/>
        <v>20.524593422903759</v>
      </c>
    </row>
    <row r="59" spans="1:86" x14ac:dyDescent="0.25"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  <c r="BO59" s="6"/>
      <c r="BP59" s="6"/>
      <c r="BQ59" s="6"/>
      <c r="BR59" s="6"/>
      <c r="BS59" s="6"/>
      <c r="BT59" s="6"/>
      <c r="BU59" s="6"/>
      <c r="BV59" s="6"/>
      <c r="BW59" s="6"/>
      <c r="BX59" s="6"/>
      <c r="BY59" s="6"/>
      <c r="BZ59" s="6"/>
      <c r="CB59" s="6"/>
      <c r="CC59" s="6"/>
      <c r="CD59" s="6"/>
      <c r="CE59" s="6"/>
      <c r="CF59" s="6"/>
      <c r="CG59" s="6"/>
      <c r="CH59" s="6"/>
    </row>
    <row r="60" spans="1:86" x14ac:dyDescent="0.25">
      <c r="A60" t="s">
        <v>73</v>
      </c>
      <c r="B60" t="s">
        <v>67</v>
      </c>
      <c r="C60" s="7">
        <v>1581.9923993728685</v>
      </c>
      <c r="D60" s="7">
        <v>1855.8029523765813</v>
      </c>
      <c r="E60" s="7">
        <v>2204.8350945190477</v>
      </c>
      <c r="F60" s="7">
        <v>2570.2178040364661</v>
      </c>
      <c r="G60" s="7">
        <v>3113.3450350834905</v>
      </c>
      <c r="H60" s="7">
        <v>4407.6300385359818</v>
      </c>
      <c r="I60" s="7">
        <v>3848.6752285324046</v>
      </c>
      <c r="J60" s="7">
        <v>4482.8925337212986</v>
      </c>
      <c r="K60" s="7">
        <v>5361.125127801889</v>
      </c>
      <c r="L60" s="7">
        <v>4710.3334563835451</v>
      </c>
      <c r="M60" s="7"/>
      <c r="N60" s="7">
        <v>1583.5997415080969</v>
      </c>
      <c r="O60" s="7">
        <v>1687.497393264071</v>
      </c>
      <c r="P60" s="7">
        <v>2114.2655145504978</v>
      </c>
      <c r="Q60" s="7">
        <v>2117.2835819821407</v>
      </c>
      <c r="R60" s="7">
        <v>2681.7124433398249</v>
      </c>
      <c r="S60" s="7">
        <v>3487.7194823571604</v>
      </c>
      <c r="T60" s="7">
        <v>3227.3247483232476</v>
      </c>
      <c r="U60" s="7">
        <v>3701.8990165881396</v>
      </c>
      <c r="V60" s="7">
        <v>4602.9514653552096</v>
      </c>
      <c r="W60" s="7">
        <v>4810.3501908525423</v>
      </c>
      <c r="X60" s="7"/>
      <c r="Y60" s="7">
        <f t="shared" ref="Y60:Y67" si="311">N60+C60</f>
        <v>3165.5921408809654</v>
      </c>
      <c r="Z60" s="7">
        <f t="shared" ref="Z60:Z67" si="312">O60+D60</f>
        <v>3543.3003456406523</v>
      </c>
      <c r="AA60" s="7">
        <f t="shared" ref="AA60:AA67" si="313">P60+E60</f>
        <v>4319.1006090695455</v>
      </c>
      <c r="AB60" s="7">
        <f t="shared" ref="AB60:AB67" si="314">Q60+F60</f>
        <v>4687.5013860186064</v>
      </c>
      <c r="AC60" s="7">
        <f t="shared" ref="AC60:AC67" si="315">R60+G60</f>
        <v>5795.0574784233158</v>
      </c>
      <c r="AD60" s="7">
        <f t="shared" ref="AD60:AD67" si="316">S60+H60</f>
        <v>7895.3495208931417</v>
      </c>
      <c r="AE60" s="7">
        <f t="shared" ref="AE60:AE67" si="317">T60+I60</f>
        <v>7075.9999768556518</v>
      </c>
      <c r="AF60" s="7">
        <f t="shared" ref="AF60:AF67" si="318">U60+J60</f>
        <v>8184.7915503094382</v>
      </c>
      <c r="AG60" s="7">
        <f t="shared" ref="AG60:AG67" si="319">V60+K60</f>
        <v>9964.0765931570986</v>
      </c>
      <c r="AH60" s="7">
        <f t="shared" ref="AH60:AH67" si="320">W60+L60</f>
        <v>9520.6836472360883</v>
      </c>
      <c r="AI60" s="7"/>
      <c r="AJ60" s="7">
        <f t="shared" ref="AJ60:AJ67" si="321">N60-C60</f>
        <v>1.607342135228464</v>
      </c>
      <c r="AK60" s="7">
        <f t="shared" ref="AK60:AK67" si="322">O60-D60</f>
        <v>-168.30555911251031</v>
      </c>
      <c r="AL60" s="7">
        <f t="shared" ref="AL60:AL67" si="323">P60-E60</f>
        <v>-90.569579968549988</v>
      </c>
      <c r="AM60" s="7">
        <f t="shared" ref="AM60:AM67" si="324">Q60-F60</f>
        <v>-452.93422205432535</v>
      </c>
      <c r="AN60" s="7">
        <f t="shared" ref="AN60:AN67" si="325">R60-G60</f>
        <v>-431.63259174366567</v>
      </c>
      <c r="AO60" s="7">
        <f t="shared" ref="AO60:AO67" si="326">S60-H60</f>
        <v>-919.91055617882148</v>
      </c>
      <c r="AP60" s="7">
        <f t="shared" ref="AP60:AP67" si="327">T60-I60</f>
        <v>-621.35048020915701</v>
      </c>
      <c r="AQ60" s="7">
        <f t="shared" ref="AQ60:AQ67" si="328">U60-J60</f>
        <v>-780.993517133159</v>
      </c>
      <c r="AR60" s="7">
        <f t="shared" ref="AR60:AR67" si="329">V60-K60</f>
        <v>-758.17366244667937</v>
      </c>
      <c r="AS60" s="7">
        <f t="shared" ref="AS60:AS67" si="330">W60-L60</f>
        <v>100.01673446899713</v>
      </c>
      <c r="AU60" s="6">
        <f>(Y60/Y$60)*100</f>
        <v>100</v>
      </c>
      <c r="AV60" s="6">
        <f t="shared" ref="AV60:AV67" si="331">(Z60/Z$60)*100</f>
        <v>100</v>
      </c>
      <c r="AW60" s="6">
        <f t="shared" ref="AW60:AW67" si="332">(AA60/AA$60)*100</f>
        <v>100</v>
      </c>
      <c r="AX60" s="6">
        <f t="shared" ref="AX60:AX67" si="333">(AB60/AB$60)*100</f>
        <v>100</v>
      </c>
      <c r="AY60" s="6">
        <f t="shared" ref="AY60:AY67" si="334">(AC60/AC$60)*100</f>
        <v>100</v>
      </c>
      <c r="AZ60" s="6">
        <f t="shared" ref="AZ60:AZ67" si="335">(AD60/AD$60)*100</f>
        <v>100</v>
      </c>
      <c r="BA60" s="6">
        <f t="shared" ref="BA60:BA67" si="336">(AE60/AE$60)*100</f>
        <v>100</v>
      </c>
      <c r="BB60" s="6">
        <f t="shared" ref="BB60:BB67" si="337">(AF60/AF$60)*100</f>
        <v>100</v>
      </c>
      <c r="BC60" s="6">
        <f t="shared" ref="BC60:BC67" si="338">(AG60/AG$60)*100</f>
        <v>100</v>
      </c>
      <c r="BD60" s="6">
        <f t="shared" ref="BD60:BD67" si="339">(AH60/AH$60)*100</f>
        <v>100</v>
      </c>
      <c r="BE60" s="6"/>
      <c r="BF60" s="6">
        <f t="shared" ref="BF60:BF67" si="340">(AJ60/AJ$60)*100</f>
        <v>100</v>
      </c>
      <c r="BG60" s="6">
        <f t="shared" ref="BG60:BG67" si="341">(AK60/AK$60)*100</f>
        <v>100</v>
      </c>
      <c r="BH60" s="6">
        <f t="shared" ref="BH60:BH67" si="342">(AL60/AL$60)*100</f>
        <v>100</v>
      </c>
      <c r="BI60" s="6">
        <f t="shared" ref="BI60:BI67" si="343">(AM60/AM$60)*100</f>
        <v>100</v>
      </c>
      <c r="BJ60" s="6">
        <f t="shared" ref="BJ60:BJ67" si="344">(AN60/AN$60)*100</f>
        <v>100</v>
      </c>
      <c r="BK60" s="6">
        <f t="shared" ref="BK60:BK67" si="345">(AO60/AO$60)*100</f>
        <v>100</v>
      </c>
      <c r="BL60" s="6">
        <f t="shared" ref="BL60:BL67" si="346">(AP60/AP$60)*100</f>
        <v>100</v>
      </c>
      <c r="BM60" s="6">
        <f t="shared" ref="BM60:BM67" si="347">(AQ60/AQ$60)*100</f>
        <v>100</v>
      </c>
      <c r="BN60" s="6">
        <f t="shared" ref="BN60:BN67" si="348">(AR60/AR$60)*100</f>
        <v>100</v>
      </c>
      <c r="BO60" s="6">
        <f t="shared" ref="BO60:BO67" si="349">(AS60/AS$60)*100</f>
        <v>100</v>
      </c>
      <c r="BP60" s="6"/>
      <c r="BQ60" s="6">
        <f t="shared" ref="BQ60:BQ67" si="350">(AU60/AU$60)*100</f>
        <v>100</v>
      </c>
      <c r="BR60" s="6">
        <f t="shared" ref="BR60:BR67" si="351">(AV60/AV$60)*100</f>
        <v>100</v>
      </c>
      <c r="BS60" s="6">
        <f t="shared" ref="BS60:BS67" si="352">(AW60/AW$60)*100</f>
        <v>100</v>
      </c>
      <c r="BT60" s="6">
        <f t="shared" ref="BT60:BT67" si="353">(AX60/AX$60)*100</f>
        <v>100</v>
      </c>
      <c r="BU60" s="6">
        <f t="shared" ref="BU60:BU67" si="354">(AY60/AY$60)*100</f>
        <v>100</v>
      </c>
      <c r="BV60" s="6">
        <f t="shared" ref="BV60:BV67" si="355">(AZ60/AZ$60)*100</f>
        <v>100</v>
      </c>
      <c r="BW60" s="6">
        <f t="shared" ref="BW60:BW67" si="356">(BA60/BA$60)*100</f>
        <v>100</v>
      </c>
      <c r="BX60" s="6">
        <f t="shared" ref="BX60:BX67" si="357">(BB60/BB$60)*100</f>
        <v>100</v>
      </c>
      <c r="BY60" s="6">
        <f t="shared" ref="BY60:BY67" si="358">(BC60/BC$60)*100</f>
        <v>100</v>
      </c>
      <c r="BZ60" s="6">
        <f t="shared" ref="BZ60:BZ67" si="359">(BD60/BD$60)*100</f>
        <v>100</v>
      </c>
      <c r="CB60" s="6">
        <f t="shared" si="52"/>
        <v>1.9774690815523575</v>
      </c>
      <c r="CC60" s="6">
        <f t="shared" si="53"/>
        <v>2.0376048093260861</v>
      </c>
      <c r="CD60" s="6">
        <f t="shared" si="54"/>
        <v>2.0075522125179837</v>
      </c>
      <c r="CE60" s="6"/>
      <c r="CF60" s="6">
        <f t="shared" si="55"/>
        <v>12.888498229247691</v>
      </c>
      <c r="CG60" s="6">
        <f t="shared" si="56"/>
        <v>13.139586132839852</v>
      </c>
      <c r="CH60" s="6">
        <f t="shared" si="57"/>
        <v>13.01466376818723</v>
      </c>
    </row>
    <row r="61" spans="1:86" x14ac:dyDescent="0.25">
      <c r="A61" t="s">
        <v>73</v>
      </c>
      <c r="B61" t="s">
        <v>68</v>
      </c>
      <c r="C61" s="7">
        <v>147.65896753922718</v>
      </c>
      <c r="D61" s="7">
        <v>169.04559948626314</v>
      </c>
      <c r="E61" s="7">
        <v>407.92538277445971</v>
      </c>
      <c r="F61" s="7">
        <v>358.66235796626358</v>
      </c>
      <c r="G61" s="7">
        <v>364.10782331856063</v>
      </c>
      <c r="H61" s="7">
        <v>992.41671670153607</v>
      </c>
      <c r="I61" s="7">
        <v>1048.2771835361159</v>
      </c>
      <c r="J61" s="7">
        <v>1530.9969182603961</v>
      </c>
      <c r="K61" s="7">
        <v>1631.6105152476466</v>
      </c>
      <c r="L61" s="7">
        <v>1491.5527778984226</v>
      </c>
      <c r="M61" s="7"/>
      <c r="N61" s="7">
        <v>430.53117328233225</v>
      </c>
      <c r="O61" s="7">
        <v>432.95682883335991</v>
      </c>
      <c r="P61" s="7">
        <v>465.48064842685221</v>
      </c>
      <c r="Q61" s="7">
        <v>628.94858749784817</v>
      </c>
      <c r="R61" s="7">
        <v>752.20982388093955</v>
      </c>
      <c r="S61" s="7">
        <v>1083.0471630047641</v>
      </c>
      <c r="T61" s="7">
        <v>970.37334140435576</v>
      </c>
      <c r="U61" s="7">
        <v>1078.7310443592046</v>
      </c>
      <c r="V61" s="7">
        <v>1305.9076071994887</v>
      </c>
      <c r="W61" s="7">
        <v>1277.329740002323</v>
      </c>
      <c r="X61" s="7"/>
      <c r="Y61" s="7">
        <f t="shared" si="311"/>
        <v>578.19014082155945</v>
      </c>
      <c r="Z61" s="7">
        <f t="shared" si="312"/>
        <v>602.00242831962305</v>
      </c>
      <c r="AA61" s="7">
        <f t="shared" si="313"/>
        <v>873.40603120131186</v>
      </c>
      <c r="AB61" s="7">
        <f t="shared" si="314"/>
        <v>987.61094546411175</v>
      </c>
      <c r="AC61" s="7">
        <f t="shared" si="315"/>
        <v>1116.3176471995002</v>
      </c>
      <c r="AD61" s="7">
        <f t="shared" si="316"/>
        <v>2075.4638797063003</v>
      </c>
      <c r="AE61" s="7">
        <f t="shared" si="317"/>
        <v>2018.6505249404718</v>
      </c>
      <c r="AF61" s="7">
        <f t="shared" si="318"/>
        <v>2609.7279626196005</v>
      </c>
      <c r="AG61" s="7">
        <f t="shared" si="319"/>
        <v>2937.5181224471353</v>
      </c>
      <c r="AH61" s="7">
        <f t="shared" si="320"/>
        <v>2768.8825179007454</v>
      </c>
      <c r="AI61" s="7"/>
      <c r="AJ61" s="7">
        <f t="shared" si="321"/>
        <v>282.87220574310504</v>
      </c>
      <c r="AK61" s="7">
        <f t="shared" si="322"/>
        <v>263.91122934709676</v>
      </c>
      <c r="AL61" s="7">
        <f t="shared" si="323"/>
        <v>57.555265652392507</v>
      </c>
      <c r="AM61" s="7">
        <f t="shared" si="324"/>
        <v>270.28622953158458</v>
      </c>
      <c r="AN61" s="7">
        <f t="shared" si="325"/>
        <v>388.10200056237892</v>
      </c>
      <c r="AO61" s="7">
        <f t="shared" si="326"/>
        <v>90.630446303228041</v>
      </c>
      <c r="AP61" s="7">
        <f t="shared" si="327"/>
        <v>-77.903842131760143</v>
      </c>
      <c r="AQ61" s="7">
        <f t="shared" si="328"/>
        <v>-452.26587390119153</v>
      </c>
      <c r="AR61" s="7">
        <f t="shared" si="329"/>
        <v>-325.70290804815795</v>
      </c>
      <c r="AS61" s="7">
        <f t="shared" si="330"/>
        <v>-214.22303789609964</v>
      </c>
      <c r="AU61" s="6">
        <f t="shared" ref="AU61:AU67" si="360">(Y61/Y$60)*100</f>
        <v>18.264833721145536</v>
      </c>
      <c r="AV61" s="6">
        <f t="shared" si="331"/>
        <v>16.989878632791346</v>
      </c>
      <c r="AW61" s="6">
        <f t="shared" si="332"/>
        <v>20.22194225731333</v>
      </c>
      <c r="AX61" s="6">
        <f t="shared" si="333"/>
        <v>21.069027273460769</v>
      </c>
      <c r="AY61" s="6">
        <f t="shared" si="334"/>
        <v>19.263271354181999</v>
      </c>
      <c r="AZ61" s="6">
        <f t="shared" si="335"/>
        <v>26.287169101432241</v>
      </c>
      <c r="BA61" s="6">
        <f t="shared" si="336"/>
        <v>28.528130745380466</v>
      </c>
      <c r="BB61" s="6">
        <f t="shared" si="337"/>
        <v>31.885087684620821</v>
      </c>
      <c r="BC61" s="6">
        <f t="shared" si="338"/>
        <v>29.481087333918097</v>
      </c>
      <c r="BD61" s="6">
        <f t="shared" si="339"/>
        <v>29.082811912404722</v>
      </c>
      <c r="BE61" s="6"/>
      <c r="BF61" s="6">
        <f t="shared" si="340"/>
        <v>17598.755084143813</v>
      </c>
      <c r="BG61" s="6">
        <f t="shared" si="341"/>
        <v>-156.80482019650651</v>
      </c>
      <c r="BH61" s="6">
        <f t="shared" si="342"/>
        <v>-63.548120320728444</v>
      </c>
      <c r="BI61" s="6">
        <f t="shared" si="343"/>
        <v>-59.674499379993016</v>
      </c>
      <c r="BJ61" s="6">
        <f t="shared" si="344"/>
        <v>-89.914897064321238</v>
      </c>
      <c r="BK61" s="6">
        <f t="shared" si="345"/>
        <v>-9.8520933034722553</v>
      </c>
      <c r="BL61" s="6">
        <f t="shared" si="346"/>
        <v>12.537826011744032</v>
      </c>
      <c r="BM61" s="6">
        <f t="shared" si="347"/>
        <v>57.909043286473327</v>
      </c>
      <c r="BN61" s="6">
        <f t="shared" si="348"/>
        <v>42.958879235806201</v>
      </c>
      <c r="BO61" s="6">
        <f t="shared" si="349"/>
        <v>-214.18719480638893</v>
      </c>
      <c r="BP61" s="6"/>
      <c r="BQ61" s="6">
        <f t="shared" si="350"/>
        <v>18.264833721145536</v>
      </c>
      <c r="BR61" s="6">
        <f t="shared" si="351"/>
        <v>16.989878632791346</v>
      </c>
      <c r="BS61" s="6">
        <f t="shared" si="352"/>
        <v>20.22194225731333</v>
      </c>
      <c r="BT61" s="6">
        <f t="shared" si="353"/>
        <v>21.069027273460769</v>
      </c>
      <c r="BU61" s="6">
        <f t="shared" si="354"/>
        <v>19.263271354181999</v>
      </c>
      <c r="BV61" s="6">
        <f t="shared" si="355"/>
        <v>26.287169101432241</v>
      </c>
      <c r="BW61" s="6">
        <f t="shared" si="356"/>
        <v>28.528130745380466</v>
      </c>
      <c r="BX61" s="6">
        <f t="shared" si="357"/>
        <v>31.885087684620821</v>
      </c>
      <c r="BY61" s="6">
        <f t="shared" si="358"/>
        <v>29.481087333918097</v>
      </c>
      <c r="BZ61" s="6">
        <f t="shared" si="359"/>
        <v>29.082811912404722</v>
      </c>
      <c r="CB61" s="6">
        <f t="shared" si="52"/>
        <v>9.1013355487683185</v>
      </c>
      <c r="CC61" s="6">
        <f t="shared" si="53"/>
        <v>1.9668693448236791</v>
      </c>
      <c r="CD61" s="6">
        <f t="shared" si="54"/>
        <v>3.7888788175571393</v>
      </c>
      <c r="CE61" s="6"/>
      <c r="CF61" s="6">
        <f t="shared" si="55"/>
        <v>29.299737802121186</v>
      </c>
      <c r="CG61" s="6">
        <f t="shared" si="56"/>
        <v>12.843773970642003</v>
      </c>
      <c r="CH61" s="6">
        <f t="shared" si="57"/>
        <v>19.009474794857017</v>
      </c>
    </row>
    <row r="62" spans="1:86" x14ac:dyDescent="0.25">
      <c r="A62" t="s">
        <v>73</v>
      </c>
      <c r="B62" t="s">
        <v>69</v>
      </c>
      <c r="C62" s="7">
        <v>1125.6384296132478</v>
      </c>
      <c r="D62" s="7">
        <v>1171.8884733980601</v>
      </c>
      <c r="E62" s="7">
        <v>1426.2322270243371</v>
      </c>
      <c r="F62" s="7">
        <v>1660.1213767813358</v>
      </c>
      <c r="G62" s="7">
        <v>1949.4738315659374</v>
      </c>
      <c r="H62" s="7">
        <v>3050.7019414964816</v>
      </c>
      <c r="I62" s="7">
        <v>2407.6835274970285</v>
      </c>
      <c r="J62" s="7">
        <v>3148.8540878891713</v>
      </c>
      <c r="K62" s="7">
        <v>3612.5467542655879</v>
      </c>
      <c r="L62" s="7">
        <v>3197.2332553862707</v>
      </c>
      <c r="M62" s="7"/>
      <c r="N62" s="7">
        <v>1101.8157250032768</v>
      </c>
      <c r="O62" s="7">
        <v>1057.0672811031998</v>
      </c>
      <c r="P62" s="7">
        <v>1433.5500194797537</v>
      </c>
      <c r="Q62" s="7">
        <v>1334.7435437854481</v>
      </c>
      <c r="R62" s="7">
        <v>1649.0874772299235</v>
      </c>
      <c r="S62" s="7">
        <v>2171.1334112400209</v>
      </c>
      <c r="T62" s="7">
        <v>2126.3878659980337</v>
      </c>
      <c r="U62" s="7">
        <v>2458.697588418222</v>
      </c>
      <c r="V62" s="7">
        <v>3226.961430908455</v>
      </c>
      <c r="W62" s="7">
        <v>3256.383432496687</v>
      </c>
      <c r="X62" s="7"/>
      <c r="Y62" s="7">
        <f t="shared" si="311"/>
        <v>2227.4541546165246</v>
      </c>
      <c r="Z62" s="7">
        <f t="shared" si="312"/>
        <v>2228.9557545012599</v>
      </c>
      <c r="AA62" s="7">
        <f t="shared" si="313"/>
        <v>2859.7822465040908</v>
      </c>
      <c r="AB62" s="7">
        <f t="shared" si="314"/>
        <v>2994.8649205667839</v>
      </c>
      <c r="AC62" s="7">
        <f t="shared" si="315"/>
        <v>3598.5613087958609</v>
      </c>
      <c r="AD62" s="7">
        <f t="shared" si="316"/>
        <v>5221.8353527365025</v>
      </c>
      <c r="AE62" s="7">
        <f t="shared" si="317"/>
        <v>4534.0713934950618</v>
      </c>
      <c r="AF62" s="7">
        <f t="shared" si="318"/>
        <v>5607.5516763073938</v>
      </c>
      <c r="AG62" s="7">
        <f t="shared" si="319"/>
        <v>6839.5081851740433</v>
      </c>
      <c r="AH62" s="7">
        <f t="shared" si="320"/>
        <v>6453.6166878829572</v>
      </c>
      <c r="AI62" s="7"/>
      <c r="AJ62" s="7">
        <f t="shared" si="321"/>
        <v>-23.82270460997097</v>
      </c>
      <c r="AK62" s="7">
        <f t="shared" si="322"/>
        <v>-114.82119229486034</v>
      </c>
      <c r="AL62" s="7">
        <f t="shared" si="323"/>
        <v>7.3177924554165656</v>
      </c>
      <c r="AM62" s="7">
        <f t="shared" si="324"/>
        <v>-325.37783299588773</v>
      </c>
      <c r="AN62" s="7">
        <f t="shared" si="325"/>
        <v>-300.38635433601394</v>
      </c>
      <c r="AO62" s="7">
        <f t="shared" si="326"/>
        <v>-879.56853025646069</v>
      </c>
      <c r="AP62" s="7">
        <f t="shared" si="327"/>
        <v>-281.29566149899483</v>
      </c>
      <c r="AQ62" s="7">
        <f t="shared" si="328"/>
        <v>-690.15649947094926</v>
      </c>
      <c r="AR62" s="7">
        <f t="shared" si="329"/>
        <v>-385.58532335713289</v>
      </c>
      <c r="AS62" s="7">
        <f t="shared" si="330"/>
        <v>59.15017711041628</v>
      </c>
      <c r="AU62" s="6">
        <f t="shared" si="360"/>
        <v>70.36453388454008</v>
      </c>
      <c r="AV62" s="6">
        <f t="shared" si="331"/>
        <v>62.906204303102896</v>
      </c>
      <c r="AW62" s="6">
        <f t="shared" si="332"/>
        <v>66.21244803834675</v>
      </c>
      <c r="AX62" s="6">
        <f t="shared" si="333"/>
        <v>63.890432747381297</v>
      </c>
      <c r="AY62" s="6">
        <f t="shared" si="334"/>
        <v>62.09707707290827</v>
      </c>
      <c r="AZ62" s="6">
        <f t="shared" si="335"/>
        <v>66.138115088105636</v>
      </c>
      <c r="BA62" s="6">
        <f t="shared" si="336"/>
        <v>64.07675817305271</v>
      </c>
      <c r="BB62" s="6">
        <f t="shared" si="337"/>
        <v>68.511844704162215</v>
      </c>
      <c r="BC62" s="6">
        <f t="shared" si="338"/>
        <v>68.64166610151436</v>
      </c>
      <c r="BD62" s="6">
        <f t="shared" si="339"/>
        <v>67.785223488194362</v>
      </c>
      <c r="BE62" s="6"/>
      <c r="BF62" s="6">
        <f t="shared" si="340"/>
        <v>-1482.1178445984597</v>
      </c>
      <c r="BG62" s="6">
        <f t="shared" si="341"/>
        <v>68.221865576111909</v>
      </c>
      <c r="BH62" s="6">
        <f t="shared" si="342"/>
        <v>-8.0797464865771129</v>
      </c>
      <c r="BI62" s="6">
        <f t="shared" si="343"/>
        <v>71.837767417994229</v>
      </c>
      <c r="BJ62" s="6">
        <f t="shared" si="344"/>
        <v>69.593065973666057</v>
      </c>
      <c r="BK62" s="6">
        <f t="shared" si="345"/>
        <v>95.614570824153176</v>
      </c>
      <c r="BL62" s="6">
        <f t="shared" si="346"/>
        <v>45.271657536066598</v>
      </c>
      <c r="BM62" s="6">
        <f t="shared" si="347"/>
        <v>88.36904331861156</v>
      </c>
      <c r="BN62" s="6">
        <f t="shared" si="348"/>
        <v>50.857124489503121</v>
      </c>
      <c r="BO62" s="6">
        <f t="shared" si="349"/>
        <v>59.140280298544901</v>
      </c>
      <c r="BP62" s="6"/>
      <c r="BQ62" s="6">
        <f t="shared" si="350"/>
        <v>70.36453388454008</v>
      </c>
      <c r="BR62" s="6">
        <f t="shared" si="351"/>
        <v>62.906204303102896</v>
      </c>
      <c r="BS62" s="6">
        <f t="shared" si="352"/>
        <v>66.21244803834675</v>
      </c>
      <c r="BT62" s="6">
        <f t="shared" si="353"/>
        <v>63.890432747381297</v>
      </c>
      <c r="BU62" s="6">
        <f t="shared" si="354"/>
        <v>62.09707707290827</v>
      </c>
      <c r="BV62" s="6">
        <f t="shared" si="355"/>
        <v>66.138115088105636</v>
      </c>
      <c r="BW62" s="6">
        <f t="shared" si="356"/>
        <v>64.07675817305271</v>
      </c>
      <c r="BX62" s="6">
        <f t="shared" si="357"/>
        <v>68.511844704162215</v>
      </c>
      <c r="BY62" s="6">
        <f t="shared" si="358"/>
        <v>68.64166610151436</v>
      </c>
      <c r="BZ62" s="6">
        <f t="shared" si="359"/>
        <v>67.785223488194362</v>
      </c>
      <c r="CB62" s="6">
        <f t="shared" si="52"/>
        <v>1.8403732240065678</v>
      </c>
      <c r="CC62" s="6">
        <f t="shared" si="53"/>
        <v>1.9554701013974023</v>
      </c>
      <c r="CD62" s="6">
        <f t="shared" si="54"/>
        <v>1.8973061800205728</v>
      </c>
      <c r="CE62" s="6"/>
      <c r="CF62" s="6">
        <f t="shared" si="55"/>
        <v>12.298781908915313</v>
      </c>
      <c r="CG62" s="6">
        <f t="shared" si="56"/>
        <v>12.795517508429</v>
      </c>
      <c r="CH62" s="6">
        <f t="shared" si="57"/>
        <v>12.546685696048954</v>
      </c>
    </row>
    <row r="63" spans="1:86" x14ac:dyDescent="0.25">
      <c r="A63" t="s">
        <v>73</v>
      </c>
      <c r="B63" t="s">
        <v>70</v>
      </c>
      <c r="C63" s="7">
        <v>665.0019250184157</v>
      </c>
      <c r="D63" s="7">
        <v>758.82848904234459</v>
      </c>
      <c r="E63" s="7">
        <v>771.85458404815915</v>
      </c>
      <c r="F63" s="7">
        <v>969.00152287199046</v>
      </c>
      <c r="G63" s="7">
        <v>1281.5077349557107</v>
      </c>
      <c r="H63" s="7">
        <v>1845.4858893309745</v>
      </c>
      <c r="I63" s="7">
        <v>1176.1493716702162</v>
      </c>
      <c r="J63" s="7">
        <v>1419.3274613142137</v>
      </c>
      <c r="K63" s="7">
        <v>1726.7971996044359</v>
      </c>
      <c r="L63" s="7">
        <v>1591.4888509293228</v>
      </c>
      <c r="M63" s="7"/>
      <c r="N63" s="7">
        <v>738.44578474834702</v>
      </c>
      <c r="O63" s="7">
        <v>832.92661460672264</v>
      </c>
      <c r="P63" s="7">
        <v>1093.7214571328332</v>
      </c>
      <c r="Q63" s="7">
        <v>869.63363862549068</v>
      </c>
      <c r="R63" s="7">
        <v>1264.5960110843473</v>
      </c>
      <c r="S63" s="7">
        <v>1557.4678044256164</v>
      </c>
      <c r="T63" s="7">
        <v>1486.2645518140673</v>
      </c>
      <c r="U63" s="7">
        <v>1684.770621661821</v>
      </c>
      <c r="V63" s="7">
        <v>2071.0635510755851</v>
      </c>
      <c r="W63" s="7">
        <v>2203.9591440099903</v>
      </c>
      <c r="X63" s="7"/>
      <c r="Y63" s="7">
        <f t="shared" si="311"/>
        <v>1403.4477097667627</v>
      </c>
      <c r="Z63" s="7">
        <f t="shared" si="312"/>
        <v>1591.7551036490672</v>
      </c>
      <c r="AA63" s="7">
        <f t="shared" si="313"/>
        <v>1865.5760411809924</v>
      </c>
      <c r="AB63" s="7">
        <f t="shared" si="314"/>
        <v>1838.635161497481</v>
      </c>
      <c r="AC63" s="7">
        <f t="shared" si="315"/>
        <v>2546.103746040058</v>
      </c>
      <c r="AD63" s="7">
        <f t="shared" si="316"/>
        <v>3402.9536937565908</v>
      </c>
      <c r="AE63" s="7">
        <f t="shared" si="317"/>
        <v>2662.4139234842833</v>
      </c>
      <c r="AF63" s="7">
        <f t="shared" si="318"/>
        <v>3104.0980829760347</v>
      </c>
      <c r="AG63" s="7">
        <f t="shared" si="319"/>
        <v>3797.8607506800208</v>
      </c>
      <c r="AH63" s="7">
        <f t="shared" si="320"/>
        <v>3795.447994939313</v>
      </c>
      <c r="AI63" s="7"/>
      <c r="AJ63" s="7">
        <f t="shared" si="321"/>
        <v>73.443859729931319</v>
      </c>
      <c r="AK63" s="7">
        <f t="shared" si="322"/>
        <v>74.098125564378051</v>
      </c>
      <c r="AL63" s="7">
        <f t="shared" si="323"/>
        <v>321.86687308467401</v>
      </c>
      <c r="AM63" s="7">
        <f t="shared" si="324"/>
        <v>-99.367884246499784</v>
      </c>
      <c r="AN63" s="7">
        <f t="shared" si="325"/>
        <v>-16.911723871363392</v>
      </c>
      <c r="AO63" s="7">
        <f t="shared" si="326"/>
        <v>-288.01808490535814</v>
      </c>
      <c r="AP63" s="7">
        <f t="shared" si="327"/>
        <v>310.11518014385115</v>
      </c>
      <c r="AQ63" s="7">
        <f t="shared" si="328"/>
        <v>265.44316034760732</v>
      </c>
      <c r="AR63" s="7">
        <f t="shared" si="329"/>
        <v>344.26635147114916</v>
      </c>
      <c r="AS63" s="7">
        <f t="shared" si="330"/>
        <v>612.47029308066749</v>
      </c>
      <c r="AU63" s="6">
        <f t="shared" si="360"/>
        <v>44.334445099304283</v>
      </c>
      <c r="AV63" s="6">
        <f t="shared" si="331"/>
        <v>44.922951722323369</v>
      </c>
      <c r="AW63" s="6">
        <f t="shared" si="332"/>
        <v>43.193623164589575</v>
      </c>
      <c r="AX63" s="6">
        <f t="shared" si="333"/>
        <v>39.224205180644248</v>
      </c>
      <c r="AY63" s="6">
        <f t="shared" si="334"/>
        <v>43.935780715203308</v>
      </c>
      <c r="AZ63" s="6">
        <f t="shared" si="335"/>
        <v>43.100735246128032</v>
      </c>
      <c r="BA63" s="6">
        <f t="shared" si="336"/>
        <v>37.62597416891704</v>
      </c>
      <c r="BB63" s="6">
        <f t="shared" si="337"/>
        <v>37.925194110272479</v>
      </c>
      <c r="BC63" s="6">
        <f t="shared" si="338"/>
        <v>38.115531481243622</v>
      </c>
      <c r="BD63" s="6">
        <f t="shared" si="339"/>
        <v>39.86528841383312</v>
      </c>
      <c r="BE63" s="6"/>
      <c r="BF63" s="6">
        <f t="shared" si="340"/>
        <v>4569.2735927371286</v>
      </c>
      <c r="BG63" s="6">
        <f t="shared" si="341"/>
        <v>-44.025952532467642</v>
      </c>
      <c r="BH63" s="6">
        <f t="shared" si="342"/>
        <v>-355.38077265726673</v>
      </c>
      <c r="BI63" s="6">
        <f t="shared" si="343"/>
        <v>21.938700899174165</v>
      </c>
      <c r="BJ63" s="6">
        <f t="shared" si="344"/>
        <v>3.91808315564057</v>
      </c>
      <c r="BK63" s="6">
        <f t="shared" si="345"/>
        <v>31.309357520772952</v>
      </c>
      <c r="BL63" s="6">
        <f t="shared" si="346"/>
        <v>-49.909864081775737</v>
      </c>
      <c r="BM63" s="6">
        <f t="shared" si="347"/>
        <v>-33.987882680766148</v>
      </c>
      <c r="BN63" s="6">
        <f t="shared" si="348"/>
        <v>-45.407321372807594</v>
      </c>
      <c r="BO63" s="6">
        <f t="shared" si="349"/>
        <v>612.36781657825384</v>
      </c>
      <c r="BP63" s="6"/>
      <c r="BQ63" s="6">
        <f t="shared" si="350"/>
        <v>44.334445099304283</v>
      </c>
      <c r="BR63" s="6">
        <f t="shared" si="351"/>
        <v>44.922951722323369</v>
      </c>
      <c r="BS63" s="6">
        <f t="shared" si="352"/>
        <v>43.193623164589575</v>
      </c>
      <c r="BT63" s="6">
        <f t="shared" si="353"/>
        <v>39.224205180644248</v>
      </c>
      <c r="BU63" s="6">
        <f t="shared" si="354"/>
        <v>43.935780715203308</v>
      </c>
      <c r="BV63" s="6">
        <f t="shared" si="355"/>
        <v>43.100735246128032</v>
      </c>
      <c r="BW63" s="6">
        <f t="shared" si="356"/>
        <v>37.62597416891704</v>
      </c>
      <c r="BX63" s="6">
        <f t="shared" si="357"/>
        <v>37.925194110272479</v>
      </c>
      <c r="BY63" s="6">
        <f t="shared" si="358"/>
        <v>38.115531481243622</v>
      </c>
      <c r="BZ63" s="6">
        <f t="shared" si="359"/>
        <v>39.86528841383312</v>
      </c>
      <c r="CB63" s="6">
        <f t="shared" si="52"/>
        <v>1.3932093894092865</v>
      </c>
      <c r="CC63" s="6">
        <f t="shared" si="53"/>
        <v>1.9845916782652793</v>
      </c>
      <c r="CD63" s="6">
        <f t="shared" si="54"/>
        <v>1.7043743550446022</v>
      </c>
      <c r="CE63" s="6"/>
      <c r="CF63" s="6">
        <f t="shared" si="55"/>
        <v>10.181572541656326</v>
      </c>
      <c r="CG63" s="6">
        <f t="shared" si="56"/>
        <v>12.918471697263678</v>
      </c>
      <c r="CH63" s="6">
        <f t="shared" si="57"/>
        <v>11.688233803271974</v>
      </c>
    </row>
    <row r="64" spans="1:86" x14ac:dyDescent="0.25">
      <c r="A64" t="s">
        <v>73</v>
      </c>
      <c r="B64" t="s">
        <v>71</v>
      </c>
      <c r="C64" s="7">
        <v>2.1855251437511427</v>
      </c>
      <c r="D64" s="7">
        <v>8.1532888105121053</v>
      </c>
      <c r="E64" s="7">
        <v>13.776491446447501</v>
      </c>
      <c r="F64" s="7">
        <v>22.334543560816364</v>
      </c>
      <c r="G64" s="7">
        <v>26.080126684929066</v>
      </c>
      <c r="H64" s="7">
        <v>26.489417076644621</v>
      </c>
      <c r="I64" s="7">
        <v>17.458059820136821</v>
      </c>
      <c r="J64" s="7">
        <v>23.391508025601077</v>
      </c>
      <c r="K64" s="7">
        <v>38.652814210991608</v>
      </c>
      <c r="L64" s="7">
        <v>29.232054802732009</v>
      </c>
      <c r="M64" s="7"/>
      <c r="N64" s="7">
        <v>128.05246021289881</v>
      </c>
      <c r="O64" s="7">
        <v>183.77018247639575</v>
      </c>
      <c r="P64" s="7">
        <v>251.96992906041319</v>
      </c>
      <c r="Q64" s="7">
        <v>233.61604673134622</v>
      </c>
      <c r="R64" s="7">
        <v>366.03553061253831</v>
      </c>
      <c r="S64" s="7">
        <v>396.21068600403299</v>
      </c>
      <c r="T64" s="7">
        <v>369.1818058027132</v>
      </c>
      <c r="U64" s="7">
        <v>417.67627375140086</v>
      </c>
      <c r="V64" s="7">
        <v>508.55393415191497</v>
      </c>
      <c r="W64" s="7">
        <v>538.06827137567154</v>
      </c>
      <c r="X64" s="7"/>
      <c r="Y64" s="7">
        <f t="shared" si="311"/>
        <v>130.23798535664994</v>
      </c>
      <c r="Z64" s="7">
        <f t="shared" si="312"/>
        <v>191.92347128690784</v>
      </c>
      <c r="AA64" s="7">
        <f t="shared" si="313"/>
        <v>265.74642050686072</v>
      </c>
      <c r="AB64" s="7">
        <f t="shared" si="314"/>
        <v>255.95059029216259</v>
      </c>
      <c r="AC64" s="7">
        <f t="shared" si="315"/>
        <v>392.11565729746735</v>
      </c>
      <c r="AD64" s="7">
        <f t="shared" si="316"/>
        <v>422.70010308067759</v>
      </c>
      <c r="AE64" s="7">
        <f t="shared" si="317"/>
        <v>386.63986562285004</v>
      </c>
      <c r="AF64" s="7">
        <f t="shared" si="318"/>
        <v>441.06778177700193</v>
      </c>
      <c r="AG64" s="7">
        <f t="shared" si="319"/>
        <v>547.20674836290664</v>
      </c>
      <c r="AH64" s="7">
        <f t="shared" si="320"/>
        <v>567.30032617840357</v>
      </c>
      <c r="AI64" s="7"/>
      <c r="AJ64" s="7">
        <f t="shared" si="321"/>
        <v>125.86693506914767</v>
      </c>
      <c r="AK64" s="7">
        <f t="shared" si="322"/>
        <v>175.61689366588365</v>
      </c>
      <c r="AL64" s="7">
        <f t="shared" si="323"/>
        <v>238.1934376139657</v>
      </c>
      <c r="AM64" s="7">
        <f t="shared" si="324"/>
        <v>211.28150317052985</v>
      </c>
      <c r="AN64" s="7">
        <f t="shared" si="325"/>
        <v>339.95540392760927</v>
      </c>
      <c r="AO64" s="7">
        <f t="shared" si="326"/>
        <v>369.72126892738839</v>
      </c>
      <c r="AP64" s="7">
        <f t="shared" si="327"/>
        <v>351.72374598257636</v>
      </c>
      <c r="AQ64" s="7">
        <f t="shared" si="328"/>
        <v>394.28476572579979</v>
      </c>
      <c r="AR64" s="7">
        <f t="shared" si="329"/>
        <v>469.90111994092337</v>
      </c>
      <c r="AS64" s="7">
        <f t="shared" si="330"/>
        <v>508.83621657293952</v>
      </c>
      <c r="AU64" s="6">
        <f t="shared" si="360"/>
        <v>4.1141745228242037</v>
      </c>
      <c r="AV64" s="6">
        <f t="shared" si="331"/>
        <v>5.4165171609861593</v>
      </c>
      <c r="AW64" s="6">
        <f t="shared" si="332"/>
        <v>6.152818481440975</v>
      </c>
      <c r="AX64" s="6">
        <f t="shared" si="333"/>
        <v>5.4602776450495671</v>
      </c>
      <c r="AY64" s="6">
        <f t="shared" si="334"/>
        <v>6.7663808125705049</v>
      </c>
      <c r="AZ64" s="6">
        <f t="shared" si="335"/>
        <v>5.3537858198944015</v>
      </c>
      <c r="BA64" s="6">
        <f t="shared" si="336"/>
        <v>5.4641021323838448</v>
      </c>
      <c r="BB64" s="6">
        <f t="shared" si="337"/>
        <v>5.3888700654853778</v>
      </c>
      <c r="BC64" s="6">
        <f t="shared" si="338"/>
        <v>5.4917958854180711</v>
      </c>
      <c r="BD64" s="6">
        <f t="shared" si="339"/>
        <v>5.9586091419295748</v>
      </c>
      <c r="BE64" s="6"/>
      <c r="BF64" s="6">
        <f t="shared" si="340"/>
        <v>7830.7494285438634</v>
      </c>
      <c r="BG64" s="6">
        <f t="shared" si="341"/>
        <v>-104.34408381513163</v>
      </c>
      <c r="BH64" s="6">
        <f t="shared" si="342"/>
        <v>-262.99496773273944</v>
      </c>
      <c r="BI64" s="6">
        <f t="shared" si="343"/>
        <v>-46.6472818530344</v>
      </c>
      <c r="BJ64" s="6">
        <f t="shared" si="344"/>
        <v>-78.760364817284028</v>
      </c>
      <c r="BK64" s="6">
        <f t="shared" si="345"/>
        <v>-40.191001879917359</v>
      </c>
      <c r="BL64" s="6">
        <f t="shared" si="346"/>
        <v>-56.606336871934218</v>
      </c>
      <c r="BM64" s="6">
        <f t="shared" si="347"/>
        <v>-50.485024148871958</v>
      </c>
      <c r="BN64" s="6">
        <f t="shared" si="348"/>
        <v>-61.978032634966461</v>
      </c>
      <c r="BO64" s="6">
        <f t="shared" si="349"/>
        <v>508.75107978122099</v>
      </c>
      <c r="BP64" s="6"/>
      <c r="BQ64" s="6">
        <f t="shared" si="350"/>
        <v>4.1141745228242037</v>
      </c>
      <c r="BR64" s="6">
        <f t="shared" si="351"/>
        <v>5.4165171609861593</v>
      </c>
      <c r="BS64" s="6">
        <f t="shared" si="352"/>
        <v>6.152818481440975</v>
      </c>
      <c r="BT64" s="6">
        <f t="shared" si="353"/>
        <v>5.4602776450495671</v>
      </c>
      <c r="BU64" s="6">
        <f t="shared" si="354"/>
        <v>6.7663808125705049</v>
      </c>
      <c r="BV64" s="6">
        <f t="shared" si="355"/>
        <v>5.3537858198944015</v>
      </c>
      <c r="BW64" s="6">
        <f t="shared" si="356"/>
        <v>5.4641021323838448</v>
      </c>
      <c r="BX64" s="6">
        <f t="shared" si="357"/>
        <v>5.3888700654853778</v>
      </c>
      <c r="BY64" s="6">
        <f t="shared" si="358"/>
        <v>5.4917958854180711</v>
      </c>
      <c r="BZ64" s="6">
        <f t="shared" si="359"/>
        <v>5.9586091419295748</v>
      </c>
      <c r="CB64" s="6">
        <f t="shared" si="52"/>
        <v>12.375300159008626</v>
      </c>
      <c r="CC64" s="6">
        <f t="shared" si="53"/>
        <v>3.2019362258334145</v>
      </c>
      <c r="CD64" s="6">
        <f t="shared" si="54"/>
        <v>3.355874552457804</v>
      </c>
      <c r="CE64" s="6"/>
      <c r="CF64" s="6">
        <f t="shared" si="55"/>
        <v>33.396623642548541</v>
      </c>
      <c r="CG64" s="6">
        <f t="shared" si="56"/>
        <v>17.293018227236566</v>
      </c>
      <c r="CH64" s="6">
        <f t="shared" si="57"/>
        <v>17.76286794797246</v>
      </c>
    </row>
    <row r="65" spans="1:86" x14ac:dyDescent="0.25">
      <c r="A65" t="s">
        <v>73</v>
      </c>
      <c r="B65" t="s">
        <v>72</v>
      </c>
      <c r="C65" s="7">
        <v>4.2919305207453959</v>
      </c>
      <c r="D65" s="7">
        <v>6.1569994990349617</v>
      </c>
      <c r="E65" s="7">
        <v>53.425201889541164</v>
      </c>
      <c r="F65" s="7">
        <v>9.7314257837080813</v>
      </c>
      <c r="G65" s="7">
        <v>11.692928262009417</v>
      </c>
      <c r="H65" s="7">
        <v>56.117069379267043</v>
      </c>
      <c r="I65" s="7">
        <v>19.255571257429207</v>
      </c>
      <c r="J65" s="7">
        <v>30.91174587541105</v>
      </c>
      <c r="K65" s="7">
        <v>16.81665641260042</v>
      </c>
      <c r="L65" s="7">
        <v>26.256885649174748</v>
      </c>
      <c r="M65" s="7"/>
      <c r="N65" s="7">
        <v>33.035532061157632</v>
      </c>
      <c r="O65" s="7">
        <v>50.571829325643698</v>
      </c>
      <c r="P65" s="7">
        <v>43.662584853968191</v>
      </c>
      <c r="Q65" s="7">
        <v>57.936672133705194</v>
      </c>
      <c r="R65" s="7">
        <v>57.852608035295752</v>
      </c>
      <c r="S65" s="7">
        <v>85.05729434941891</v>
      </c>
      <c r="T65" s="7">
        <v>60.504694434282754</v>
      </c>
      <c r="U65" s="7">
        <v>57.213213517529077</v>
      </c>
      <c r="V65" s="7">
        <v>70.231101798373444</v>
      </c>
      <c r="W65" s="7">
        <v>86.633701841812879</v>
      </c>
      <c r="X65" s="7"/>
      <c r="Y65" s="7">
        <f t="shared" si="311"/>
        <v>37.327462581903028</v>
      </c>
      <c r="Z65" s="7">
        <f t="shared" si="312"/>
        <v>56.728828824678658</v>
      </c>
      <c r="AA65" s="7">
        <f t="shared" si="313"/>
        <v>97.087786743509355</v>
      </c>
      <c r="AB65" s="7">
        <f t="shared" si="314"/>
        <v>67.668097917413277</v>
      </c>
      <c r="AC65" s="7">
        <f t="shared" si="315"/>
        <v>69.545536297305176</v>
      </c>
      <c r="AD65" s="7">
        <f t="shared" si="316"/>
        <v>141.17436372868596</v>
      </c>
      <c r="AE65" s="7">
        <f t="shared" si="317"/>
        <v>79.760265691711965</v>
      </c>
      <c r="AF65" s="7">
        <f t="shared" si="318"/>
        <v>88.124959392940127</v>
      </c>
      <c r="AG65" s="7">
        <f t="shared" si="319"/>
        <v>87.047758210973868</v>
      </c>
      <c r="AH65" s="7">
        <f t="shared" si="320"/>
        <v>112.89058749098763</v>
      </c>
      <c r="AI65" s="7"/>
      <c r="AJ65" s="7">
        <f t="shared" si="321"/>
        <v>28.743601540412236</v>
      </c>
      <c r="AK65" s="7">
        <f t="shared" si="322"/>
        <v>44.414829826608738</v>
      </c>
      <c r="AL65" s="7">
        <f t="shared" si="323"/>
        <v>-9.7626170355729727</v>
      </c>
      <c r="AM65" s="7">
        <f t="shared" si="324"/>
        <v>48.205246349997111</v>
      </c>
      <c r="AN65" s="7">
        <f t="shared" si="325"/>
        <v>46.159679773286335</v>
      </c>
      <c r="AO65" s="7">
        <f t="shared" si="326"/>
        <v>28.940224970151867</v>
      </c>
      <c r="AP65" s="7">
        <f t="shared" si="327"/>
        <v>41.249123176853544</v>
      </c>
      <c r="AQ65" s="7">
        <f t="shared" si="328"/>
        <v>26.301467642118027</v>
      </c>
      <c r="AR65" s="7">
        <f t="shared" si="329"/>
        <v>53.414445385773021</v>
      </c>
      <c r="AS65" s="7">
        <f t="shared" si="330"/>
        <v>60.376816192638131</v>
      </c>
      <c r="AU65" s="6">
        <f t="shared" si="360"/>
        <v>1.1791620941892729</v>
      </c>
      <c r="AV65" s="6">
        <f t="shared" si="331"/>
        <v>1.601016659354676</v>
      </c>
      <c r="AW65" s="6">
        <f t="shared" si="332"/>
        <v>2.2478704603369906</v>
      </c>
      <c r="AX65" s="6">
        <f t="shared" si="333"/>
        <v>1.4435856620596779</v>
      </c>
      <c r="AY65" s="6">
        <f t="shared" si="334"/>
        <v>1.2000836325824797</v>
      </c>
      <c r="AZ65" s="6">
        <f t="shared" si="335"/>
        <v>1.788069842317962</v>
      </c>
      <c r="BA65" s="6">
        <f t="shared" si="336"/>
        <v>1.1271942616251234</v>
      </c>
      <c r="BB65" s="6">
        <f t="shared" si="337"/>
        <v>1.0766915547117193</v>
      </c>
      <c r="BC65" s="6">
        <f t="shared" si="338"/>
        <v>0.8736159080787731</v>
      </c>
      <c r="BD65" s="6">
        <f t="shared" si="339"/>
        <v>1.1857403488431257</v>
      </c>
      <c r="BE65" s="6"/>
      <c r="BF65" s="6">
        <f t="shared" si="340"/>
        <v>1788.2690256437957</v>
      </c>
      <c r="BG65" s="6">
        <f t="shared" si="341"/>
        <v>-26.389401550853076</v>
      </c>
      <c r="BH65" s="6">
        <f t="shared" si="342"/>
        <v>10.779134714948453</v>
      </c>
      <c r="BI65" s="6">
        <f t="shared" si="343"/>
        <v>-10.642880136404294</v>
      </c>
      <c r="BJ65" s="6">
        <f t="shared" si="344"/>
        <v>-10.694206289384944</v>
      </c>
      <c r="BK65" s="6">
        <f t="shared" si="345"/>
        <v>-3.1459824844673459</v>
      </c>
      <c r="BL65" s="6">
        <f t="shared" si="346"/>
        <v>-6.6386241727806174</v>
      </c>
      <c r="BM65" s="6">
        <f t="shared" si="347"/>
        <v>-3.367693465454674</v>
      </c>
      <c r="BN65" s="6">
        <f t="shared" si="348"/>
        <v>-7.0451465187277647</v>
      </c>
      <c r="BO65" s="6">
        <f t="shared" si="349"/>
        <v>60.366714143575187</v>
      </c>
      <c r="BP65" s="6"/>
      <c r="BQ65" s="6">
        <f t="shared" si="350"/>
        <v>1.1791620941892729</v>
      </c>
      <c r="BR65" s="6">
        <f t="shared" si="351"/>
        <v>1.601016659354676</v>
      </c>
      <c r="BS65" s="6">
        <f t="shared" si="352"/>
        <v>2.2478704603369906</v>
      </c>
      <c r="BT65" s="6">
        <f t="shared" si="353"/>
        <v>1.4435856620596779</v>
      </c>
      <c r="BU65" s="6">
        <f t="shared" si="354"/>
        <v>1.2000836325824797</v>
      </c>
      <c r="BV65" s="6">
        <f t="shared" si="355"/>
        <v>1.788069842317962</v>
      </c>
      <c r="BW65" s="6">
        <f t="shared" si="356"/>
        <v>1.1271942616251234</v>
      </c>
      <c r="BX65" s="6">
        <f t="shared" si="357"/>
        <v>1.0766915547117193</v>
      </c>
      <c r="BY65" s="6">
        <f t="shared" si="358"/>
        <v>0.8736159080787731</v>
      </c>
      <c r="BZ65" s="6">
        <f t="shared" si="359"/>
        <v>1.1857403488431257</v>
      </c>
      <c r="CB65" s="6">
        <f t="shared" si="52"/>
        <v>5.1177331558048182</v>
      </c>
      <c r="CC65" s="6">
        <f t="shared" si="53"/>
        <v>1.6224400346097243</v>
      </c>
      <c r="CD65" s="6">
        <f t="shared" si="54"/>
        <v>2.0243306049342569</v>
      </c>
      <c r="CE65" s="6"/>
      <c r="CF65" s="6">
        <f t="shared" si="55"/>
        <v>22.292253466914282</v>
      </c>
      <c r="CG65" s="6">
        <f t="shared" si="56"/>
        <v>11.307093061526974</v>
      </c>
      <c r="CH65" s="6">
        <f t="shared" si="57"/>
        <v>13.084544121068076</v>
      </c>
    </row>
    <row r="66" spans="1:86" x14ac:dyDescent="0.25">
      <c r="A66" t="s">
        <v>73</v>
      </c>
      <c r="B66" t="s">
        <v>73</v>
      </c>
      <c r="C66" s="7">
        <v>970.01065484011031</v>
      </c>
      <c r="D66" s="7">
        <v>981.81598791893691</v>
      </c>
      <c r="E66" s="7">
        <v>1094.2396834872213</v>
      </c>
      <c r="F66" s="7">
        <v>1337.3710923901751</v>
      </c>
      <c r="G66" s="7">
        <v>1596.8816968507861</v>
      </c>
      <c r="H66" s="7">
        <v>2027.0561182176841</v>
      </c>
      <c r="I66" s="7">
        <v>1486.2729244113834</v>
      </c>
      <c r="J66" s="7">
        <v>1891.0641136395591</v>
      </c>
      <c r="K66" s="7">
        <v>2288.4611222293702</v>
      </c>
      <c r="L66" s="7">
        <v>2081.2894363357673</v>
      </c>
      <c r="M66" s="7"/>
      <c r="N66" s="7">
        <v>869.60048522299769</v>
      </c>
      <c r="O66" s="7">
        <v>820.84484826552045</v>
      </c>
      <c r="P66" s="7">
        <v>1137.1157917477926</v>
      </c>
      <c r="Q66" s="7">
        <v>1150.4376048909558</v>
      </c>
      <c r="R66" s="7">
        <v>1323.5423122689299</v>
      </c>
      <c r="S66" s="7">
        <v>1537.056646533393</v>
      </c>
      <c r="T66" s="7">
        <v>1494.6640066321611</v>
      </c>
      <c r="U66" s="7">
        <v>1812.7823843003239</v>
      </c>
      <c r="V66" s="7">
        <v>2296.1637323740656</v>
      </c>
      <c r="W66" s="7">
        <v>2196.4062098846075</v>
      </c>
      <c r="X66" s="7"/>
      <c r="Y66" s="7">
        <f t="shared" si="311"/>
        <v>1839.611140063108</v>
      </c>
      <c r="Z66" s="7">
        <f t="shared" si="312"/>
        <v>1802.6608361844574</v>
      </c>
      <c r="AA66" s="7">
        <f t="shared" si="313"/>
        <v>2231.3554752350137</v>
      </c>
      <c r="AB66" s="7">
        <f t="shared" si="314"/>
        <v>2487.8086972811307</v>
      </c>
      <c r="AC66" s="7">
        <f t="shared" si="315"/>
        <v>2920.4240091197162</v>
      </c>
      <c r="AD66" s="7">
        <f t="shared" si="316"/>
        <v>3564.1127647510771</v>
      </c>
      <c r="AE66" s="7">
        <f t="shared" si="317"/>
        <v>2980.9369310435445</v>
      </c>
      <c r="AF66" s="7">
        <f t="shared" si="318"/>
        <v>3703.8464979398832</v>
      </c>
      <c r="AG66" s="7">
        <f t="shared" si="319"/>
        <v>4584.6248546034358</v>
      </c>
      <c r="AH66" s="7">
        <f t="shared" si="320"/>
        <v>4277.6956462203743</v>
      </c>
      <c r="AI66" s="7"/>
      <c r="AJ66" s="7">
        <f t="shared" si="321"/>
        <v>-100.41016961711262</v>
      </c>
      <c r="AK66" s="7">
        <f t="shared" si="322"/>
        <v>-160.97113965341646</v>
      </c>
      <c r="AL66" s="7">
        <f t="shared" si="323"/>
        <v>42.8761082605713</v>
      </c>
      <c r="AM66" s="7">
        <f t="shared" si="324"/>
        <v>-186.93348749921938</v>
      </c>
      <c r="AN66" s="7">
        <f t="shared" si="325"/>
        <v>-273.33938458185617</v>
      </c>
      <c r="AO66" s="7">
        <f t="shared" si="326"/>
        <v>-489.99947168429117</v>
      </c>
      <c r="AP66" s="7">
        <f t="shared" si="327"/>
        <v>8.3910822207776619</v>
      </c>
      <c r="AQ66" s="7">
        <f t="shared" si="328"/>
        <v>-78.281729339235198</v>
      </c>
      <c r="AR66" s="7">
        <f t="shared" si="329"/>
        <v>7.7026101446954272</v>
      </c>
      <c r="AS66" s="7">
        <f t="shared" si="330"/>
        <v>115.11677354884023</v>
      </c>
      <c r="AU66" s="6">
        <f t="shared" si="360"/>
        <v>58.112702401110816</v>
      </c>
      <c r="AV66" s="6">
        <f t="shared" si="331"/>
        <v>50.875191497731308</v>
      </c>
      <c r="AW66" s="6">
        <f t="shared" si="332"/>
        <v>51.662502849539081</v>
      </c>
      <c r="AX66" s="6">
        <f t="shared" si="333"/>
        <v>53.073236515758879</v>
      </c>
      <c r="AY66" s="6">
        <f t="shared" si="334"/>
        <v>50.395082706138879</v>
      </c>
      <c r="AZ66" s="6">
        <f t="shared" si="335"/>
        <v>45.141925070188606</v>
      </c>
      <c r="BA66" s="6">
        <f t="shared" si="336"/>
        <v>42.127429915116785</v>
      </c>
      <c r="BB66" s="6">
        <f t="shared" si="337"/>
        <v>45.252789581426221</v>
      </c>
      <c r="BC66" s="6">
        <f t="shared" si="338"/>
        <v>46.011537664734128</v>
      </c>
      <c r="BD66" s="6">
        <f t="shared" si="339"/>
        <v>44.930551257862824</v>
      </c>
      <c r="BE66" s="6"/>
      <c r="BF66" s="6">
        <f t="shared" si="340"/>
        <v>-6246.9692927474052</v>
      </c>
      <c r="BG66" s="6">
        <f t="shared" si="341"/>
        <v>95.642200116402051</v>
      </c>
      <c r="BH66" s="6">
        <f t="shared" si="342"/>
        <v>-47.34051794814539</v>
      </c>
      <c r="BI66" s="6">
        <f t="shared" si="343"/>
        <v>41.271663388861441</v>
      </c>
      <c r="BJ66" s="6">
        <f t="shared" si="344"/>
        <v>63.326864052977868</v>
      </c>
      <c r="BK66" s="6">
        <f t="shared" si="345"/>
        <v>53.265990741499891</v>
      </c>
      <c r="BL66" s="6">
        <f t="shared" si="346"/>
        <v>-1.3504587970951729</v>
      </c>
      <c r="BM66" s="6">
        <f t="shared" si="347"/>
        <v>10.023352002535022</v>
      </c>
      <c r="BN66" s="6">
        <f t="shared" si="348"/>
        <v>-1.0159427221249766</v>
      </c>
      <c r="BO66" s="6">
        <f t="shared" si="349"/>
        <v>115.09751259127918</v>
      </c>
      <c r="BP66" s="6"/>
      <c r="BQ66" s="6">
        <f t="shared" si="350"/>
        <v>58.112702401110816</v>
      </c>
      <c r="BR66" s="6">
        <f t="shared" si="351"/>
        <v>50.875191497731308</v>
      </c>
      <c r="BS66" s="6">
        <f t="shared" si="352"/>
        <v>51.662502849539081</v>
      </c>
      <c r="BT66" s="6">
        <f t="shared" si="353"/>
        <v>53.073236515758879</v>
      </c>
      <c r="BU66" s="6">
        <f t="shared" si="354"/>
        <v>50.395082706138879</v>
      </c>
      <c r="BV66" s="6">
        <f t="shared" si="355"/>
        <v>45.141925070188606</v>
      </c>
      <c r="BW66" s="6">
        <f t="shared" si="356"/>
        <v>42.127429915116785</v>
      </c>
      <c r="BX66" s="6">
        <f t="shared" si="357"/>
        <v>45.252789581426221</v>
      </c>
      <c r="BY66" s="6">
        <f t="shared" si="358"/>
        <v>46.011537664734128</v>
      </c>
      <c r="BZ66" s="6">
        <f t="shared" si="359"/>
        <v>44.930551257862824</v>
      </c>
      <c r="CB66" s="6">
        <f t="shared" si="52"/>
        <v>1.1456356442588069</v>
      </c>
      <c r="CC66" s="6">
        <f t="shared" si="53"/>
        <v>1.5257647013862554</v>
      </c>
      <c r="CD66" s="6">
        <f t="shared" si="54"/>
        <v>1.3253260175808828</v>
      </c>
      <c r="CE66" s="6"/>
      <c r="CF66" s="6">
        <f t="shared" si="55"/>
        <v>8.852786969375126</v>
      </c>
      <c r="CG66" s="6">
        <f t="shared" si="56"/>
        <v>10.84352307892229</v>
      </c>
      <c r="CH66" s="6">
        <f t="shared" si="57"/>
        <v>9.8298594605847889</v>
      </c>
    </row>
    <row r="67" spans="1:86" x14ac:dyDescent="0.25">
      <c r="A67" t="s">
        <v>73</v>
      </c>
      <c r="B67" t="s">
        <v>74</v>
      </c>
      <c r="C67" s="7">
        <v>484.16992029294732</v>
      </c>
      <c r="D67" s="7">
        <v>707.58115586233885</v>
      </c>
      <c r="E67" s="7">
        <v>759.25833813863505</v>
      </c>
      <c r="F67" s="7">
        <v>845.6220905122974</v>
      </c>
      <c r="G67" s="7">
        <v>1173.0199148540457</v>
      </c>
      <c r="H67" s="7">
        <v>1243.6447488830215</v>
      </c>
      <c r="I67" s="7">
        <v>1395.3124747496558</v>
      </c>
      <c r="J67" s="7">
        <v>1221.9676313370417</v>
      </c>
      <c r="K67" s="7">
        <v>1707.3661775191829</v>
      </c>
      <c r="L67" s="7">
        <v>1337.0093734805484</v>
      </c>
      <c r="M67" s="7"/>
      <c r="N67" s="7">
        <v>395.37143135237807</v>
      </c>
      <c r="O67" s="7">
        <v>547.59228905593716</v>
      </c>
      <c r="P67" s="7">
        <v>624.40183686206512</v>
      </c>
      <c r="Q67" s="7">
        <v>620.03586967186698</v>
      </c>
      <c r="R67" s="7">
        <v>843.55558792928093</v>
      </c>
      <c r="S67" s="7">
        <v>1088.0070922494317</v>
      </c>
      <c r="T67" s="7">
        <v>977.89664204616622</v>
      </c>
      <c r="U67" s="7">
        <v>1074.2115100117007</v>
      </c>
      <c r="V67" s="7">
        <v>1279.5265599186737</v>
      </c>
      <c r="W67" s="7">
        <v>1559.2760813557618</v>
      </c>
      <c r="X67" s="7"/>
      <c r="Y67" s="7">
        <f t="shared" si="311"/>
        <v>879.54135164532545</v>
      </c>
      <c r="Z67" s="7">
        <f t="shared" si="312"/>
        <v>1255.1734449182759</v>
      </c>
      <c r="AA67" s="7">
        <f t="shared" si="313"/>
        <v>1383.6601750007003</v>
      </c>
      <c r="AB67" s="7">
        <f t="shared" si="314"/>
        <v>1465.6579601841645</v>
      </c>
      <c r="AC67" s="7">
        <f t="shared" si="315"/>
        <v>2016.5755027833266</v>
      </c>
      <c r="AD67" s="7">
        <f t="shared" si="316"/>
        <v>2331.6518411324532</v>
      </c>
      <c r="AE67" s="7">
        <f t="shared" si="317"/>
        <v>2373.209116795822</v>
      </c>
      <c r="AF67" s="7">
        <f t="shared" si="318"/>
        <v>2296.1791413487426</v>
      </c>
      <c r="AG67" s="7">
        <f t="shared" si="319"/>
        <v>2986.8927374378563</v>
      </c>
      <c r="AH67" s="7">
        <f t="shared" si="320"/>
        <v>2896.2854548363102</v>
      </c>
      <c r="AI67" s="7"/>
      <c r="AJ67" s="7">
        <f t="shared" si="321"/>
        <v>-88.798488940569257</v>
      </c>
      <c r="AK67" s="7">
        <f t="shared" si="322"/>
        <v>-159.98886680640169</v>
      </c>
      <c r="AL67" s="7">
        <f t="shared" si="323"/>
        <v>-134.85650127656993</v>
      </c>
      <c r="AM67" s="7">
        <f t="shared" si="324"/>
        <v>-225.58622084043043</v>
      </c>
      <c r="AN67" s="7">
        <f t="shared" si="325"/>
        <v>-329.4643269247648</v>
      </c>
      <c r="AO67" s="7">
        <f t="shared" si="326"/>
        <v>-155.63765663358981</v>
      </c>
      <c r="AP67" s="7">
        <f t="shared" si="327"/>
        <v>-417.41583270348963</v>
      </c>
      <c r="AQ67" s="7">
        <f t="shared" si="328"/>
        <v>-147.75612132534093</v>
      </c>
      <c r="AR67" s="7">
        <f t="shared" si="329"/>
        <v>-427.8396176005092</v>
      </c>
      <c r="AS67" s="7">
        <f t="shared" si="330"/>
        <v>222.26670787521334</v>
      </c>
      <c r="AU67" s="6">
        <f t="shared" si="360"/>
        <v>27.784417969920611</v>
      </c>
      <c r="AV67" s="6">
        <f t="shared" si="331"/>
        <v>35.423851282111173</v>
      </c>
      <c r="AW67" s="6">
        <f t="shared" si="332"/>
        <v>32.035840334332455</v>
      </c>
      <c r="AX67" s="6">
        <f t="shared" si="333"/>
        <v>31.267360572004893</v>
      </c>
      <c r="AY67" s="6">
        <f t="shared" si="334"/>
        <v>34.798196744236336</v>
      </c>
      <c r="AZ67" s="6">
        <f t="shared" si="335"/>
        <v>29.531964797280956</v>
      </c>
      <c r="BA67" s="6">
        <f t="shared" si="336"/>
        <v>33.538851392851477</v>
      </c>
      <c r="BB67" s="6">
        <f t="shared" si="337"/>
        <v>28.054216496960539</v>
      </c>
      <c r="BC67" s="6">
        <f t="shared" si="338"/>
        <v>29.976613582929769</v>
      </c>
      <c r="BD67" s="6">
        <f t="shared" si="339"/>
        <v>30.420981960440617</v>
      </c>
      <c r="BE67" s="6"/>
      <c r="BF67" s="6">
        <f t="shared" si="340"/>
        <v>-5524.5542933488541</v>
      </c>
      <c r="BG67" s="6">
        <f t="shared" si="341"/>
        <v>95.058575397055662</v>
      </c>
      <c r="BH67" s="6">
        <f t="shared" si="342"/>
        <v>148.89822976257418</v>
      </c>
      <c r="BI67" s="6">
        <f t="shared" si="343"/>
        <v>49.805514764873166</v>
      </c>
      <c r="BJ67" s="6">
        <f t="shared" si="344"/>
        <v>76.329807625005358</v>
      </c>
      <c r="BK67" s="6">
        <f t="shared" si="345"/>
        <v>16.918781460676641</v>
      </c>
      <c r="BL67" s="6">
        <f t="shared" si="346"/>
        <v>67.178805842876372</v>
      </c>
      <c r="BM67" s="6">
        <f t="shared" si="347"/>
        <v>18.918994599048457</v>
      </c>
      <c r="BN67" s="6">
        <f t="shared" si="348"/>
        <v>56.430292793321371</v>
      </c>
      <c r="BO67" s="6">
        <f t="shared" si="349"/>
        <v>222.22951894526298</v>
      </c>
      <c r="BP67" s="6"/>
      <c r="BQ67" s="6">
        <f t="shared" si="350"/>
        <v>27.784417969920611</v>
      </c>
      <c r="BR67" s="6">
        <f t="shared" si="351"/>
        <v>35.423851282111173</v>
      </c>
      <c r="BS67" s="6">
        <f t="shared" si="352"/>
        <v>32.035840334332455</v>
      </c>
      <c r="BT67" s="6">
        <f t="shared" si="353"/>
        <v>31.267360572004893</v>
      </c>
      <c r="BU67" s="6">
        <f t="shared" si="354"/>
        <v>34.798196744236336</v>
      </c>
      <c r="BV67" s="6">
        <f t="shared" si="355"/>
        <v>29.531964797280956</v>
      </c>
      <c r="BW67" s="6">
        <f t="shared" si="356"/>
        <v>33.538851392851477</v>
      </c>
      <c r="BX67" s="6">
        <f t="shared" si="357"/>
        <v>28.054216496960539</v>
      </c>
      <c r="BY67" s="6">
        <f t="shared" si="358"/>
        <v>29.976613582929769</v>
      </c>
      <c r="BZ67" s="6">
        <f t="shared" si="359"/>
        <v>30.420981960440617</v>
      </c>
      <c r="CB67" s="6">
        <f t="shared" si="52"/>
        <v>1.7614465860902511</v>
      </c>
      <c r="CC67" s="6">
        <f t="shared" si="53"/>
        <v>2.9438258753856297</v>
      </c>
      <c r="CD67" s="6">
        <f t="shared" si="54"/>
        <v>2.2929497281945146</v>
      </c>
      <c r="CE67" s="6"/>
      <c r="CF67" s="6">
        <f t="shared" si="55"/>
        <v>11.947701992454075</v>
      </c>
      <c r="CG67" s="6">
        <f t="shared" si="56"/>
        <v>16.469733392510744</v>
      </c>
      <c r="CH67" s="6">
        <f t="shared" si="57"/>
        <v>14.158815943565628</v>
      </c>
    </row>
    <row r="68" spans="1:86" x14ac:dyDescent="0.25"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7"/>
      <c r="AN68" s="7"/>
      <c r="AO68" s="7"/>
      <c r="AP68" s="7"/>
      <c r="AQ68" s="7"/>
      <c r="AR68" s="7"/>
      <c r="AS68" s="7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  <c r="BO68" s="6"/>
      <c r="BP68" s="6"/>
      <c r="BQ68" s="6"/>
      <c r="BR68" s="6"/>
      <c r="BS68" s="6"/>
      <c r="BT68" s="6"/>
      <c r="BU68" s="6"/>
      <c r="BV68" s="6"/>
      <c r="BW68" s="6"/>
      <c r="BX68" s="6"/>
      <c r="BY68" s="6"/>
      <c r="BZ68" s="6"/>
      <c r="CB68" s="6"/>
      <c r="CC68" s="6"/>
      <c r="CD68" s="6"/>
      <c r="CE68" s="6"/>
      <c r="CF68" s="6"/>
      <c r="CG68" s="6"/>
      <c r="CH68" s="6"/>
    </row>
    <row r="69" spans="1:86" x14ac:dyDescent="0.25">
      <c r="A69" t="s">
        <v>74</v>
      </c>
      <c r="B69" t="s">
        <v>67</v>
      </c>
      <c r="C69" s="7">
        <v>6961.0594931264923</v>
      </c>
      <c r="D69" s="7">
        <v>8281.7690716199431</v>
      </c>
      <c r="E69" s="7">
        <v>9508.8567631620972</v>
      </c>
      <c r="F69" s="7">
        <v>11370.803058879066</v>
      </c>
      <c r="G69" s="7">
        <v>14994.551595960518</v>
      </c>
      <c r="H69" s="7">
        <v>19743.936360566342</v>
      </c>
      <c r="I69" s="7">
        <v>15752.148429613217</v>
      </c>
      <c r="J69" s="7">
        <v>19665.340317189999</v>
      </c>
      <c r="K69" s="7">
        <v>25566.585848595219</v>
      </c>
      <c r="L69" s="7">
        <v>28762.268056623863</v>
      </c>
      <c r="M69" s="7"/>
      <c r="N69" s="7">
        <v>6531.5438846181332</v>
      </c>
      <c r="O69" s="7">
        <v>9451.7142156510436</v>
      </c>
      <c r="P69" s="7">
        <v>10823.188101044007</v>
      </c>
      <c r="Q69" s="7">
        <v>12820.217930658626</v>
      </c>
      <c r="R69" s="7">
        <v>16294.384448797868</v>
      </c>
      <c r="S69" s="7">
        <v>22102.278214493053</v>
      </c>
      <c r="T69" s="7">
        <v>16914.608988005039</v>
      </c>
      <c r="U69" s="7">
        <v>21222.340101637335</v>
      </c>
      <c r="V69" s="7">
        <v>25561.46804136263</v>
      </c>
      <c r="W69" s="7">
        <v>28893.341853443384</v>
      </c>
      <c r="X69" s="7"/>
      <c r="Y69" s="7">
        <f t="shared" ref="Y69:Y76" si="361">N69+C69</f>
        <v>13492.603377744625</v>
      </c>
      <c r="Z69" s="7">
        <f t="shared" ref="Z69:Z76" si="362">O69+D69</f>
        <v>17733.483287270989</v>
      </c>
      <c r="AA69" s="7">
        <f t="shared" ref="AA69:AA76" si="363">P69+E69</f>
        <v>20332.044864206102</v>
      </c>
      <c r="AB69" s="7">
        <f t="shared" ref="AB69:AB76" si="364">Q69+F69</f>
        <v>24191.02098953769</v>
      </c>
      <c r="AC69" s="7">
        <f t="shared" ref="AC69:AC76" si="365">R69+G69</f>
        <v>31288.936044758386</v>
      </c>
      <c r="AD69" s="7">
        <f t="shared" ref="AD69:AD76" si="366">S69+H69</f>
        <v>41846.214575059392</v>
      </c>
      <c r="AE69" s="7">
        <f t="shared" ref="AE69:AE76" si="367">T69+I69</f>
        <v>32666.757417618253</v>
      </c>
      <c r="AF69" s="7">
        <f t="shared" ref="AF69:AF76" si="368">U69+J69</f>
        <v>40887.680418827338</v>
      </c>
      <c r="AG69" s="7">
        <f t="shared" ref="AG69:AG76" si="369">V69+K69</f>
        <v>51128.053889957853</v>
      </c>
      <c r="AH69" s="7">
        <f t="shared" ref="AH69:AH76" si="370">W69+L69</f>
        <v>57655.609910067244</v>
      </c>
      <c r="AI69" s="7"/>
      <c r="AJ69" s="7">
        <f t="shared" ref="AJ69:AJ76" si="371">N69-C69</f>
        <v>-429.51560850835904</v>
      </c>
      <c r="AK69" s="7">
        <f t="shared" ref="AK69:AK76" si="372">O69-D69</f>
        <v>1169.9451440311004</v>
      </c>
      <c r="AL69" s="7">
        <f t="shared" ref="AL69:AL76" si="373">P69-E69</f>
        <v>1314.3313378819093</v>
      </c>
      <c r="AM69" s="7">
        <f t="shared" ref="AM69:AM76" si="374">Q69-F69</f>
        <v>1449.4148717795597</v>
      </c>
      <c r="AN69" s="7">
        <f t="shared" ref="AN69:AN76" si="375">R69-G69</f>
        <v>1299.8328528373495</v>
      </c>
      <c r="AO69" s="7">
        <f t="shared" ref="AO69:AO76" si="376">S69-H69</f>
        <v>2358.3418539267113</v>
      </c>
      <c r="AP69" s="7">
        <f t="shared" ref="AP69:AP76" si="377">T69-I69</f>
        <v>1162.4605583918219</v>
      </c>
      <c r="AQ69" s="7">
        <f t="shared" ref="AQ69:AQ76" si="378">U69-J69</f>
        <v>1556.9997844473364</v>
      </c>
      <c r="AR69" s="7">
        <f t="shared" ref="AR69:AR76" si="379">V69-K69</f>
        <v>-5.1178072325892572</v>
      </c>
      <c r="AS69" s="7">
        <f t="shared" ref="AS69:AS76" si="380">W69-L69</f>
        <v>131.07379681952079</v>
      </c>
      <c r="AU69" s="6">
        <f>(Y69/Y$69)*100</f>
        <v>100</v>
      </c>
      <c r="AV69" s="6">
        <f t="shared" ref="AV69:AV76" si="381">(Z69/Z$69)*100</f>
        <v>100</v>
      </c>
      <c r="AW69" s="6">
        <f t="shared" ref="AW69:AW76" si="382">(AA69/AA$69)*100</f>
        <v>100</v>
      </c>
      <c r="AX69" s="6">
        <f t="shared" ref="AX69:AX76" si="383">(AB69/AB$69)*100</f>
        <v>100</v>
      </c>
      <c r="AY69" s="6">
        <f t="shared" ref="AY69:AY76" si="384">(AC69/AC$69)*100</f>
        <v>100</v>
      </c>
      <c r="AZ69" s="6">
        <f t="shared" ref="AZ69:AZ76" si="385">(AD69/AD$69)*100</f>
        <v>100</v>
      </c>
      <c r="BA69" s="6">
        <f t="shared" ref="BA69:BA76" si="386">(AE69/AE$69)*100</f>
        <v>100</v>
      </c>
      <c r="BB69" s="6">
        <f t="shared" ref="BB69:BB76" si="387">(AF69/AF$69)*100</f>
        <v>100</v>
      </c>
      <c r="BC69" s="6">
        <f t="shared" ref="BC69:BC76" si="388">(AG69/AG$69)*100</f>
        <v>100</v>
      </c>
      <c r="BD69" s="6">
        <f t="shared" ref="BD69:BD76" si="389">(AH69/AH$69)*100</f>
        <v>100</v>
      </c>
      <c r="BE69" s="6"/>
      <c r="BF69" s="6">
        <f t="shared" ref="BF69:BF76" si="390">(AJ69/AJ$69)*100</f>
        <v>100</v>
      </c>
      <c r="BG69" s="6">
        <f t="shared" ref="BG69:BG76" si="391">(AK69/AK$69)*100</f>
        <v>100</v>
      </c>
      <c r="BH69" s="6">
        <f t="shared" ref="BH69:BH76" si="392">(AL69/AL$69)*100</f>
        <v>100</v>
      </c>
      <c r="BI69" s="6">
        <f t="shared" ref="BI69:BI76" si="393">(AM69/AM$69)*100</f>
        <v>100</v>
      </c>
      <c r="BJ69" s="6">
        <f t="shared" ref="BJ69:BJ76" si="394">(AN69/AN$69)*100</f>
        <v>100</v>
      </c>
      <c r="BK69" s="6">
        <f t="shared" ref="BK69:BK76" si="395">(AO69/AO$69)*100</f>
        <v>100</v>
      </c>
      <c r="BL69" s="6">
        <f t="shared" ref="BL69:BL76" si="396">(AP69/AP$69)*100</f>
        <v>100</v>
      </c>
      <c r="BM69" s="6">
        <f t="shared" ref="BM69:BM76" si="397">(AQ69/AQ$69)*100</f>
        <v>100</v>
      </c>
      <c r="BN69" s="6">
        <f t="shared" ref="BN69:BN76" si="398">(AR69/AR$69)*100</f>
        <v>100</v>
      </c>
      <c r="BO69" s="6">
        <f t="shared" ref="BO69:BO76" si="399">(AS69/AS$69)*100</f>
        <v>100</v>
      </c>
      <c r="BP69" s="6"/>
      <c r="BQ69" s="6">
        <f t="shared" ref="BQ69:BQ76" si="400">(AU69/AU$69)*100</f>
        <v>100</v>
      </c>
      <c r="BR69" s="6">
        <f t="shared" ref="BR69:BR76" si="401">(AV69/AV$69)*100</f>
        <v>100</v>
      </c>
      <c r="BS69" s="6">
        <f t="shared" ref="BS69:BS76" si="402">(AW69/AW$69)*100</f>
        <v>100</v>
      </c>
      <c r="BT69" s="6">
        <f t="shared" ref="BT69:BT76" si="403">(AX69/AX$69)*100</f>
        <v>100</v>
      </c>
      <c r="BU69" s="6">
        <f t="shared" ref="BU69:BU76" si="404">(AY69/AY$69)*100</f>
        <v>100</v>
      </c>
      <c r="BV69" s="6">
        <f t="shared" ref="BV69:BV76" si="405">(AZ69/AZ$69)*100</f>
        <v>100</v>
      </c>
      <c r="BW69" s="6">
        <f t="shared" ref="BW69:BW76" si="406">(BA69/BA$69)*100</f>
        <v>100</v>
      </c>
      <c r="BX69" s="6">
        <f t="shared" ref="BX69:BX76" si="407">(BB69/BB$69)*100</f>
        <v>100</v>
      </c>
      <c r="BY69" s="6">
        <f t="shared" ref="BY69:BY76" si="408">(BC69/BC$69)*100</f>
        <v>100</v>
      </c>
      <c r="BZ69" s="6">
        <f t="shared" ref="BZ69:BZ76" si="409">(BD69/BD$69)*100</f>
        <v>100</v>
      </c>
      <c r="CB69" s="6">
        <f t="shared" si="52"/>
        <v>3.1318807984652879</v>
      </c>
      <c r="CC69" s="6">
        <f t="shared" si="53"/>
        <v>3.423661903503024</v>
      </c>
      <c r="CD69" s="6">
        <f t="shared" si="54"/>
        <v>3.2731271568515301</v>
      </c>
      <c r="CE69" s="6"/>
      <c r="CF69" s="6">
        <f t="shared" si="55"/>
        <v>17.074109982591889</v>
      </c>
      <c r="CG69" s="6">
        <f t="shared" si="56"/>
        <v>17.965101964344221</v>
      </c>
      <c r="CH69" s="6">
        <f t="shared" si="57"/>
        <v>17.512176060065766</v>
      </c>
    </row>
    <row r="70" spans="1:86" x14ac:dyDescent="0.25">
      <c r="A70" t="s">
        <v>74</v>
      </c>
      <c r="B70" t="s">
        <v>68</v>
      </c>
      <c r="C70" s="7">
        <v>815.385925902238</v>
      </c>
      <c r="D70" s="7">
        <v>1054.0488666187225</v>
      </c>
      <c r="E70" s="7">
        <v>911.12049186922991</v>
      </c>
      <c r="F70" s="7">
        <v>1830.6464995779722</v>
      </c>
      <c r="G70" s="7">
        <v>2166.9476829235959</v>
      </c>
      <c r="H70" s="7">
        <v>2467.6091552620396</v>
      </c>
      <c r="I70" s="7">
        <v>2647.9575014812253</v>
      </c>
      <c r="J70" s="7">
        <v>3778.8369868216269</v>
      </c>
      <c r="K70" s="7">
        <v>5308.2136750346235</v>
      </c>
      <c r="L70" s="7">
        <v>5547.7006241901754</v>
      </c>
      <c r="M70" s="7"/>
      <c r="N70" s="7">
        <v>1032.1431139820368</v>
      </c>
      <c r="O70" s="7">
        <v>1275.9452612689811</v>
      </c>
      <c r="P70" s="7">
        <v>1626.5067596298366</v>
      </c>
      <c r="Q70" s="7">
        <v>1671.9910246836982</v>
      </c>
      <c r="R70" s="7">
        <v>2119.8190370847742</v>
      </c>
      <c r="S70" s="7">
        <v>3169.1576838204519</v>
      </c>
      <c r="T70" s="7">
        <v>2342.8978783311359</v>
      </c>
      <c r="U70" s="7">
        <v>2785.2147906262589</v>
      </c>
      <c r="V70" s="7">
        <v>2792.4245532538971</v>
      </c>
      <c r="W70" s="7">
        <v>3046.757595902955</v>
      </c>
      <c r="X70" s="7"/>
      <c r="Y70" s="7">
        <f t="shared" si="361"/>
        <v>1847.5290398842749</v>
      </c>
      <c r="Z70" s="7">
        <f t="shared" si="362"/>
        <v>2329.9941278877036</v>
      </c>
      <c r="AA70" s="7">
        <f t="shared" si="363"/>
        <v>2537.6272514990665</v>
      </c>
      <c r="AB70" s="7">
        <f t="shared" si="364"/>
        <v>3502.6375242616705</v>
      </c>
      <c r="AC70" s="7">
        <f t="shared" si="365"/>
        <v>4286.7667200083706</v>
      </c>
      <c r="AD70" s="7">
        <f t="shared" si="366"/>
        <v>5636.7668390824911</v>
      </c>
      <c r="AE70" s="7">
        <f t="shared" si="367"/>
        <v>4990.8553798123612</v>
      </c>
      <c r="AF70" s="7">
        <f t="shared" si="368"/>
        <v>6564.0517774478858</v>
      </c>
      <c r="AG70" s="7">
        <f t="shared" si="369"/>
        <v>8100.6382282885206</v>
      </c>
      <c r="AH70" s="7">
        <f t="shared" si="370"/>
        <v>8594.4582200931309</v>
      </c>
      <c r="AI70" s="7"/>
      <c r="AJ70" s="7">
        <f t="shared" si="371"/>
        <v>216.75718807979877</v>
      </c>
      <c r="AK70" s="7">
        <f t="shared" si="372"/>
        <v>221.89639465025857</v>
      </c>
      <c r="AL70" s="7">
        <f t="shared" si="373"/>
        <v>715.38626776060664</v>
      </c>
      <c r="AM70" s="7">
        <f t="shared" si="374"/>
        <v>-158.65547489427399</v>
      </c>
      <c r="AN70" s="7">
        <f t="shared" si="375"/>
        <v>-47.12864583882174</v>
      </c>
      <c r="AO70" s="7">
        <f t="shared" si="376"/>
        <v>701.54852855841227</v>
      </c>
      <c r="AP70" s="7">
        <f t="shared" si="377"/>
        <v>-305.05962315008946</v>
      </c>
      <c r="AQ70" s="7">
        <f t="shared" si="378"/>
        <v>-993.62219619536791</v>
      </c>
      <c r="AR70" s="7">
        <f t="shared" si="379"/>
        <v>-2515.7891217807264</v>
      </c>
      <c r="AS70" s="7">
        <f t="shared" si="380"/>
        <v>-2500.9430282872204</v>
      </c>
      <c r="AU70" s="6">
        <f t="shared" ref="AU70:AU76" si="410">(Y70/Y$69)*100</f>
        <v>13.692902608637276</v>
      </c>
      <c r="AV70" s="6">
        <f t="shared" si="381"/>
        <v>13.138953527309338</v>
      </c>
      <c r="AW70" s="6">
        <f t="shared" si="382"/>
        <v>12.480924906704667</v>
      </c>
      <c r="AX70" s="6">
        <f t="shared" si="383"/>
        <v>14.479081001899493</v>
      </c>
      <c r="AY70" s="6">
        <f t="shared" si="384"/>
        <v>13.700583215345549</v>
      </c>
      <c r="AZ70" s="6">
        <f t="shared" si="385"/>
        <v>13.470195324291149</v>
      </c>
      <c r="BA70" s="6">
        <f t="shared" si="386"/>
        <v>15.278086269807206</v>
      </c>
      <c r="BB70" s="6">
        <f t="shared" si="387"/>
        <v>16.053861970671662</v>
      </c>
      <c r="BC70" s="6">
        <f t="shared" si="388"/>
        <v>15.84382273912362</v>
      </c>
      <c r="BD70" s="6">
        <f t="shared" si="389"/>
        <v>14.906542890620697</v>
      </c>
      <c r="BE70" s="6"/>
      <c r="BF70" s="6">
        <f t="shared" si="390"/>
        <v>-50.465497361682097</v>
      </c>
      <c r="BG70" s="6">
        <f t="shared" si="391"/>
        <v>18.966393064011893</v>
      </c>
      <c r="BH70" s="6">
        <f t="shared" si="392"/>
        <v>54.429674401089493</v>
      </c>
      <c r="BI70" s="6">
        <f t="shared" si="393"/>
        <v>-10.946174072264093</v>
      </c>
      <c r="BJ70" s="6">
        <f t="shared" si="394"/>
        <v>-3.6257466285720228</v>
      </c>
      <c r="BK70" s="6">
        <f t="shared" si="395"/>
        <v>29.747533309910629</v>
      </c>
      <c r="BL70" s="6">
        <f t="shared" si="396"/>
        <v>-26.242578378067027</v>
      </c>
      <c r="BM70" s="6">
        <f t="shared" si="397"/>
        <v>-63.816463311076063</v>
      </c>
      <c r="BN70" s="6">
        <f t="shared" si="398"/>
        <v>49157.559232802734</v>
      </c>
      <c r="BO70" s="6">
        <f t="shared" si="399"/>
        <v>-1908.0419496284521</v>
      </c>
      <c r="BP70" s="6"/>
      <c r="BQ70" s="6">
        <f t="shared" si="400"/>
        <v>13.692902608637276</v>
      </c>
      <c r="BR70" s="6">
        <f t="shared" si="401"/>
        <v>13.138953527309338</v>
      </c>
      <c r="BS70" s="6">
        <f t="shared" si="402"/>
        <v>12.480924906704667</v>
      </c>
      <c r="BT70" s="6">
        <f t="shared" si="403"/>
        <v>14.479081001899493</v>
      </c>
      <c r="BU70" s="6">
        <f t="shared" si="404"/>
        <v>13.700583215345549</v>
      </c>
      <c r="BV70" s="6">
        <f t="shared" si="405"/>
        <v>13.470195324291149</v>
      </c>
      <c r="BW70" s="6">
        <f t="shared" si="406"/>
        <v>15.278086269807206</v>
      </c>
      <c r="BX70" s="6">
        <f t="shared" si="407"/>
        <v>16.053861970671662</v>
      </c>
      <c r="BY70" s="6">
        <f t="shared" si="408"/>
        <v>15.84382273912362</v>
      </c>
      <c r="BZ70" s="6">
        <f t="shared" si="409"/>
        <v>14.906542890620697</v>
      </c>
      <c r="CB70" s="6">
        <f t="shared" si="52"/>
        <v>5.8037728490978706</v>
      </c>
      <c r="CC70" s="6">
        <f t="shared" si="53"/>
        <v>1.9518751369163136</v>
      </c>
      <c r="CD70" s="6">
        <f t="shared" si="54"/>
        <v>3.6518663764178063</v>
      </c>
      <c r="CE70" s="6"/>
      <c r="CF70" s="6">
        <f t="shared" si="55"/>
        <v>23.745027411359175</v>
      </c>
      <c r="CG70" s="6">
        <f t="shared" si="56"/>
        <v>12.78026461392634</v>
      </c>
      <c r="CH70" s="6">
        <f t="shared" si="57"/>
        <v>18.626250470491314</v>
      </c>
    </row>
    <row r="71" spans="1:86" x14ac:dyDescent="0.25">
      <c r="A71" t="s">
        <v>74</v>
      </c>
      <c r="B71" t="s">
        <v>69</v>
      </c>
      <c r="C71" s="7">
        <v>2157.0727068899505</v>
      </c>
      <c r="D71" s="7">
        <v>2399.4797481068399</v>
      </c>
      <c r="E71" s="7">
        <v>2540.2267035037275</v>
      </c>
      <c r="F71" s="7">
        <v>3020.5876899129703</v>
      </c>
      <c r="G71" s="7">
        <v>3880.8002940037372</v>
      </c>
      <c r="H71" s="7">
        <v>4729.871609812928</v>
      </c>
      <c r="I71" s="7">
        <v>3633.8800367941403</v>
      </c>
      <c r="J71" s="7">
        <v>5435.072385324308</v>
      </c>
      <c r="K71" s="7">
        <v>7309.7195297108765</v>
      </c>
      <c r="L71" s="7">
        <v>7739.7266239431938</v>
      </c>
      <c r="M71" s="7"/>
      <c r="N71" s="7">
        <v>3232.2669172452252</v>
      </c>
      <c r="O71" s="7">
        <v>4998.0683556779077</v>
      </c>
      <c r="P71" s="7">
        <v>5488.5535085381498</v>
      </c>
      <c r="Q71" s="7">
        <v>6896.2542142087786</v>
      </c>
      <c r="R71" s="7">
        <v>7754.9311522636772</v>
      </c>
      <c r="S71" s="7">
        <v>11250.322636065343</v>
      </c>
      <c r="T71" s="7">
        <v>9025.1938779045904</v>
      </c>
      <c r="U71" s="7">
        <v>11503.502990481284</v>
      </c>
      <c r="V71" s="7">
        <v>13740.489058238369</v>
      </c>
      <c r="W71" s="7">
        <v>14450.757956078676</v>
      </c>
      <c r="X71" s="7"/>
      <c r="Y71" s="7">
        <f t="shared" si="361"/>
        <v>5389.3396241351757</v>
      </c>
      <c r="Z71" s="7">
        <f t="shared" si="362"/>
        <v>7397.5481037847476</v>
      </c>
      <c r="AA71" s="7">
        <f t="shared" si="363"/>
        <v>8028.7802120418773</v>
      </c>
      <c r="AB71" s="7">
        <f t="shared" si="364"/>
        <v>9916.8419041217494</v>
      </c>
      <c r="AC71" s="7">
        <f t="shared" si="365"/>
        <v>11635.731446267415</v>
      </c>
      <c r="AD71" s="7">
        <f t="shared" si="366"/>
        <v>15980.194245878271</v>
      </c>
      <c r="AE71" s="7">
        <f t="shared" si="367"/>
        <v>12659.073914698731</v>
      </c>
      <c r="AF71" s="7">
        <f t="shared" si="368"/>
        <v>16938.575375805591</v>
      </c>
      <c r="AG71" s="7">
        <f t="shared" si="369"/>
        <v>21050.208587949244</v>
      </c>
      <c r="AH71" s="7">
        <f t="shared" si="370"/>
        <v>22190.484580021868</v>
      </c>
      <c r="AI71" s="7"/>
      <c r="AJ71" s="7">
        <f t="shared" si="371"/>
        <v>1075.1942103552747</v>
      </c>
      <c r="AK71" s="7">
        <f t="shared" si="372"/>
        <v>2598.5886075710678</v>
      </c>
      <c r="AL71" s="7">
        <f t="shared" si="373"/>
        <v>2948.3268050344223</v>
      </c>
      <c r="AM71" s="7">
        <f t="shared" si="374"/>
        <v>3875.6665242958084</v>
      </c>
      <c r="AN71" s="7">
        <f t="shared" si="375"/>
        <v>3874.1308582599399</v>
      </c>
      <c r="AO71" s="7">
        <f t="shared" si="376"/>
        <v>6520.4510262524145</v>
      </c>
      <c r="AP71" s="7">
        <f t="shared" si="377"/>
        <v>5391.3138411104501</v>
      </c>
      <c r="AQ71" s="7">
        <f t="shared" si="378"/>
        <v>6068.4306051569756</v>
      </c>
      <c r="AR71" s="7">
        <f t="shared" si="379"/>
        <v>6430.7695285274922</v>
      </c>
      <c r="AS71" s="7">
        <f t="shared" si="380"/>
        <v>6711.0313321354824</v>
      </c>
      <c r="AU71" s="6">
        <f t="shared" si="410"/>
        <v>39.942918896027301</v>
      </c>
      <c r="AV71" s="6">
        <f t="shared" si="381"/>
        <v>41.715144080546615</v>
      </c>
      <c r="AW71" s="6">
        <f t="shared" si="382"/>
        <v>39.488306590235204</v>
      </c>
      <c r="AX71" s="6">
        <f t="shared" si="383"/>
        <v>40.99389566240572</v>
      </c>
      <c r="AY71" s="6">
        <f t="shared" si="384"/>
        <v>37.18800610421097</v>
      </c>
      <c r="AZ71" s="6">
        <f t="shared" si="385"/>
        <v>38.187908770612118</v>
      </c>
      <c r="BA71" s="6">
        <f t="shared" si="386"/>
        <v>38.752159428812114</v>
      </c>
      <c r="BB71" s="6">
        <f t="shared" si="387"/>
        <v>41.427088067353345</v>
      </c>
      <c r="BC71" s="6">
        <f t="shared" si="388"/>
        <v>41.171542795771757</v>
      </c>
      <c r="BD71" s="6">
        <f t="shared" si="389"/>
        <v>38.487988618341177</v>
      </c>
      <c r="BE71" s="6"/>
      <c r="BF71" s="6">
        <f t="shared" si="390"/>
        <v>-250.32715669850907</v>
      </c>
      <c r="BG71" s="6">
        <f t="shared" si="391"/>
        <v>222.1120042105145</v>
      </c>
      <c r="BH71" s="6">
        <f t="shared" si="392"/>
        <v>224.32142642096272</v>
      </c>
      <c r="BI71" s="6">
        <f t="shared" si="393"/>
        <v>267.39525030106461</v>
      </c>
      <c r="BJ71" s="6">
        <f t="shared" si="394"/>
        <v>298.04838751407658</v>
      </c>
      <c r="BK71" s="6">
        <f t="shared" si="395"/>
        <v>276.48455695240551</v>
      </c>
      <c r="BL71" s="6">
        <f t="shared" si="396"/>
        <v>463.78466797780504</v>
      </c>
      <c r="BM71" s="6">
        <f t="shared" si="397"/>
        <v>389.7515379111623</v>
      </c>
      <c r="BN71" s="6">
        <f t="shared" si="398"/>
        <v>-125654.78214141267</v>
      </c>
      <c r="BO71" s="6">
        <f t="shared" si="399"/>
        <v>5120.0403856280218</v>
      </c>
      <c r="BP71" s="6"/>
      <c r="BQ71" s="6">
        <f t="shared" si="400"/>
        <v>39.942918896027301</v>
      </c>
      <c r="BR71" s="6">
        <f t="shared" si="401"/>
        <v>41.715144080546615</v>
      </c>
      <c r="BS71" s="6">
        <f t="shared" si="402"/>
        <v>39.488306590235204</v>
      </c>
      <c r="BT71" s="6">
        <f t="shared" si="403"/>
        <v>40.99389566240572</v>
      </c>
      <c r="BU71" s="6">
        <f t="shared" si="404"/>
        <v>37.18800610421097</v>
      </c>
      <c r="BV71" s="6">
        <f t="shared" si="405"/>
        <v>38.187908770612118</v>
      </c>
      <c r="BW71" s="6">
        <f t="shared" si="406"/>
        <v>38.752159428812114</v>
      </c>
      <c r="BX71" s="6">
        <f t="shared" si="407"/>
        <v>41.427088067353345</v>
      </c>
      <c r="BY71" s="6">
        <f t="shared" si="408"/>
        <v>41.171542795771757</v>
      </c>
      <c r="BZ71" s="6">
        <f t="shared" si="409"/>
        <v>38.487988618341177</v>
      </c>
      <c r="CB71" s="6">
        <f t="shared" ref="CB71:CB76" si="411">(L71-C71)/C71</f>
        <v>2.5880694235393982</v>
      </c>
      <c r="CC71" s="6">
        <f t="shared" ref="CC71:CC76" si="412">(W71-N71)/N71</f>
        <v>3.4707811347444877</v>
      </c>
      <c r="CD71" s="6">
        <f t="shared" ref="CD71:CD76" si="413">(AH71-Y71)/Y71</f>
        <v>3.1174774884562524</v>
      </c>
      <c r="CE71" s="6"/>
      <c r="CF71" s="6">
        <f t="shared" ref="CF71:CF76" si="414">((L71/C71)^(1/(L$2-C$2))-1)*100</f>
        <v>15.252725436359004</v>
      </c>
      <c r="CG71" s="6">
        <f t="shared" ref="CG71:CG76" si="415">((W71/N71)^(1/(W$2-N$2))-1)*100</f>
        <v>18.104058890176123</v>
      </c>
      <c r="CH71" s="6">
        <f t="shared" ref="CH71:CH76" si="416">((AH71/Y71)^(1/(AH$2-Y$2))-1)*100</f>
        <v>17.028694212330532</v>
      </c>
    </row>
    <row r="72" spans="1:86" x14ac:dyDescent="0.25">
      <c r="A72" t="s">
        <v>74</v>
      </c>
      <c r="B72" t="s">
        <v>70</v>
      </c>
      <c r="C72" s="7">
        <v>484.58969281892246</v>
      </c>
      <c r="D72" s="7">
        <v>600.29568671437869</v>
      </c>
      <c r="E72" s="7">
        <v>758.98601188705459</v>
      </c>
      <c r="F72" s="7">
        <v>769.99113977978129</v>
      </c>
      <c r="G72" s="7">
        <v>974.76679729939201</v>
      </c>
      <c r="H72" s="7">
        <v>1340.5131465301451</v>
      </c>
      <c r="I72" s="7">
        <v>1123.069021845829</v>
      </c>
      <c r="J72" s="7">
        <v>1311.0512306271185</v>
      </c>
      <c r="K72" s="7">
        <v>1533.65307622155</v>
      </c>
      <c r="L72" s="7">
        <v>1660.6382766920162</v>
      </c>
      <c r="M72" s="7"/>
      <c r="N72" s="7">
        <v>853.37457043940469</v>
      </c>
      <c r="O72" s="7">
        <v>1346.4592324422788</v>
      </c>
      <c r="P72" s="7">
        <v>1421.4582999804707</v>
      </c>
      <c r="Q72" s="7">
        <v>1453.5824176286903</v>
      </c>
      <c r="R72" s="7">
        <v>1709.4407383149271</v>
      </c>
      <c r="S72" s="7">
        <v>2220.6414222805624</v>
      </c>
      <c r="T72" s="7">
        <v>2079.2457015272125</v>
      </c>
      <c r="U72" s="7">
        <v>2256.4337748544663</v>
      </c>
      <c r="V72" s="7">
        <v>2621.7734806543244</v>
      </c>
      <c r="W72" s="7">
        <v>2497.9475495064653</v>
      </c>
      <c r="X72" s="7"/>
      <c r="Y72" s="7">
        <f t="shared" si="361"/>
        <v>1337.9642632583273</v>
      </c>
      <c r="Z72" s="7">
        <f t="shared" si="362"/>
        <v>1946.7549191566575</v>
      </c>
      <c r="AA72" s="7">
        <f t="shared" si="363"/>
        <v>2180.4443118675254</v>
      </c>
      <c r="AB72" s="7">
        <f t="shared" si="364"/>
        <v>2223.5735574084715</v>
      </c>
      <c r="AC72" s="7">
        <f t="shared" si="365"/>
        <v>2684.2075356143191</v>
      </c>
      <c r="AD72" s="7">
        <f t="shared" si="366"/>
        <v>3561.1545688107076</v>
      </c>
      <c r="AE72" s="7">
        <f t="shared" si="367"/>
        <v>3202.3147233730415</v>
      </c>
      <c r="AF72" s="7">
        <f t="shared" si="368"/>
        <v>3567.4850054815847</v>
      </c>
      <c r="AG72" s="7">
        <f t="shared" si="369"/>
        <v>4155.4265568758747</v>
      </c>
      <c r="AH72" s="7">
        <f t="shared" si="370"/>
        <v>4158.5858261984813</v>
      </c>
      <c r="AI72" s="7"/>
      <c r="AJ72" s="7">
        <f t="shared" si="371"/>
        <v>368.78487762048223</v>
      </c>
      <c r="AK72" s="7">
        <f t="shared" si="372"/>
        <v>746.1635457279001</v>
      </c>
      <c r="AL72" s="7">
        <f t="shared" si="373"/>
        <v>662.47228809341607</v>
      </c>
      <c r="AM72" s="7">
        <f t="shared" si="374"/>
        <v>683.59127784890904</v>
      </c>
      <c r="AN72" s="7">
        <f t="shared" si="375"/>
        <v>734.67394101553509</v>
      </c>
      <c r="AO72" s="7">
        <f t="shared" si="376"/>
        <v>880.12827575041729</v>
      </c>
      <c r="AP72" s="7">
        <f t="shared" si="377"/>
        <v>956.17667968138358</v>
      </c>
      <c r="AQ72" s="7">
        <f t="shared" si="378"/>
        <v>945.38254422734781</v>
      </c>
      <c r="AR72" s="7">
        <f t="shared" si="379"/>
        <v>1088.1204044327744</v>
      </c>
      <c r="AS72" s="7">
        <f t="shared" si="380"/>
        <v>837.30927281444906</v>
      </c>
      <c r="AU72" s="6">
        <f t="shared" si="410"/>
        <v>9.9162795036666722</v>
      </c>
      <c r="AV72" s="6">
        <f t="shared" si="381"/>
        <v>10.977848444214168</v>
      </c>
      <c r="AW72" s="6">
        <f t="shared" si="382"/>
        <v>10.724176178197039</v>
      </c>
      <c r="AX72" s="6">
        <f t="shared" si="383"/>
        <v>9.1917309251649151</v>
      </c>
      <c r="AY72" s="6">
        <f t="shared" si="384"/>
        <v>8.5787753593621652</v>
      </c>
      <c r="AZ72" s="6">
        <f t="shared" si="385"/>
        <v>8.5100996708389918</v>
      </c>
      <c r="BA72" s="6">
        <f t="shared" si="386"/>
        <v>9.8029770216676848</v>
      </c>
      <c r="BB72" s="6">
        <f t="shared" si="387"/>
        <v>8.7250853287311543</v>
      </c>
      <c r="BC72" s="6">
        <f t="shared" si="388"/>
        <v>8.1274882197150262</v>
      </c>
      <c r="BD72" s="6">
        <f t="shared" si="389"/>
        <v>7.2128034595161763</v>
      </c>
      <c r="BE72" s="6"/>
      <c r="BF72" s="6">
        <f t="shared" si="390"/>
        <v>-85.860646345592613</v>
      </c>
      <c r="BG72" s="6">
        <f t="shared" si="391"/>
        <v>63.777652271538045</v>
      </c>
      <c r="BH72" s="6">
        <f t="shared" si="392"/>
        <v>50.403750485095578</v>
      </c>
      <c r="BI72" s="6">
        <f t="shared" si="393"/>
        <v>47.16325816428327</v>
      </c>
      <c r="BJ72" s="6">
        <f t="shared" si="394"/>
        <v>56.520647205665462</v>
      </c>
      <c r="BK72" s="6">
        <f t="shared" si="395"/>
        <v>37.3197920515627</v>
      </c>
      <c r="BL72" s="6">
        <f t="shared" si="396"/>
        <v>82.254548146062106</v>
      </c>
      <c r="BM72" s="6">
        <f t="shared" si="397"/>
        <v>60.718219338926581</v>
      </c>
      <c r="BN72" s="6">
        <f t="shared" si="398"/>
        <v>-21261.457397297487</v>
      </c>
      <c r="BO72" s="6">
        <f t="shared" si="399"/>
        <v>638.80752151199511</v>
      </c>
      <c r="BP72" s="6"/>
      <c r="BQ72" s="6">
        <f t="shared" si="400"/>
        <v>9.9162795036666722</v>
      </c>
      <c r="BR72" s="6">
        <f t="shared" si="401"/>
        <v>10.977848444214168</v>
      </c>
      <c r="BS72" s="6">
        <f t="shared" si="402"/>
        <v>10.724176178197039</v>
      </c>
      <c r="BT72" s="6">
        <f t="shared" si="403"/>
        <v>9.1917309251649151</v>
      </c>
      <c r="BU72" s="6">
        <f t="shared" si="404"/>
        <v>8.5787753593621652</v>
      </c>
      <c r="BV72" s="6">
        <f t="shared" si="405"/>
        <v>8.5100996708389918</v>
      </c>
      <c r="BW72" s="6">
        <f t="shared" si="406"/>
        <v>9.8029770216676848</v>
      </c>
      <c r="BX72" s="6">
        <f t="shared" si="407"/>
        <v>8.7250853287311543</v>
      </c>
      <c r="BY72" s="6">
        <f t="shared" si="408"/>
        <v>8.1274882197150262</v>
      </c>
      <c r="BZ72" s="6">
        <f t="shared" si="409"/>
        <v>7.2128034595161763</v>
      </c>
      <c r="CB72" s="6">
        <f t="shared" si="411"/>
        <v>2.4268955805309504</v>
      </c>
      <c r="CC72" s="6">
        <f t="shared" si="412"/>
        <v>1.9271408312767815</v>
      </c>
      <c r="CD72" s="6">
        <f t="shared" si="413"/>
        <v>2.1081441712584539</v>
      </c>
      <c r="CE72" s="6"/>
      <c r="CF72" s="6">
        <f t="shared" si="414"/>
        <v>14.665674528197293</v>
      </c>
      <c r="CG72" s="6">
        <f t="shared" si="415"/>
        <v>12.674870771876101</v>
      </c>
      <c r="CH72" s="6">
        <f t="shared" si="416"/>
        <v>13.428542223802875</v>
      </c>
    </row>
    <row r="73" spans="1:86" x14ac:dyDescent="0.25">
      <c r="A73" t="s">
        <v>74</v>
      </c>
      <c r="B73" t="s">
        <v>71</v>
      </c>
      <c r="C73" s="7">
        <v>111.00644301783737</v>
      </c>
      <c r="D73" s="7">
        <v>385.67120649564242</v>
      </c>
      <c r="E73" s="7">
        <v>584.1948992805485</v>
      </c>
      <c r="F73" s="7">
        <v>689.96087555074951</v>
      </c>
      <c r="G73" s="7">
        <v>1954.5748606910179</v>
      </c>
      <c r="H73" s="7">
        <v>3503.2894545046051</v>
      </c>
      <c r="I73" s="7">
        <v>2063.040870535925</v>
      </c>
      <c r="J73" s="7">
        <v>3166.4204586494575</v>
      </c>
      <c r="K73" s="7">
        <v>3105.1107682069728</v>
      </c>
      <c r="L73" s="7">
        <v>4257.9515725870124</v>
      </c>
      <c r="M73" s="7"/>
      <c r="N73" s="7">
        <v>885.17716819924283</v>
      </c>
      <c r="O73" s="7">
        <v>1066.1633608920549</v>
      </c>
      <c r="P73" s="7">
        <v>1323.6724105468311</v>
      </c>
      <c r="Q73" s="7">
        <v>1786.3728588079739</v>
      </c>
      <c r="R73" s="7">
        <v>2380.5135610640041</v>
      </c>
      <c r="S73" s="7">
        <v>3182.9516049841723</v>
      </c>
      <c r="T73" s="7">
        <v>2288.804600200463</v>
      </c>
      <c r="U73" s="7">
        <v>2867.9604128915316</v>
      </c>
      <c r="V73" s="7">
        <v>3477.5173096795902</v>
      </c>
      <c r="W73" s="7">
        <v>4539.6680056549767</v>
      </c>
      <c r="X73" s="7"/>
      <c r="Y73" s="7">
        <f t="shared" si="361"/>
        <v>996.18361121708017</v>
      </c>
      <c r="Z73" s="7">
        <f t="shared" si="362"/>
        <v>1451.8345673876975</v>
      </c>
      <c r="AA73" s="7">
        <f t="shared" si="363"/>
        <v>1907.8673098273796</v>
      </c>
      <c r="AB73" s="7">
        <f t="shared" si="364"/>
        <v>2476.3337343587236</v>
      </c>
      <c r="AC73" s="7">
        <f t="shared" si="365"/>
        <v>4335.088421755022</v>
      </c>
      <c r="AD73" s="7">
        <f t="shared" si="366"/>
        <v>6686.241059488777</v>
      </c>
      <c r="AE73" s="7">
        <f t="shared" si="367"/>
        <v>4351.8454707363881</v>
      </c>
      <c r="AF73" s="7">
        <f t="shared" si="368"/>
        <v>6034.3808715409887</v>
      </c>
      <c r="AG73" s="7">
        <f t="shared" si="369"/>
        <v>6582.628077886563</v>
      </c>
      <c r="AH73" s="7">
        <f t="shared" si="370"/>
        <v>8797.6195782419891</v>
      </c>
      <c r="AI73" s="7"/>
      <c r="AJ73" s="7">
        <f t="shared" si="371"/>
        <v>774.17072518140549</v>
      </c>
      <c r="AK73" s="7">
        <f t="shared" si="372"/>
        <v>680.4921543964125</v>
      </c>
      <c r="AL73" s="7">
        <f t="shared" si="373"/>
        <v>739.47751126628259</v>
      </c>
      <c r="AM73" s="7">
        <f t="shared" si="374"/>
        <v>1096.4119832572244</v>
      </c>
      <c r="AN73" s="7">
        <f t="shared" si="375"/>
        <v>425.9387003729862</v>
      </c>
      <c r="AO73" s="7">
        <f t="shared" si="376"/>
        <v>-320.33784952043288</v>
      </c>
      <c r="AP73" s="7">
        <f t="shared" si="377"/>
        <v>225.763729664538</v>
      </c>
      <c r="AQ73" s="7">
        <f t="shared" si="378"/>
        <v>-298.46004575792585</v>
      </c>
      <c r="AR73" s="7">
        <f t="shared" si="379"/>
        <v>372.40654147261739</v>
      </c>
      <c r="AS73" s="7">
        <f t="shared" si="380"/>
        <v>281.71643306796432</v>
      </c>
      <c r="AU73" s="6">
        <f t="shared" si="410"/>
        <v>7.3831830917096051</v>
      </c>
      <c r="AV73" s="6">
        <f t="shared" si="381"/>
        <v>8.1869678047392842</v>
      </c>
      <c r="AW73" s="6">
        <f t="shared" si="382"/>
        <v>9.3835485932165987</v>
      </c>
      <c r="AX73" s="6">
        <f t="shared" si="383"/>
        <v>10.236582141075015</v>
      </c>
      <c r="AY73" s="6">
        <f t="shared" si="384"/>
        <v>13.855020239594401</v>
      </c>
      <c r="AZ73" s="6">
        <f t="shared" si="385"/>
        <v>15.978126402558329</v>
      </c>
      <c r="BA73" s="6">
        <f t="shared" si="386"/>
        <v>13.321938921275656</v>
      </c>
      <c r="BB73" s="6">
        <f t="shared" si="387"/>
        <v>14.758432881808497</v>
      </c>
      <c r="BC73" s="6">
        <f t="shared" si="388"/>
        <v>12.874787082751585</v>
      </c>
      <c r="BD73" s="6">
        <f t="shared" si="389"/>
        <v>15.258913385817529</v>
      </c>
      <c r="BE73" s="6"/>
      <c r="BF73" s="6">
        <f t="shared" si="390"/>
        <v>-180.24274551278361</v>
      </c>
      <c r="BG73" s="6">
        <f t="shared" si="391"/>
        <v>58.164449664002639</v>
      </c>
      <c r="BH73" s="6">
        <f t="shared" si="392"/>
        <v>56.262640169409359</v>
      </c>
      <c r="BI73" s="6">
        <f t="shared" si="393"/>
        <v>75.645145127500584</v>
      </c>
      <c r="BJ73" s="6">
        <f t="shared" si="394"/>
        <v>32.768728644088576</v>
      </c>
      <c r="BK73" s="6">
        <f t="shared" si="395"/>
        <v>-13.583181292697688</v>
      </c>
      <c r="BL73" s="6">
        <f t="shared" si="396"/>
        <v>19.421194812567695</v>
      </c>
      <c r="BM73" s="6">
        <f t="shared" si="397"/>
        <v>-19.168920171936023</v>
      </c>
      <c r="BN73" s="6">
        <f t="shared" si="398"/>
        <v>-7276.6816831474398</v>
      </c>
      <c r="BO73" s="6">
        <f t="shared" si="399"/>
        <v>214.92963498712686</v>
      </c>
      <c r="BP73" s="6"/>
      <c r="BQ73" s="6">
        <f t="shared" si="400"/>
        <v>7.3831830917096051</v>
      </c>
      <c r="BR73" s="6">
        <f t="shared" si="401"/>
        <v>8.1869678047392842</v>
      </c>
      <c r="BS73" s="6">
        <f t="shared" si="402"/>
        <v>9.3835485932165987</v>
      </c>
      <c r="BT73" s="6">
        <f t="shared" si="403"/>
        <v>10.236582141075015</v>
      </c>
      <c r="BU73" s="6">
        <f t="shared" si="404"/>
        <v>13.855020239594401</v>
      </c>
      <c r="BV73" s="6">
        <f t="shared" si="405"/>
        <v>15.978126402558329</v>
      </c>
      <c r="BW73" s="6">
        <f t="shared" si="406"/>
        <v>13.321938921275656</v>
      </c>
      <c r="BX73" s="6">
        <f t="shared" si="407"/>
        <v>14.758432881808497</v>
      </c>
      <c r="BY73" s="6">
        <f t="shared" si="408"/>
        <v>12.874787082751585</v>
      </c>
      <c r="BZ73" s="6">
        <f t="shared" si="409"/>
        <v>15.258913385817529</v>
      </c>
      <c r="CB73" s="6">
        <f t="shared" si="411"/>
        <v>37.35769759691167</v>
      </c>
      <c r="CC73" s="6">
        <f t="shared" si="412"/>
        <v>4.1285416849264598</v>
      </c>
      <c r="CD73" s="6">
        <f t="shared" si="413"/>
        <v>7.831323341581137</v>
      </c>
      <c r="CE73" s="6"/>
      <c r="CF73" s="6">
        <f t="shared" si="414"/>
        <v>49.962825512317387</v>
      </c>
      <c r="CG73" s="6">
        <f t="shared" si="415"/>
        <v>19.919058452740089</v>
      </c>
      <c r="CH73" s="6">
        <f t="shared" si="416"/>
        <v>27.383734292837758</v>
      </c>
    </row>
    <row r="74" spans="1:86" x14ac:dyDescent="0.25">
      <c r="A74" t="s">
        <v>74</v>
      </c>
      <c r="B74" t="s">
        <v>72</v>
      </c>
      <c r="C74" s="7">
        <v>711.92410133187946</v>
      </c>
      <c r="D74" s="7">
        <v>968.11531224481155</v>
      </c>
      <c r="E74" s="7">
        <v>821.17043483950999</v>
      </c>
      <c r="F74" s="7">
        <v>1723.5671463172655</v>
      </c>
      <c r="G74" s="7">
        <v>2037.0905597854114</v>
      </c>
      <c r="H74" s="7">
        <v>2195.6162831038018</v>
      </c>
      <c r="I74" s="7">
        <v>2383.0357576792771</v>
      </c>
      <c r="J74" s="7">
        <v>3114.8126560824394</v>
      </c>
      <c r="K74" s="7">
        <v>4020.4078780130303</v>
      </c>
      <c r="L74" s="7">
        <v>4661.1366010818983</v>
      </c>
      <c r="M74" s="7"/>
      <c r="N74" s="7">
        <v>737.46182665875097</v>
      </c>
      <c r="O74" s="7">
        <v>1010.9452629112441</v>
      </c>
      <c r="P74" s="7">
        <v>1192.1976693263236</v>
      </c>
      <c r="Q74" s="7">
        <v>1320.776637535808</v>
      </c>
      <c r="R74" s="7">
        <v>1593.7933789674223</v>
      </c>
      <c r="S74" s="7">
        <v>2008.7909563535973</v>
      </c>
      <c r="T74" s="7">
        <v>1758.7875694443098</v>
      </c>
      <c r="U74" s="7">
        <v>2092.7979226247658</v>
      </c>
      <c r="V74" s="7">
        <v>2159.7785938345373</v>
      </c>
      <c r="W74" s="7">
        <v>2507.7561928739156</v>
      </c>
      <c r="X74" s="7"/>
      <c r="Y74" s="7">
        <f t="shared" si="361"/>
        <v>1449.3859279906305</v>
      </c>
      <c r="Z74" s="7">
        <f t="shared" si="362"/>
        <v>1979.0605751560556</v>
      </c>
      <c r="AA74" s="7">
        <f t="shared" si="363"/>
        <v>2013.3681041658338</v>
      </c>
      <c r="AB74" s="7">
        <f t="shared" si="364"/>
        <v>3044.3437838530735</v>
      </c>
      <c r="AC74" s="7">
        <f t="shared" si="365"/>
        <v>3630.8839387528337</v>
      </c>
      <c r="AD74" s="7">
        <f t="shared" si="366"/>
        <v>4204.4072394573996</v>
      </c>
      <c r="AE74" s="7">
        <f t="shared" si="367"/>
        <v>4141.8233271235868</v>
      </c>
      <c r="AF74" s="7">
        <f t="shared" si="368"/>
        <v>5207.6105787072047</v>
      </c>
      <c r="AG74" s="7">
        <f t="shared" si="369"/>
        <v>6180.1864718475681</v>
      </c>
      <c r="AH74" s="7">
        <f t="shared" si="370"/>
        <v>7168.8927939558143</v>
      </c>
      <c r="AI74" s="7"/>
      <c r="AJ74" s="7">
        <f t="shared" si="371"/>
        <v>25.537725326871509</v>
      </c>
      <c r="AK74" s="7">
        <f t="shared" si="372"/>
        <v>42.829950666432524</v>
      </c>
      <c r="AL74" s="7">
        <f t="shared" si="373"/>
        <v>371.02723448681365</v>
      </c>
      <c r="AM74" s="7">
        <f t="shared" si="374"/>
        <v>-402.79050878145745</v>
      </c>
      <c r="AN74" s="7">
        <f t="shared" si="375"/>
        <v>-443.2971808179891</v>
      </c>
      <c r="AO74" s="7">
        <f t="shared" si="376"/>
        <v>-186.82532675020457</v>
      </c>
      <c r="AP74" s="7">
        <f t="shared" si="377"/>
        <v>-624.2481882349673</v>
      </c>
      <c r="AQ74" s="7">
        <f t="shared" si="378"/>
        <v>-1022.0147334576736</v>
      </c>
      <c r="AR74" s="7">
        <f t="shared" si="379"/>
        <v>-1860.629284178493</v>
      </c>
      <c r="AS74" s="7">
        <f t="shared" si="380"/>
        <v>-2153.3804082079828</v>
      </c>
      <c r="AU74" s="6">
        <f t="shared" si="410"/>
        <v>10.742077621441984</v>
      </c>
      <c r="AV74" s="6">
        <f t="shared" si="381"/>
        <v>11.160021655624849</v>
      </c>
      <c r="AW74" s="6">
        <f t="shared" si="382"/>
        <v>9.9024378394437953</v>
      </c>
      <c r="AX74" s="6">
        <f t="shared" si="383"/>
        <v>12.584602300042292</v>
      </c>
      <c r="AY74" s="6">
        <f t="shared" si="384"/>
        <v>11.60437009925459</v>
      </c>
      <c r="AZ74" s="6">
        <f t="shared" si="385"/>
        <v>10.047282130898532</v>
      </c>
      <c r="BA74" s="6">
        <f t="shared" si="386"/>
        <v>12.679015777947294</v>
      </c>
      <c r="BB74" s="6">
        <f t="shared" si="387"/>
        <v>12.736380556108248</v>
      </c>
      <c r="BC74" s="6">
        <f t="shared" si="388"/>
        <v>12.087662255146835</v>
      </c>
      <c r="BD74" s="6">
        <f t="shared" si="389"/>
        <v>12.433990040410716</v>
      </c>
      <c r="BE74" s="6"/>
      <c r="BF74" s="6">
        <f t="shared" si="390"/>
        <v>-5.9457036766510214</v>
      </c>
      <c r="BG74" s="6">
        <f t="shared" si="391"/>
        <v>3.6608511847709315</v>
      </c>
      <c r="BH74" s="6">
        <f t="shared" si="392"/>
        <v>28.229353116143219</v>
      </c>
      <c r="BI74" s="6">
        <f t="shared" si="393"/>
        <v>-27.78987001057331</v>
      </c>
      <c r="BJ74" s="6">
        <f t="shared" si="394"/>
        <v>-34.104168074405464</v>
      </c>
      <c r="BK74" s="6">
        <f t="shared" si="395"/>
        <v>-7.9218933607583084</v>
      </c>
      <c r="BL74" s="6">
        <f t="shared" si="396"/>
        <v>-53.700590848309595</v>
      </c>
      <c r="BM74" s="6">
        <f t="shared" si="397"/>
        <v>-65.640004813516526</v>
      </c>
      <c r="BN74" s="6">
        <f t="shared" si="398"/>
        <v>36355.986062357864</v>
      </c>
      <c r="BO74" s="6">
        <f t="shared" si="399"/>
        <v>-1642.8763493995928</v>
      </c>
      <c r="BP74" s="6"/>
      <c r="BQ74" s="6">
        <f t="shared" si="400"/>
        <v>10.742077621441984</v>
      </c>
      <c r="BR74" s="6">
        <f t="shared" si="401"/>
        <v>11.160021655624849</v>
      </c>
      <c r="BS74" s="6">
        <f t="shared" si="402"/>
        <v>9.9024378394437953</v>
      </c>
      <c r="BT74" s="6">
        <f t="shared" si="403"/>
        <v>12.584602300042292</v>
      </c>
      <c r="BU74" s="6">
        <f t="shared" si="404"/>
        <v>11.60437009925459</v>
      </c>
      <c r="BV74" s="6">
        <f t="shared" si="405"/>
        <v>10.047282130898532</v>
      </c>
      <c r="BW74" s="6">
        <f t="shared" si="406"/>
        <v>12.679015777947294</v>
      </c>
      <c r="BX74" s="6">
        <f t="shared" si="407"/>
        <v>12.736380556108248</v>
      </c>
      <c r="BY74" s="6">
        <f t="shared" si="408"/>
        <v>12.087662255146835</v>
      </c>
      <c r="BZ74" s="6">
        <f t="shared" si="409"/>
        <v>12.433990040410716</v>
      </c>
      <c r="CB74" s="6">
        <f t="shared" si="411"/>
        <v>5.5472381007494569</v>
      </c>
      <c r="CC74" s="6">
        <f t="shared" si="412"/>
        <v>2.4005233928322922</v>
      </c>
      <c r="CD74" s="6">
        <f t="shared" si="413"/>
        <v>3.9461586838327283</v>
      </c>
      <c r="CE74" s="6"/>
      <c r="CF74" s="6">
        <f t="shared" si="414"/>
        <v>23.21770799691263</v>
      </c>
      <c r="CG74" s="6">
        <f t="shared" si="415"/>
        <v>14.567290115298848</v>
      </c>
      <c r="CH74" s="6">
        <f t="shared" si="416"/>
        <v>19.437552124378101</v>
      </c>
    </row>
    <row r="75" spans="1:86" x14ac:dyDescent="0.25">
      <c r="A75" t="s">
        <v>74</v>
      </c>
      <c r="B75" t="s">
        <v>73</v>
      </c>
      <c r="C75" s="7">
        <v>407.56716156453359</v>
      </c>
      <c r="D75" s="7">
        <v>471.11860886367458</v>
      </c>
      <c r="E75" s="7">
        <v>574.96297941027547</v>
      </c>
      <c r="F75" s="7">
        <v>577.64764669034957</v>
      </c>
      <c r="G75" s="7">
        <v>777.72527687276465</v>
      </c>
      <c r="H75" s="7">
        <v>1008.4249974173862</v>
      </c>
      <c r="I75" s="7">
        <v>881.4737875318508</v>
      </c>
      <c r="J75" s="7">
        <v>963.47019425821679</v>
      </c>
      <c r="K75" s="7">
        <v>1097.2690281361183</v>
      </c>
      <c r="L75" s="7">
        <v>1207.8251008018583</v>
      </c>
      <c r="M75" s="7"/>
      <c r="N75" s="7">
        <v>389.38145412071452</v>
      </c>
      <c r="O75" s="7">
        <v>793.31354734030276</v>
      </c>
      <c r="P75" s="7">
        <v>906.34046880313088</v>
      </c>
      <c r="Q75" s="7">
        <v>952.11741696144736</v>
      </c>
      <c r="R75" s="7">
        <v>1146.5281286493434</v>
      </c>
      <c r="S75" s="7">
        <v>1494.7892202988737</v>
      </c>
      <c r="T75" s="7">
        <v>1473.4856546467659</v>
      </c>
      <c r="U75" s="7">
        <v>1446.9473568872818</v>
      </c>
      <c r="V75" s="7">
        <v>1734.2471654593678</v>
      </c>
      <c r="W75" s="7">
        <v>1502.8866632512488</v>
      </c>
      <c r="X75" s="7"/>
      <c r="Y75" s="7">
        <f t="shared" si="361"/>
        <v>796.94861568524811</v>
      </c>
      <c r="Z75" s="7">
        <f t="shared" si="362"/>
        <v>1264.4321562039772</v>
      </c>
      <c r="AA75" s="7">
        <f t="shared" si="363"/>
        <v>1481.3034482134062</v>
      </c>
      <c r="AB75" s="7">
        <f t="shared" si="364"/>
        <v>1529.7650636517969</v>
      </c>
      <c r="AC75" s="7">
        <f t="shared" si="365"/>
        <v>1924.2534055221081</v>
      </c>
      <c r="AD75" s="7">
        <f t="shared" si="366"/>
        <v>2503.21421771626</v>
      </c>
      <c r="AE75" s="7">
        <f t="shared" si="367"/>
        <v>2354.9594421786169</v>
      </c>
      <c r="AF75" s="7">
        <f t="shared" si="368"/>
        <v>2410.4175511454987</v>
      </c>
      <c r="AG75" s="7">
        <f t="shared" si="369"/>
        <v>2831.5161935954861</v>
      </c>
      <c r="AH75" s="7">
        <f t="shared" si="370"/>
        <v>2710.7117640531069</v>
      </c>
      <c r="AI75" s="7"/>
      <c r="AJ75" s="7">
        <f t="shared" si="371"/>
        <v>-18.185707443819069</v>
      </c>
      <c r="AK75" s="7">
        <f t="shared" si="372"/>
        <v>322.19493847662818</v>
      </c>
      <c r="AL75" s="7">
        <f t="shared" si="373"/>
        <v>331.37748939285541</v>
      </c>
      <c r="AM75" s="7">
        <f t="shared" si="374"/>
        <v>374.46977027109779</v>
      </c>
      <c r="AN75" s="7">
        <f t="shared" si="375"/>
        <v>368.80285177657879</v>
      </c>
      <c r="AO75" s="7">
        <f t="shared" si="376"/>
        <v>486.36422288148754</v>
      </c>
      <c r="AP75" s="7">
        <f t="shared" si="377"/>
        <v>592.01186711491505</v>
      </c>
      <c r="AQ75" s="7">
        <f t="shared" si="378"/>
        <v>483.47716262906499</v>
      </c>
      <c r="AR75" s="7">
        <f t="shared" si="379"/>
        <v>636.97813732324948</v>
      </c>
      <c r="AS75" s="7">
        <f t="shared" si="380"/>
        <v>295.06156244939052</v>
      </c>
      <c r="AU75" s="6">
        <f t="shared" si="410"/>
        <v>5.9065592708355679</v>
      </c>
      <c r="AV75" s="6">
        <f t="shared" si="381"/>
        <v>7.1301962266577412</v>
      </c>
      <c r="AW75" s="6">
        <f t="shared" si="382"/>
        <v>7.285560592192045</v>
      </c>
      <c r="AX75" s="6">
        <f t="shared" si="383"/>
        <v>6.3236895388309611</v>
      </c>
      <c r="AY75" s="6">
        <f t="shared" si="384"/>
        <v>6.1499483484177615</v>
      </c>
      <c r="AZ75" s="6">
        <f t="shared" si="385"/>
        <v>5.9819370596263957</v>
      </c>
      <c r="BA75" s="6">
        <f t="shared" si="386"/>
        <v>7.2090394895102436</v>
      </c>
      <c r="BB75" s="6">
        <f t="shared" si="387"/>
        <v>5.8952171569888971</v>
      </c>
      <c r="BC75" s="6">
        <f t="shared" si="388"/>
        <v>5.5380871716527995</v>
      </c>
      <c r="BD75" s="6">
        <f t="shared" si="389"/>
        <v>4.7015576945267732</v>
      </c>
      <c r="BE75" s="6"/>
      <c r="BF75" s="6">
        <f t="shared" si="390"/>
        <v>4.2340038600634813</v>
      </c>
      <c r="BG75" s="6">
        <f t="shared" si="391"/>
        <v>27.539320122864098</v>
      </c>
      <c r="BH75" s="6">
        <f t="shared" si="392"/>
        <v>25.212629406438847</v>
      </c>
      <c r="BI75" s="6">
        <f t="shared" si="393"/>
        <v>25.835927142884358</v>
      </c>
      <c r="BJ75" s="6">
        <f t="shared" si="394"/>
        <v>28.373098200398218</v>
      </c>
      <c r="BK75" s="6">
        <f t="shared" si="395"/>
        <v>20.623143420521338</v>
      </c>
      <c r="BL75" s="6">
        <f t="shared" si="396"/>
        <v>50.927479890923756</v>
      </c>
      <c r="BM75" s="6">
        <f t="shared" si="397"/>
        <v>31.051845187035603</v>
      </c>
      <c r="BN75" s="6">
        <f t="shared" si="398"/>
        <v>-12446.309686443241</v>
      </c>
      <c r="BO75" s="6">
        <f t="shared" si="399"/>
        <v>225.11102112626608</v>
      </c>
      <c r="BP75" s="6"/>
      <c r="BQ75" s="6">
        <f t="shared" si="400"/>
        <v>5.9065592708355679</v>
      </c>
      <c r="BR75" s="6">
        <f t="shared" si="401"/>
        <v>7.1301962266577412</v>
      </c>
      <c r="BS75" s="6">
        <f t="shared" si="402"/>
        <v>7.285560592192045</v>
      </c>
      <c r="BT75" s="6">
        <f t="shared" si="403"/>
        <v>6.3236895388309611</v>
      </c>
      <c r="BU75" s="6">
        <f t="shared" si="404"/>
        <v>6.1499483484177615</v>
      </c>
      <c r="BV75" s="6">
        <f t="shared" si="405"/>
        <v>5.9819370596263957</v>
      </c>
      <c r="BW75" s="6">
        <f t="shared" si="406"/>
        <v>7.2090394895102436</v>
      </c>
      <c r="BX75" s="6">
        <f t="shared" si="407"/>
        <v>5.8952171569888971</v>
      </c>
      <c r="BY75" s="6">
        <f t="shared" si="408"/>
        <v>5.5380871716527995</v>
      </c>
      <c r="BZ75" s="6">
        <f t="shared" si="409"/>
        <v>4.7015576945267732</v>
      </c>
      <c r="CB75" s="6">
        <f t="shared" si="411"/>
        <v>1.963499552234198</v>
      </c>
      <c r="CC75" s="6">
        <f t="shared" si="412"/>
        <v>2.8596770527887796</v>
      </c>
      <c r="CD75" s="6">
        <f t="shared" si="413"/>
        <v>2.4013632882997471</v>
      </c>
      <c r="CE75" s="6"/>
      <c r="CF75" s="6">
        <f t="shared" si="414"/>
        <v>12.829525797716057</v>
      </c>
      <c r="CG75" s="6">
        <f t="shared" si="415"/>
        <v>16.190957267996598</v>
      </c>
      <c r="CH75" s="6">
        <f t="shared" si="416"/>
        <v>14.570433879273526</v>
      </c>
    </row>
    <row r="76" spans="1:86" x14ac:dyDescent="0.25">
      <c r="A76" t="s">
        <v>74</v>
      </c>
      <c r="B76" t="s">
        <v>74</v>
      </c>
      <c r="C76" s="7">
        <v>5663.2881380109557</v>
      </c>
      <c r="D76" s="7">
        <v>6653.7932773843704</v>
      </c>
      <c r="E76" s="7">
        <v>7798.4561394114071</v>
      </c>
      <c r="F76" s="7">
        <v>8700.229494109195</v>
      </c>
      <c r="G76" s="7">
        <v>11883.599186958887</v>
      </c>
      <c r="H76" s="7">
        <v>15985.322689122044</v>
      </c>
      <c r="I76" s="7">
        <v>11984.725383658146</v>
      </c>
      <c r="J76" s="7">
        <v>14599.257682193855</v>
      </c>
      <c r="K76" s="7">
        <v>18843.006746006879</v>
      </c>
      <c r="L76" s="7">
        <v>21633.041544554279</v>
      </c>
      <c r="M76" s="7"/>
      <c r="N76" s="7">
        <v>4879.7707695812705</v>
      </c>
      <c r="O76" s="7">
        <v>7129.568775022989</v>
      </c>
      <c r="P76" s="7">
        <v>7926.017349069687</v>
      </c>
      <c r="Q76" s="7">
        <v>9835.9747890087128</v>
      </c>
      <c r="R76" s="7">
        <v>12647.001396306054</v>
      </c>
      <c r="S76" s="7">
        <v>16787.887850276264</v>
      </c>
      <c r="T76" s="7">
        <v>12465.785926498414</v>
      </c>
      <c r="U76" s="7">
        <v>16157.758420235896</v>
      </c>
      <c r="V76" s="7">
        <v>19965.410090830206</v>
      </c>
      <c r="W76" s="7">
        <v>23211.419632016434</v>
      </c>
      <c r="X76" s="7"/>
      <c r="Y76" s="7">
        <f t="shared" si="361"/>
        <v>10543.058907592225</v>
      </c>
      <c r="Z76" s="7">
        <f t="shared" si="362"/>
        <v>13783.362052407359</v>
      </c>
      <c r="AA76" s="7">
        <f t="shared" si="363"/>
        <v>15724.473488481093</v>
      </c>
      <c r="AB76" s="7">
        <f t="shared" si="364"/>
        <v>18536.204283117906</v>
      </c>
      <c r="AC76" s="7">
        <f t="shared" si="365"/>
        <v>24530.600583264939</v>
      </c>
      <c r="AD76" s="7">
        <f t="shared" si="366"/>
        <v>32773.210539398307</v>
      </c>
      <c r="AE76" s="7">
        <f t="shared" si="367"/>
        <v>24450.511310156558</v>
      </c>
      <c r="AF76" s="7">
        <f t="shared" si="368"/>
        <v>30757.016102429749</v>
      </c>
      <c r="AG76" s="7">
        <f t="shared" si="369"/>
        <v>38808.416836837088</v>
      </c>
      <c r="AH76" s="7">
        <f t="shared" si="370"/>
        <v>44844.461176570709</v>
      </c>
      <c r="AI76" s="7"/>
      <c r="AJ76" s="7">
        <f t="shared" si="371"/>
        <v>-783.51736842968512</v>
      </c>
      <c r="AK76" s="7">
        <f t="shared" si="372"/>
        <v>475.77549763861862</v>
      </c>
      <c r="AL76" s="7">
        <f t="shared" si="373"/>
        <v>127.56120965827995</v>
      </c>
      <c r="AM76" s="7">
        <f t="shared" si="374"/>
        <v>1135.7452948995178</v>
      </c>
      <c r="AN76" s="7">
        <f t="shared" si="375"/>
        <v>763.40220934716672</v>
      </c>
      <c r="AO76" s="7">
        <f t="shared" si="376"/>
        <v>802.56516115421982</v>
      </c>
      <c r="AP76" s="7">
        <f t="shared" si="377"/>
        <v>481.06054284026868</v>
      </c>
      <c r="AQ76" s="7">
        <f t="shared" si="378"/>
        <v>1558.5007380420411</v>
      </c>
      <c r="AR76" s="7">
        <f t="shared" si="379"/>
        <v>1122.4033448233276</v>
      </c>
      <c r="AS76" s="7">
        <f t="shared" si="380"/>
        <v>1578.3780874621552</v>
      </c>
      <c r="AU76" s="6">
        <f t="shared" si="410"/>
        <v>78.139545145027199</v>
      </c>
      <c r="AV76" s="6">
        <f t="shared" si="381"/>
        <v>77.725068612442271</v>
      </c>
      <c r="AW76" s="6">
        <f t="shared" si="382"/>
        <v>77.338376899627605</v>
      </c>
      <c r="AX76" s="6">
        <f t="shared" si="383"/>
        <v>76.624315654699231</v>
      </c>
      <c r="AY76" s="6">
        <f t="shared" si="384"/>
        <v>78.400238819799611</v>
      </c>
      <c r="AZ76" s="6">
        <f t="shared" si="385"/>
        <v>78.318220350882939</v>
      </c>
      <c r="BA76" s="6">
        <f t="shared" si="386"/>
        <v>74.848296075353943</v>
      </c>
      <c r="BB76" s="6">
        <f t="shared" si="387"/>
        <v>75.223186513332337</v>
      </c>
      <c r="BC76" s="6">
        <f t="shared" si="388"/>
        <v>75.904349734030291</v>
      </c>
      <c r="BD76" s="6">
        <f t="shared" si="389"/>
        <v>77.77987475376689</v>
      </c>
      <c r="BE76" s="6"/>
      <c r="BF76" s="6">
        <f t="shared" si="390"/>
        <v>182.4188348243546</v>
      </c>
      <c r="BG76" s="6">
        <f t="shared" si="391"/>
        <v>40.666479113654169</v>
      </c>
      <c r="BH76" s="6">
        <f t="shared" si="392"/>
        <v>9.7054073034467301</v>
      </c>
      <c r="BI76" s="6">
        <f t="shared" si="393"/>
        <v>78.35888240232245</v>
      </c>
      <c r="BJ76" s="6">
        <f t="shared" si="394"/>
        <v>58.730798169993072</v>
      </c>
      <c r="BK76" s="6">
        <f t="shared" si="395"/>
        <v>34.030908615641295</v>
      </c>
      <c r="BL76" s="6">
        <f t="shared" si="396"/>
        <v>41.38295612418716</v>
      </c>
      <c r="BM76" s="6">
        <f t="shared" si="397"/>
        <v>100.0964003726717</v>
      </c>
      <c r="BN76" s="6">
        <f t="shared" si="398"/>
        <v>-21931.332967683291</v>
      </c>
      <c r="BO76" s="6">
        <f t="shared" si="399"/>
        <v>1204.1904070540265</v>
      </c>
      <c r="BP76" s="6"/>
      <c r="BQ76" s="6">
        <f t="shared" si="400"/>
        <v>78.139545145027199</v>
      </c>
      <c r="BR76" s="6">
        <f t="shared" si="401"/>
        <v>77.725068612442271</v>
      </c>
      <c r="BS76" s="6">
        <f t="shared" si="402"/>
        <v>77.338376899627605</v>
      </c>
      <c r="BT76" s="6">
        <f t="shared" si="403"/>
        <v>76.624315654699231</v>
      </c>
      <c r="BU76" s="6">
        <f t="shared" si="404"/>
        <v>78.400238819799611</v>
      </c>
      <c r="BV76" s="6">
        <f t="shared" si="405"/>
        <v>78.318220350882939</v>
      </c>
      <c r="BW76" s="6">
        <f t="shared" si="406"/>
        <v>74.848296075353943</v>
      </c>
      <c r="BX76" s="6">
        <f t="shared" si="407"/>
        <v>75.223186513332337</v>
      </c>
      <c r="BY76" s="6">
        <f t="shared" si="408"/>
        <v>75.904349734030291</v>
      </c>
      <c r="BZ76" s="6">
        <f t="shared" si="409"/>
        <v>77.77987475376689</v>
      </c>
      <c r="CB76" s="6">
        <f t="shared" si="411"/>
        <v>2.8198730167651642</v>
      </c>
      <c r="CC76" s="6">
        <f t="shared" si="412"/>
        <v>3.7566618859861296</v>
      </c>
      <c r="CD76" s="6">
        <f t="shared" si="413"/>
        <v>3.2534582771113509</v>
      </c>
      <c r="CE76" s="6"/>
      <c r="CF76" s="6">
        <f t="shared" si="414"/>
        <v>16.057203831209389</v>
      </c>
      <c r="CG76" s="6">
        <f t="shared" si="415"/>
        <v>18.920248787446315</v>
      </c>
      <c r="CH76" s="6">
        <f t="shared" si="416"/>
        <v>17.451952795553204</v>
      </c>
    </row>
    <row r="77" spans="1:86" x14ac:dyDescent="0.25"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7"/>
      <c r="AN77" s="7"/>
      <c r="AO77" s="7"/>
      <c r="AP77" s="7"/>
      <c r="AQ77" s="7"/>
      <c r="AR77" s="7"/>
      <c r="AS77" s="7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  <c r="BO77" s="6"/>
      <c r="BP77" s="6"/>
      <c r="BQ77" s="6"/>
      <c r="BR77" s="6"/>
      <c r="BS77" s="6"/>
      <c r="BT77" s="6"/>
      <c r="BU77" s="6"/>
      <c r="BV77" s="6"/>
      <c r="BW77" s="6"/>
      <c r="BX77" s="6"/>
      <c r="BY77" s="6"/>
      <c r="BZ77" s="6"/>
    </row>
    <row r="78" spans="1:86" x14ac:dyDescent="0.25">
      <c r="A78" t="s">
        <v>75</v>
      </c>
      <c r="B78" t="s">
        <v>67</v>
      </c>
      <c r="C78" s="7">
        <v>1942.348596008939</v>
      </c>
      <c r="D78" s="7">
        <v>2325.6525849656659</v>
      </c>
      <c r="E78" s="7">
        <v>2718.5796803441067</v>
      </c>
      <c r="F78" s="7">
        <v>3391.8756217569421</v>
      </c>
      <c r="G78" s="7">
        <v>3989.0135836365871</v>
      </c>
      <c r="H78" s="7">
        <v>6947.2655892091234</v>
      </c>
      <c r="I78" s="7">
        <v>5978.434925010265</v>
      </c>
      <c r="J78" s="7">
        <v>7075.2780339673391</v>
      </c>
      <c r="K78" s="7">
        <v>7458.9198571892921</v>
      </c>
      <c r="L78" s="7">
        <v>9131.5177271663342</v>
      </c>
      <c r="M78" s="7"/>
      <c r="N78" s="7">
        <v>2202.5700146764138</v>
      </c>
      <c r="O78" s="7">
        <v>2613.4519230104238</v>
      </c>
      <c r="P78" s="7">
        <v>3536.5629070607633</v>
      </c>
      <c r="Q78" s="7">
        <v>4220.2561510098576</v>
      </c>
      <c r="R78" s="7">
        <v>4738.4006965480348</v>
      </c>
      <c r="S78" s="7">
        <v>7130.4704489532278</v>
      </c>
      <c r="T78" s="7">
        <v>5584.2141098044976</v>
      </c>
      <c r="U78" s="7">
        <v>6852.2322361039614</v>
      </c>
      <c r="V78" s="7">
        <v>8027.0459241736262</v>
      </c>
      <c r="W78" s="7">
        <v>9614.9440462004659</v>
      </c>
      <c r="X78" s="7"/>
      <c r="Y78" s="7">
        <f t="shared" ref="Y78:Y86" si="417">N78+C78</f>
        <v>4144.9186106853531</v>
      </c>
      <c r="Z78" s="7">
        <f t="shared" ref="Z78:Z86" si="418">O78+D78</f>
        <v>4939.1045079760897</v>
      </c>
      <c r="AA78" s="7">
        <f t="shared" ref="AA78:AA86" si="419">P78+E78</f>
        <v>6255.14258740487</v>
      </c>
      <c r="AB78" s="7">
        <f t="shared" ref="AB78:AB86" si="420">Q78+F78</f>
        <v>7612.1317727667993</v>
      </c>
      <c r="AC78" s="7">
        <f t="shared" ref="AC78:AC86" si="421">R78+G78</f>
        <v>8727.414280184621</v>
      </c>
      <c r="AD78" s="7">
        <f t="shared" ref="AD78:AD86" si="422">S78+H78</f>
        <v>14077.736038162351</v>
      </c>
      <c r="AE78" s="7">
        <f t="shared" ref="AE78:AE86" si="423">T78+I78</f>
        <v>11562.649034814764</v>
      </c>
      <c r="AF78" s="7">
        <f t="shared" ref="AF78:AF86" si="424">U78+J78</f>
        <v>13927.5102700713</v>
      </c>
      <c r="AG78" s="7">
        <f t="shared" ref="AG78:AG86" si="425">V78+K78</f>
        <v>15485.965781362918</v>
      </c>
      <c r="AH78" s="7">
        <f t="shared" ref="AH78:AH86" si="426">W78+L78</f>
        <v>18746.461773366798</v>
      </c>
      <c r="AI78" s="7"/>
      <c r="AJ78" s="7">
        <f t="shared" ref="AJ78:AJ86" si="427">N78-C78</f>
        <v>260.22141866747484</v>
      </c>
      <c r="AK78" s="7">
        <f t="shared" ref="AK78:AK86" si="428">O78-D78</f>
        <v>287.79933804475786</v>
      </c>
      <c r="AL78" s="7">
        <f t="shared" ref="AL78:AL86" si="429">P78-E78</f>
        <v>817.98322671665665</v>
      </c>
      <c r="AM78" s="7">
        <f t="shared" ref="AM78:AM86" si="430">Q78-F78</f>
        <v>828.38052925291549</v>
      </c>
      <c r="AN78" s="7">
        <f t="shared" ref="AN78:AN86" si="431">R78-G78</f>
        <v>749.38711291144773</v>
      </c>
      <c r="AO78" s="7">
        <f t="shared" ref="AO78:AO86" si="432">S78-H78</f>
        <v>183.2048597441044</v>
      </c>
      <c r="AP78" s="7">
        <f t="shared" ref="AP78:AP86" si="433">T78-I78</f>
        <v>-394.22081520576739</v>
      </c>
      <c r="AQ78" s="7">
        <f t="shared" ref="AQ78:AQ86" si="434">U78-J78</f>
        <v>-223.04579786337763</v>
      </c>
      <c r="AR78" s="7">
        <f t="shared" ref="AR78:AR86" si="435">V78-K78</f>
        <v>568.1260669843341</v>
      </c>
      <c r="AS78" s="7">
        <f t="shared" ref="AS78:AS86" si="436">W78-L78</f>
        <v>483.42631903413167</v>
      </c>
      <c r="AU78" s="6">
        <f t="shared" ref="AU78:AU86" si="437">(Y78/Y$4)*100</f>
        <v>1.1727504970107943</v>
      </c>
      <c r="AV78" s="6">
        <f t="shared" ref="AV78:AV86" si="438">(Z78/Z$4)*100</f>
        <v>1.0742309609942107</v>
      </c>
      <c r="AW78" s="6">
        <f t="shared" ref="AW78:AW86" si="439">(AA78/AA$4)*100</f>
        <v>1.1120945927798069</v>
      </c>
      <c r="AX78" s="6">
        <f t="shared" ref="AX78:AX86" si="440">(AB78/AB$4)*100</f>
        <v>1.1065902927935194</v>
      </c>
      <c r="AY78" s="6">
        <f t="shared" ref="AY78:AY86" si="441">(AC78/AC$4)*100</f>
        <v>1.0748025364729739</v>
      </c>
      <c r="AZ78" s="6">
        <f t="shared" ref="AZ78:AZ86" si="442">(AD78/AD$4)*100</f>
        <v>1.3230394825487879</v>
      </c>
      <c r="BA78" s="6">
        <f t="shared" ref="BA78:BA86" si="443">(AE78/AE$4)*100</f>
        <v>1.471115420166021</v>
      </c>
      <c r="BB78" s="6">
        <f t="shared" ref="BB78:BB86" si="444">(AF78/AF$4)*100</f>
        <v>1.4801727137119718</v>
      </c>
      <c r="BC78" s="6">
        <f t="shared" ref="BC78:BC86" si="445">(AG78/AG$4)*100</f>
        <v>1.3675595561673561</v>
      </c>
      <c r="BD78" s="6">
        <f t="shared" ref="BD78:BD86" si="446">(AH78/AH$4)*100</f>
        <v>1.5600147197408902</v>
      </c>
      <c r="BE78" s="6"/>
      <c r="BF78" s="6">
        <f t="shared" ref="BF78:BF86" si="447">(AJ78/AJ$4)*100</f>
        <v>-0.9714309016022562</v>
      </c>
      <c r="BG78" s="6">
        <f t="shared" ref="BG78:BG86" si="448">(AK78/AK$4)*100</f>
        <v>-0.66218822790471477</v>
      </c>
      <c r="BH78" s="6">
        <f t="shared" ref="BH78:BH86" si="449">(AL78/AL$4)*100</f>
        <v>-1.0549921266120488</v>
      </c>
      <c r="BI78" s="6">
        <f t="shared" ref="BI78:BI86" si="450">(AM78/AM$4)*100</f>
        <v>-0.82268885722857554</v>
      </c>
      <c r="BJ78" s="6">
        <f t="shared" ref="BJ78:BJ86" si="451">(AN78/AN$4)*100</f>
        <v>-0.76566988842128447</v>
      </c>
      <c r="BK78" s="6">
        <f t="shared" ref="BK78:BK86" si="452">(AO78/AO$4)*100</f>
        <v>-0.12716638650589526</v>
      </c>
      <c r="BL78" s="6">
        <f t="shared" ref="BL78:BL86" si="453">(AP78/AP$4)*100</f>
        <v>2.5649723988933766</v>
      </c>
      <c r="BM78" s="6">
        <f t="shared" ref="BM78:BM86" si="454">(AQ78/AQ$4)*100</f>
        <v>0.41421018439081331</v>
      </c>
      <c r="BN78" s="6">
        <f t="shared" ref="BN78:BN86" si="455">(AR78/AR$4)*100</f>
        <v>-0.62777283146180463</v>
      </c>
      <c r="BO78" s="6">
        <f t="shared" ref="BO78:BO86" si="456">(AS78/AS$4)*100</f>
        <v>-0.50791511876575379</v>
      </c>
      <c r="BP78" s="6"/>
      <c r="BQ78" s="6">
        <f t="shared" ref="BQ78:BQ86" si="457">(AU78/AU$4)*100</f>
        <v>1.1727504970107943</v>
      </c>
      <c r="BR78" s="6">
        <f t="shared" ref="BR78:BR86" si="458">(AV78/AV$4)*100</f>
        <v>1.0742309609942107</v>
      </c>
      <c r="BS78" s="6">
        <f t="shared" ref="BS78:BS86" si="459">(AW78/AW$4)*100</f>
        <v>1.1120945927798069</v>
      </c>
      <c r="BT78" s="6">
        <f t="shared" ref="BT78:BT86" si="460">(AX78/AX$4)*100</f>
        <v>1.1065902927935194</v>
      </c>
      <c r="BU78" s="6">
        <f t="shared" ref="BU78:BU86" si="461">(AY78/AY$4)*100</f>
        <v>1.0748025364729739</v>
      </c>
      <c r="BV78" s="6">
        <f t="shared" ref="BV78:BV86" si="462">(AZ78/AZ$4)*100</f>
        <v>1.3230394825487879</v>
      </c>
      <c r="BW78" s="6">
        <f t="shared" ref="BW78:BW86" si="463">(BA78/BA$4)*100</f>
        <v>1.471115420166021</v>
      </c>
      <c r="BX78" s="6">
        <f t="shared" ref="BX78:BX86" si="464">(BB78/BB$4)*100</f>
        <v>1.4801727137119718</v>
      </c>
      <c r="BY78" s="6">
        <f t="shared" ref="BY78:BY86" si="465">(BC78/BC$4)*100</f>
        <v>1.3675595561673561</v>
      </c>
      <c r="BZ78" s="6">
        <f t="shared" ref="BZ78:BZ86" si="466">(BD78/BD$4)*100</f>
        <v>1.5600147197408902</v>
      </c>
    </row>
    <row r="79" spans="1:86" x14ac:dyDescent="0.25">
      <c r="A79" t="s">
        <v>75</v>
      </c>
      <c r="B79" t="s">
        <v>68</v>
      </c>
      <c r="C79" s="7">
        <v>1446.5845988899403</v>
      </c>
      <c r="D79" s="7">
        <v>1553.2472395847801</v>
      </c>
      <c r="E79" s="7">
        <v>1915.7396654369536</v>
      </c>
      <c r="F79" s="7">
        <v>2395.2925695168683</v>
      </c>
      <c r="G79" s="7">
        <v>2990.1300334764064</v>
      </c>
      <c r="H79" s="7">
        <v>4744.7509096262856</v>
      </c>
      <c r="I79" s="7">
        <v>4625.4697868980766</v>
      </c>
      <c r="J79" s="7">
        <v>5167.2117946709432</v>
      </c>
      <c r="K79" s="7">
        <v>5174.9313682641123</v>
      </c>
      <c r="L79" s="7">
        <v>6391.415826815668</v>
      </c>
      <c r="M79" s="7"/>
      <c r="N79" s="7">
        <v>1882.1391695787115</v>
      </c>
      <c r="O79" s="7">
        <v>2289.6547254258203</v>
      </c>
      <c r="P79" s="7">
        <v>3070.9480981746442</v>
      </c>
      <c r="Q79" s="7">
        <v>3608.811603309257</v>
      </c>
      <c r="R79" s="7">
        <v>4136.6019039478724</v>
      </c>
      <c r="S79" s="7">
        <v>6079.3539677074368</v>
      </c>
      <c r="T79" s="7">
        <v>4516.0494030634354</v>
      </c>
      <c r="U79" s="7">
        <v>5515.3492320098003</v>
      </c>
      <c r="V79" s="7">
        <v>6354.0077803521262</v>
      </c>
      <c r="W79" s="7">
        <v>7640.7834802450998</v>
      </c>
      <c r="X79" s="7"/>
      <c r="Y79" s="7">
        <f t="shared" si="417"/>
        <v>3328.7237684686515</v>
      </c>
      <c r="Z79" s="7">
        <f t="shared" si="418"/>
        <v>3842.9019650106002</v>
      </c>
      <c r="AA79" s="7">
        <f t="shared" si="419"/>
        <v>4986.6877636115978</v>
      </c>
      <c r="AB79" s="7">
        <f t="shared" si="420"/>
        <v>6004.1041728261253</v>
      </c>
      <c r="AC79" s="7">
        <f t="shared" si="421"/>
        <v>7126.7319374242788</v>
      </c>
      <c r="AD79" s="7">
        <f t="shared" si="422"/>
        <v>10824.104877333722</v>
      </c>
      <c r="AE79" s="7">
        <f t="shared" si="423"/>
        <v>9141.5191899615129</v>
      </c>
      <c r="AF79" s="7">
        <f t="shared" si="424"/>
        <v>10682.561026680743</v>
      </c>
      <c r="AG79" s="7">
        <f t="shared" si="425"/>
        <v>11528.939148616239</v>
      </c>
      <c r="AH79" s="7">
        <f t="shared" si="426"/>
        <v>14032.199307060768</v>
      </c>
      <c r="AI79" s="7"/>
      <c r="AJ79" s="7">
        <f t="shared" si="427"/>
        <v>435.55457068877126</v>
      </c>
      <c r="AK79" s="7">
        <f t="shared" si="428"/>
        <v>736.40748584104017</v>
      </c>
      <c r="AL79" s="7">
        <f t="shared" si="429"/>
        <v>1155.2084327376906</v>
      </c>
      <c r="AM79" s="7">
        <f t="shared" si="430"/>
        <v>1213.5190337923887</v>
      </c>
      <c r="AN79" s="7">
        <f t="shared" si="431"/>
        <v>1146.471870471466</v>
      </c>
      <c r="AO79" s="7">
        <f t="shared" si="432"/>
        <v>1334.6030580811512</v>
      </c>
      <c r="AP79" s="7">
        <f t="shared" si="433"/>
        <v>-109.42038383464114</v>
      </c>
      <c r="AQ79" s="7">
        <f t="shared" si="434"/>
        <v>348.13743733885713</v>
      </c>
      <c r="AR79" s="7">
        <f t="shared" si="435"/>
        <v>1179.076412088014</v>
      </c>
      <c r="AS79" s="7">
        <f t="shared" si="436"/>
        <v>1249.3676534294318</v>
      </c>
      <c r="AU79" s="6">
        <f t="shared" si="437"/>
        <v>0.94181884387779979</v>
      </c>
      <c r="AV79" s="6">
        <f t="shared" si="438"/>
        <v>0.83581229435687465</v>
      </c>
      <c r="AW79" s="6">
        <f t="shared" si="439"/>
        <v>0.88657747130500986</v>
      </c>
      <c r="AX79" s="6">
        <f t="shared" si="440"/>
        <v>0.87282821591979776</v>
      </c>
      <c r="AY79" s="6">
        <f t="shared" si="441"/>
        <v>0.87767456857158943</v>
      </c>
      <c r="AZ79" s="6">
        <f t="shared" si="442"/>
        <v>1.0172600251304886</v>
      </c>
      <c r="BA79" s="6">
        <f t="shared" si="443"/>
        <v>1.1630751572242475</v>
      </c>
      <c r="BB79" s="6">
        <f t="shared" si="444"/>
        <v>1.1353095447528854</v>
      </c>
      <c r="BC79" s="6">
        <f t="shared" si="445"/>
        <v>1.0181160883189342</v>
      </c>
      <c r="BD79" s="6">
        <f t="shared" si="446"/>
        <v>1.1677103516383334</v>
      </c>
      <c r="BE79" s="6"/>
      <c r="BF79" s="6">
        <f t="shared" si="447"/>
        <v>-1.6259659618636206</v>
      </c>
      <c r="BG79" s="6">
        <f t="shared" si="448"/>
        <v>-1.6943762670816431</v>
      </c>
      <c r="BH79" s="6">
        <f t="shared" si="449"/>
        <v>-1.4899276187190928</v>
      </c>
      <c r="BI79" s="6">
        <f t="shared" si="450"/>
        <v>-1.2051811358194977</v>
      </c>
      <c r="BJ79" s="6">
        <f t="shared" si="451"/>
        <v>-1.1713825525122918</v>
      </c>
      <c r="BK79" s="6">
        <f t="shared" si="452"/>
        <v>-0.92637634478120878</v>
      </c>
      <c r="BL79" s="6">
        <f t="shared" si="453"/>
        <v>0.71193669534085913</v>
      </c>
      <c r="BM79" s="6">
        <f t="shared" si="454"/>
        <v>-0.6465132878306965</v>
      </c>
      <c r="BN79" s="6">
        <f t="shared" si="455"/>
        <v>-1.302866002356355</v>
      </c>
      <c r="BO79" s="6">
        <f t="shared" si="456"/>
        <v>-1.3126565416246976</v>
      </c>
      <c r="BP79" s="6"/>
      <c r="BQ79" s="6">
        <f t="shared" si="457"/>
        <v>0.94181884387779979</v>
      </c>
      <c r="BR79" s="6">
        <f t="shared" si="458"/>
        <v>0.83581229435687465</v>
      </c>
      <c r="BS79" s="6">
        <f t="shared" si="459"/>
        <v>0.88657747130500986</v>
      </c>
      <c r="BT79" s="6">
        <f t="shared" si="460"/>
        <v>0.87282821591979776</v>
      </c>
      <c r="BU79" s="6">
        <f t="shared" si="461"/>
        <v>0.87767456857158943</v>
      </c>
      <c r="BV79" s="6">
        <f t="shared" si="462"/>
        <v>1.0172600251304886</v>
      </c>
      <c r="BW79" s="6">
        <f t="shared" si="463"/>
        <v>1.1630751572242475</v>
      </c>
      <c r="BX79" s="6">
        <f t="shared" si="464"/>
        <v>1.1353095447528854</v>
      </c>
      <c r="BY79" s="6">
        <f t="shared" si="465"/>
        <v>1.0181160883189342</v>
      </c>
      <c r="BZ79" s="6">
        <f t="shared" si="466"/>
        <v>1.1677103516383334</v>
      </c>
    </row>
    <row r="80" spans="1:86" x14ac:dyDescent="0.25">
      <c r="A80" t="s">
        <v>75</v>
      </c>
      <c r="B80" t="s">
        <v>69</v>
      </c>
      <c r="C80" s="7">
        <v>658.72062669362595</v>
      </c>
      <c r="D80" s="7">
        <v>692.61743917928209</v>
      </c>
      <c r="E80" s="7">
        <v>867.59184822137172</v>
      </c>
      <c r="F80" s="7">
        <v>1102.2271180265318</v>
      </c>
      <c r="G80" s="7">
        <v>1352.7483640028704</v>
      </c>
      <c r="H80" s="7">
        <v>2656.4348118150078</v>
      </c>
      <c r="I80" s="7">
        <v>2616.4230295551702</v>
      </c>
      <c r="J80" s="7">
        <v>2916.2427971706716</v>
      </c>
      <c r="K80" s="7">
        <v>2560.4392518428435</v>
      </c>
      <c r="L80" s="7">
        <v>3584.7138765070886</v>
      </c>
      <c r="M80" s="7"/>
      <c r="N80" s="7">
        <v>844.41002850565519</v>
      </c>
      <c r="O80" s="7">
        <v>1063.5896232424643</v>
      </c>
      <c r="P80" s="7">
        <v>1463.4403766626508</v>
      </c>
      <c r="Q80" s="7">
        <v>1605.9642996712234</v>
      </c>
      <c r="R80" s="7">
        <v>1536.4795502062382</v>
      </c>
      <c r="S80" s="7">
        <v>2115.0341701146708</v>
      </c>
      <c r="T80" s="7">
        <v>1812.2495964263078</v>
      </c>
      <c r="U80" s="7">
        <v>2280.5244147292933</v>
      </c>
      <c r="V80" s="7">
        <v>2446.7665932313203</v>
      </c>
      <c r="W80" s="7">
        <v>3370.8269913877675</v>
      </c>
      <c r="X80" s="7"/>
      <c r="Y80" s="7">
        <f t="shared" si="417"/>
        <v>1503.1306551992811</v>
      </c>
      <c r="Z80" s="7">
        <f t="shared" si="418"/>
        <v>1756.2070624217463</v>
      </c>
      <c r="AA80" s="7">
        <f t="shared" si="419"/>
        <v>2331.0322248840225</v>
      </c>
      <c r="AB80" s="7">
        <f t="shared" si="420"/>
        <v>2708.1914176977552</v>
      </c>
      <c r="AC80" s="7">
        <f t="shared" si="421"/>
        <v>2889.2279142091083</v>
      </c>
      <c r="AD80" s="7">
        <f t="shared" si="422"/>
        <v>4771.4689819296782</v>
      </c>
      <c r="AE80" s="7">
        <f t="shared" si="423"/>
        <v>4428.6726259814777</v>
      </c>
      <c r="AF80" s="7">
        <f t="shared" si="424"/>
        <v>5196.7672118999653</v>
      </c>
      <c r="AG80" s="7">
        <f t="shared" si="425"/>
        <v>5007.2058450741642</v>
      </c>
      <c r="AH80" s="7">
        <f t="shared" si="426"/>
        <v>6955.5408678948561</v>
      </c>
      <c r="AI80" s="7"/>
      <c r="AJ80" s="7">
        <f t="shared" si="427"/>
        <v>185.68940181202925</v>
      </c>
      <c r="AK80" s="7">
        <f t="shared" si="428"/>
        <v>370.97218406318223</v>
      </c>
      <c r="AL80" s="7">
        <f t="shared" si="429"/>
        <v>595.84852844127909</v>
      </c>
      <c r="AM80" s="7">
        <f t="shared" si="430"/>
        <v>503.73718164469165</v>
      </c>
      <c r="AN80" s="7">
        <f t="shared" si="431"/>
        <v>183.73118620336777</v>
      </c>
      <c r="AO80" s="7">
        <f t="shared" si="432"/>
        <v>-541.40064170033702</v>
      </c>
      <c r="AP80" s="7">
        <f t="shared" si="433"/>
        <v>-804.17343312886237</v>
      </c>
      <c r="AQ80" s="7">
        <f t="shared" si="434"/>
        <v>-635.71838244137825</v>
      </c>
      <c r="AR80" s="7">
        <f t="shared" si="435"/>
        <v>-113.67265861152327</v>
      </c>
      <c r="AS80" s="7">
        <f t="shared" si="436"/>
        <v>-213.88688511932105</v>
      </c>
      <c r="AU80" s="6">
        <f t="shared" si="437"/>
        <v>0.42529115491260344</v>
      </c>
      <c r="AV80" s="6">
        <f t="shared" si="438"/>
        <v>0.38196640652643288</v>
      </c>
      <c r="AW80" s="6">
        <f t="shared" si="439"/>
        <v>0.41443153320098947</v>
      </c>
      <c r="AX80" s="6">
        <f t="shared" si="440"/>
        <v>0.39369501518255773</v>
      </c>
      <c r="AY80" s="6">
        <f t="shared" si="441"/>
        <v>0.35581552461547394</v>
      </c>
      <c r="AZ80" s="6">
        <f t="shared" si="442"/>
        <v>0.4484273490948254</v>
      </c>
      <c r="BA80" s="6">
        <f t="shared" si="443"/>
        <v>0.56345985866489368</v>
      </c>
      <c r="BB80" s="6">
        <f t="shared" si="444"/>
        <v>0.55229634567901775</v>
      </c>
      <c r="BC80" s="6">
        <f t="shared" si="445"/>
        <v>0.44218438163987439</v>
      </c>
      <c r="BD80" s="6">
        <f t="shared" si="446"/>
        <v>0.57881568633346137</v>
      </c>
      <c r="BE80" s="6"/>
      <c r="BF80" s="6">
        <f t="shared" si="447"/>
        <v>-0.69319590963704758</v>
      </c>
      <c r="BG80" s="6">
        <f t="shared" si="448"/>
        <v>-0.85355795060423967</v>
      </c>
      <c r="BH80" s="6">
        <f t="shared" si="449"/>
        <v>-0.76849437204495719</v>
      </c>
      <c r="BI80" s="6">
        <f t="shared" si="450"/>
        <v>-0.500276082882541</v>
      </c>
      <c r="BJ80" s="6">
        <f t="shared" si="451"/>
        <v>-0.1877233200518971</v>
      </c>
      <c r="BK80" s="6">
        <f t="shared" si="452"/>
        <v>0.37579769091916965</v>
      </c>
      <c r="BL80" s="6">
        <f t="shared" si="453"/>
        <v>5.2323027611371131</v>
      </c>
      <c r="BM80" s="6">
        <f t="shared" si="454"/>
        <v>1.1805693312050876</v>
      </c>
      <c r="BN80" s="6">
        <f t="shared" si="455"/>
        <v>0.1256069927140217</v>
      </c>
      <c r="BO80" s="6">
        <f t="shared" si="456"/>
        <v>0.22472169673109374</v>
      </c>
      <c r="BP80" s="6"/>
      <c r="BQ80" s="6">
        <f t="shared" si="457"/>
        <v>0.42529115491260344</v>
      </c>
      <c r="BR80" s="6">
        <f t="shared" si="458"/>
        <v>0.38196640652643288</v>
      </c>
      <c r="BS80" s="6">
        <f t="shared" si="459"/>
        <v>0.41443153320098947</v>
      </c>
      <c r="BT80" s="6">
        <f t="shared" si="460"/>
        <v>0.39369501518255773</v>
      </c>
      <c r="BU80" s="6">
        <f t="shared" si="461"/>
        <v>0.35581552461547394</v>
      </c>
      <c r="BV80" s="6">
        <f t="shared" si="462"/>
        <v>0.4484273490948254</v>
      </c>
      <c r="BW80" s="6">
        <f t="shared" si="463"/>
        <v>0.56345985866489368</v>
      </c>
      <c r="BX80" s="6">
        <f t="shared" si="464"/>
        <v>0.55229634567901775</v>
      </c>
      <c r="BY80" s="6">
        <f t="shared" si="465"/>
        <v>0.44218438163987439</v>
      </c>
      <c r="BZ80" s="6">
        <f t="shared" si="466"/>
        <v>0.57881568633346137</v>
      </c>
    </row>
    <row r="81" spans="1:78" x14ac:dyDescent="0.25">
      <c r="A81" t="s">
        <v>75</v>
      </c>
      <c r="B81" t="s">
        <v>70</v>
      </c>
      <c r="C81" s="7">
        <v>4.0054644914378583</v>
      </c>
      <c r="D81" s="7">
        <v>5.5365208256125484</v>
      </c>
      <c r="E81" s="7">
        <v>10.443162213110227</v>
      </c>
      <c r="F81" s="7">
        <v>11.872493559262793</v>
      </c>
      <c r="G81" s="7">
        <v>20.461313867472835</v>
      </c>
      <c r="H81" s="7">
        <v>10.551569941608086</v>
      </c>
      <c r="I81" s="7">
        <v>27.706822224545395</v>
      </c>
      <c r="J81" s="7">
        <v>24.147948496070505</v>
      </c>
      <c r="K81" s="7">
        <v>33.522011301405541</v>
      </c>
      <c r="L81" s="7">
        <v>39.661385153689075</v>
      </c>
      <c r="M81" s="7"/>
      <c r="N81" s="7">
        <v>4.1767359644321278</v>
      </c>
      <c r="O81" s="7">
        <v>8.5869668380276227</v>
      </c>
      <c r="P81" s="7">
        <v>11.024227005810243</v>
      </c>
      <c r="Q81" s="7">
        <v>91.163535024294049</v>
      </c>
      <c r="R81" s="7">
        <v>3.9196860245215719</v>
      </c>
      <c r="S81" s="7">
        <v>23.199164734373884</v>
      </c>
      <c r="T81" s="7">
        <v>3.9917353510350102</v>
      </c>
      <c r="U81" s="7">
        <v>42.218672756705111</v>
      </c>
      <c r="V81" s="7">
        <v>86.278139713249757</v>
      </c>
      <c r="W81" s="7">
        <v>13.757259941470489</v>
      </c>
      <c r="X81" s="7"/>
      <c r="Y81" s="7">
        <f t="shared" si="417"/>
        <v>8.1822004558699852</v>
      </c>
      <c r="Z81" s="7">
        <f t="shared" si="418"/>
        <v>14.123487663640171</v>
      </c>
      <c r="AA81" s="7">
        <f t="shared" si="419"/>
        <v>21.46738921892047</v>
      </c>
      <c r="AB81" s="7">
        <f t="shared" si="420"/>
        <v>103.03602858355684</v>
      </c>
      <c r="AC81" s="7">
        <f t="shared" si="421"/>
        <v>24.380999891994406</v>
      </c>
      <c r="AD81" s="7">
        <f t="shared" si="422"/>
        <v>33.750734675981974</v>
      </c>
      <c r="AE81" s="7">
        <f t="shared" si="423"/>
        <v>31.698557575580406</v>
      </c>
      <c r="AF81" s="7">
        <f t="shared" si="424"/>
        <v>66.366621252775616</v>
      </c>
      <c r="AG81" s="7">
        <f t="shared" si="425"/>
        <v>119.8001510146553</v>
      </c>
      <c r="AH81" s="7">
        <f t="shared" si="426"/>
        <v>53.418645095159562</v>
      </c>
      <c r="AI81" s="7"/>
      <c r="AJ81" s="7">
        <f t="shared" si="427"/>
        <v>0.17127147299426948</v>
      </c>
      <c r="AK81" s="7">
        <f t="shared" si="428"/>
        <v>3.0504460124150743</v>
      </c>
      <c r="AL81" s="7">
        <f t="shared" si="429"/>
        <v>0.58106479270001543</v>
      </c>
      <c r="AM81" s="7">
        <f t="shared" si="430"/>
        <v>79.291041465031256</v>
      </c>
      <c r="AN81" s="7">
        <f t="shared" si="431"/>
        <v>-16.541627842951264</v>
      </c>
      <c r="AO81" s="7">
        <f t="shared" si="432"/>
        <v>12.647594792765798</v>
      </c>
      <c r="AP81" s="7">
        <f t="shared" si="433"/>
        <v>-23.715086873510383</v>
      </c>
      <c r="AQ81" s="7">
        <f t="shared" si="434"/>
        <v>18.070724260634606</v>
      </c>
      <c r="AR81" s="7">
        <f t="shared" si="435"/>
        <v>52.756128411844216</v>
      </c>
      <c r="AS81" s="7">
        <f t="shared" si="436"/>
        <v>-25.904125212218588</v>
      </c>
      <c r="AU81" s="6">
        <f t="shared" si="437"/>
        <v>2.3150465793288152E-3</v>
      </c>
      <c r="AV81" s="6">
        <f t="shared" si="438"/>
        <v>3.0717891676519896E-3</v>
      </c>
      <c r="AW81" s="6">
        <f t="shared" si="439"/>
        <v>3.8166623922422389E-3</v>
      </c>
      <c r="AX81" s="6">
        <f t="shared" si="440"/>
        <v>1.4978546410149304E-2</v>
      </c>
      <c r="AY81" s="6">
        <f t="shared" si="441"/>
        <v>3.0025801095703861E-3</v>
      </c>
      <c r="AZ81" s="6">
        <f t="shared" si="442"/>
        <v>3.1719272488349281E-3</v>
      </c>
      <c r="BA81" s="6">
        <f t="shared" si="443"/>
        <v>4.033006338430632E-3</v>
      </c>
      <c r="BB81" s="6">
        <f t="shared" si="444"/>
        <v>7.05323923477621E-3</v>
      </c>
      <c r="BC81" s="6">
        <f t="shared" si="445"/>
        <v>1.0579504285587104E-2</v>
      </c>
      <c r="BD81" s="6">
        <f t="shared" si="446"/>
        <v>4.4453120628585134E-3</v>
      </c>
      <c r="BE81" s="6"/>
      <c r="BF81" s="6">
        <f t="shared" si="447"/>
        <v>-6.3937243245213847E-4</v>
      </c>
      <c r="BG81" s="6">
        <f t="shared" si="448"/>
        <v>-7.0186729858496087E-3</v>
      </c>
      <c r="BH81" s="6">
        <f t="shared" si="449"/>
        <v>-7.4942708032120053E-4</v>
      </c>
      <c r="BI81" s="6">
        <f t="shared" si="450"/>
        <v>-7.8746245219163055E-2</v>
      </c>
      <c r="BJ81" s="6">
        <f t="shared" si="451"/>
        <v>1.6901046370563264E-2</v>
      </c>
      <c r="BK81" s="6">
        <f t="shared" si="452"/>
        <v>-8.7789643245998056E-3</v>
      </c>
      <c r="BL81" s="6">
        <f t="shared" si="453"/>
        <v>0.15430068865380106</v>
      </c>
      <c r="BM81" s="6">
        <f t="shared" si="454"/>
        <v>-3.3558480364906239E-2</v>
      </c>
      <c r="BN81" s="6">
        <f t="shared" si="455"/>
        <v>-5.8294920854211126E-2</v>
      </c>
      <c r="BO81" s="6">
        <f t="shared" si="456"/>
        <v>2.7216343661169227E-2</v>
      </c>
      <c r="BP81" s="6"/>
      <c r="BQ81" s="6">
        <f t="shared" si="457"/>
        <v>2.3150465793288152E-3</v>
      </c>
      <c r="BR81" s="6">
        <f t="shared" si="458"/>
        <v>3.0717891676519896E-3</v>
      </c>
      <c r="BS81" s="6">
        <f t="shared" si="459"/>
        <v>3.8166623922422389E-3</v>
      </c>
      <c r="BT81" s="6">
        <f t="shared" si="460"/>
        <v>1.4978546410149304E-2</v>
      </c>
      <c r="BU81" s="6">
        <f t="shared" si="461"/>
        <v>3.0025801095703861E-3</v>
      </c>
      <c r="BV81" s="6">
        <f t="shared" si="462"/>
        <v>3.1719272488349281E-3</v>
      </c>
      <c r="BW81" s="6">
        <f t="shared" si="463"/>
        <v>4.033006338430632E-3</v>
      </c>
      <c r="BX81" s="6">
        <f t="shared" si="464"/>
        <v>7.05323923477621E-3</v>
      </c>
      <c r="BY81" s="6">
        <f t="shared" si="465"/>
        <v>1.0579504285587104E-2</v>
      </c>
      <c r="BZ81" s="6">
        <f t="shared" si="466"/>
        <v>4.4453120628585134E-3</v>
      </c>
    </row>
    <row r="82" spans="1:78" x14ac:dyDescent="0.25">
      <c r="A82" t="s">
        <v>75</v>
      </c>
      <c r="B82" t="s">
        <v>71</v>
      </c>
      <c r="C82" s="7">
        <v>58.805010197912068</v>
      </c>
      <c r="D82" s="7">
        <v>72.378255584208972</v>
      </c>
      <c r="E82" s="7">
        <v>74.094901148822672</v>
      </c>
      <c r="F82" s="7">
        <v>66.079316138218147</v>
      </c>
      <c r="G82" s="7">
        <v>107.1408767565342</v>
      </c>
      <c r="H82" s="7">
        <v>99.444573751284835</v>
      </c>
      <c r="I82" s="7">
        <v>71.109672184055611</v>
      </c>
      <c r="J82" s="7">
        <v>153.33366734099275</v>
      </c>
      <c r="K82" s="7">
        <v>93.521983322646676</v>
      </c>
      <c r="L82" s="7">
        <v>69.665428078644226</v>
      </c>
      <c r="M82" s="7"/>
      <c r="N82" s="7">
        <v>91.066913959596477</v>
      </c>
      <c r="O82" s="7">
        <v>105.64317904014305</v>
      </c>
      <c r="P82" s="7">
        <v>126.8198566353892</v>
      </c>
      <c r="Q82" s="7">
        <v>193.51532194511401</v>
      </c>
      <c r="R82" s="7">
        <v>247.14463658019864</v>
      </c>
      <c r="S82" s="7">
        <v>351.95286481296262</v>
      </c>
      <c r="T82" s="7">
        <v>344.23738848373989</v>
      </c>
      <c r="U82" s="7">
        <v>415.22832522889468</v>
      </c>
      <c r="V82" s="7">
        <v>383.86587180908043</v>
      </c>
      <c r="W82" s="7">
        <v>430.6427987139042</v>
      </c>
      <c r="X82" s="7"/>
      <c r="Y82" s="7">
        <f t="shared" si="417"/>
        <v>149.87192415750854</v>
      </c>
      <c r="Z82" s="7">
        <f t="shared" si="418"/>
        <v>178.02143462435203</v>
      </c>
      <c r="AA82" s="7">
        <f t="shared" si="419"/>
        <v>200.91475778421187</v>
      </c>
      <c r="AB82" s="7">
        <f t="shared" si="420"/>
        <v>259.59463808333214</v>
      </c>
      <c r="AC82" s="7">
        <f t="shared" si="421"/>
        <v>354.28551333673283</v>
      </c>
      <c r="AD82" s="7">
        <f t="shared" si="422"/>
        <v>451.39743856424747</v>
      </c>
      <c r="AE82" s="7">
        <f t="shared" si="423"/>
        <v>415.34706066779552</v>
      </c>
      <c r="AF82" s="7">
        <f t="shared" si="424"/>
        <v>568.56199256988748</v>
      </c>
      <c r="AG82" s="7">
        <f t="shared" si="425"/>
        <v>477.38785513172712</v>
      </c>
      <c r="AH82" s="7">
        <f t="shared" si="426"/>
        <v>500.30822679254845</v>
      </c>
      <c r="AI82" s="7"/>
      <c r="AJ82" s="7">
        <f t="shared" si="427"/>
        <v>32.261903761684408</v>
      </c>
      <c r="AK82" s="7">
        <f t="shared" si="428"/>
        <v>33.264923455934081</v>
      </c>
      <c r="AL82" s="7">
        <f t="shared" si="429"/>
        <v>52.724955486566529</v>
      </c>
      <c r="AM82" s="7">
        <f t="shared" si="430"/>
        <v>127.43600580689586</v>
      </c>
      <c r="AN82" s="7">
        <f t="shared" si="431"/>
        <v>140.00375982366444</v>
      </c>
      <c r="AO82" s="7">
        <f t="shared" si="432"/>
        <v>252.50829106167777</v>
      </c>
      <c r="AP82" s="7">
        <f t="shared" si="433"/>
        <v>273.12771629968427</v>
      </c>
      <c r="AQ82" s="7">
        <f t="shared" si="434"/>
        <v>261.89465788790193</v>
      </c>
      <c r="AR82" s="7">
        <f t="shared" si="435"/>
        <v>290.34388848643374</v>
      </c>
      <c r="AS82" s="7">
        <f t="shared" si="436"/>
        <v>360.97737063525994</v>
      </c>
      <c r="AU82" s="6">
        <f t="shared" si="437"/>
        <v>4.2404300313781139E-2</v>
      </c>
      <c r="AV82" s="6">
        <f t="shared" si="438"/>
        <v>3.87187872792044E-2</v>
      </c>
      <c r="AW82" s="6">
        <f t="shared" si="439"/>
        <v>3.5720403271284298E-2</v>
      </c>
      <c r="AX82" s="6">
        <f t="shared" si="440"/>
        <v>3.7737773745849038E-2</v>
      </c>
      <c r="AY82" s="6">
        <f t="shared" si="441"/>
        <v>4.3631132446011814E-2</v>
      </c>
      <c r="AZ82" s="6">
        <f t="shared" si="442"/>
        <v>4.242277536124682E-2</v>
      </c>
      <c r="BA82" s="6">
        <f t="shared" si="443"/>
        <v>5.2844591566279818E-2</v>
      </c>
      <c r="BB82" s="6">
        <f t="shared" si="444"/>
        <v>6.0425010008005389E-2</v>
      </c>
      <c r="BC82" s="6">
        <f t="shared" si="445"/>
        <v>4.2157933996556526E-2</v>
      </c>
      <c r="BD82" s="6">
        <f t="shared" si="446"/>
        <v>4.1633893778968097E-2</v>
      </c>
      <c r="BE82" s="6"/>
      <c r="BF82" s="6">
        <f t="shared" si="447"/>
        <v>-0.12043670509177624</v>
      </c>
      <c r="BG82" s="6">
        <f t="shared" si="448"/>
        <v>-7.6538191033800371E-2</v>
      </c>
      <c r="BH82" s="6">
        <f t="shared" si="449"/>
        <v>-6.8001899180221592E-2</v>
      </c>
      <c r="BI82" s="6">
        <f t="shared" si="450"/>
        <v>-0.12656041310097013</v>
      </c>
      <c r="BJ82" s="6">
        <f t="shared" si="451"/>
        <v>-0.14304577876482977</v>
      </c>
      <c r="BK82" s="6">
        <f t="shared" si="452"/>
        <v>-0.17527137097751438</v>
      </c>
      <c r="BL82" s="6">
        <f t="shared" si="453"/>
        <v>-1.7770879331062313</v>
      </c>
      <c r="BM82" s="6">
        <f t="shared" si="454"/>
        <v>-0.48635497989145621</v>
      </c>
      <c r="BN82" s="6">
        <f t="shared" si="455"/>
        <v>-0.3208266889429402</v>
      </c>
      <c r="BO82" s="6">
        <f t="shared" si="456"/>
        <v>-0.37926330623511767</v>
      </c>
      <c r="BP82" s="6"/>
      <c r="BQ82" s="6">
        <f t="shared" si="457"/>
        <v>4.2404300313781139E-2</v>
      </c>
      <c r="BR82" s="6">
        <f t="shared" si="458"/>
        <v>3.87187872792044E-2</v>
      </c>
      <c r="BS82" s="6">
        <f t="shared" si="459"/>
        <v>3.5720403271284298E-2</v>
      </c>
      <c r="BT82" s="6">
        <f t="shared" si="460"/>
        <v>3.7737773745849038E-2</v>
      </c>
      <c r="BU82" s="6">
        <f t="shared" si="461"/>
        <v>4.3631132446011814E-2</v>
      </c>
      <c r="BV82" s="6">
        <f t="shared" si="462"/>
        <v>4.242277536124682E-2</v>
      </c>
      <c r="BW82" s="6">
        <f t="shared" si="463"/>
        <v>5.2844591566279818E-2</v>
      </c>
      <c r="BX82" s="6">
        <f t="shared" si="464"/>
        <v>6.0425010008005389E-2</v>
      </c>
      <c r="BY82" s="6">
        <f t="shared" si="465"/>
        <v>4.2157933996556526E-2</v>
      </c>
      <c r="BZ82" s="6">
        <f t="shared" si="466"/>
        <v>4.1633893778968097E-2</v>
      </c>
    </row>
    <row r="83" spans="1:78" x14ac:dyDescent="0.25">
      <c r="A83" t="s">
        <v>75</v>
      </c>
      <c r="B83" t="s">
        <v>72</v>
      </c>
      <c r="C83" s="7">
        <v>148.26396536844445</v>
      </c>
      <c r="D83" s="7">
        <v>185.11169205108004</v>
      </c>
      <c r="E83" s="7">
        <v>165.67902328651513</v>
      </c>
      <c r="F83" s="7">
        <v>247.82348571794549</v>
      </c>
      <c r="G83" s="7">
        <v>270.25134166984964</v>
      </c>
      <c r="H83" s="7">
        <v>278.02138107913942</v>
      </c>
      <c r="I83" s="7">
        <v>276.42623819333596</v>
      </c>
      <c r="J83" s="7">
        <v>384.80083321262396</v>
      </c>
      <c r="K83" s="7">
        <v>451.87231528929686</v>
      </c>
      <c r="L83" s="7">
        <v>530.18756691627834</v>
      </c>
      <c r="M83" s="7"/>
      <c r="N83" s="7">
        <v>222.92751202921113</v>
      </c>
      <c r="O83" s="7">
        <v>319.85579555082467</v>
      </c>
      <c r="P83" s="7">
        <v>414.7214744726632</v>
      </c>
      <c r="Q83" s="7">
        <v>487.80312112736999</v>
      </c>
      <c r="R83" s="7">
        <v>583.46706289790029</v>
      </c>
      <c r="S83" s="7">
        <v>1089.2996090027202</v>
      </c>
      <c r="T83" s="7">
        <v>813.43547619452897</v>
      </c>
      <c r="U83" s="7">
        <v>896.2840059900002</v>
      </c>
      <c r="V83" s="7">
        <v>1137.1303190854023</v>
      </c>
      <c r="W83" s="7">
        <v>1243.013472711229</v>
      </c>
      <c r="X83" s="7"/>
      <c r="Y83" s="7">
        <f t="shared" si="417"/>
        <v>371.1914773976556</v>
      </c>
      <c r="Z83" s="7">
        <f t="shared" si="418"/>
        <v>504.96748760190474</v>
      </c>
      <c r="AA83" s="7">
        <f t="shared" si="419"/>
        <v>580.40049775917828</v>
      </c>
      <c r="AB83" s="7">
        <f t="shared" si="420"/>
        <v>735.62660684531545</v>
      </c>
      <c r="AC83" s="7">
        <f t="shared" si="421"/>
        <v>853.71840456774999</v>
      </c>
      <c r="AD83" s="7">
        <f t="shared" si="422"/>
        <v>1367.3209900818597</v>
      </c>
      <c r="AE83" s="7">
        <f t="shared" si="423"/>
        <v>1089.861714387865</v>
      </c>
      <c r="AF83" s="7">
        <f t="shared" si="424"/>
        <v>1281.0848392026242</v>
      </c>
      <c r="AG83" s="7">
        <f t="shared" si="425"/>
        <v>1589.0026343746993</v>
      </c>
      <c r="AH83" s="7">
        <f t="shared" si="426"/>
        <v>1773.2010396275073</v>
      </c>
      <c r="AI83" s="7"/>
      <c r="AJ83" s="7">
        <f t="shared" si="427"/>
        <v>74.663546660766684</v>
      </c>
      <c r="AK83" s="7">
        <f t="shared" si="428"/>
        <v>134.74410349974463</v>
      </c>
      <c r="AL83" s="7">
        <f t="shared" si="429"/>
        <v>249.04245118614807</v>
      </c>
      <c r="AM83" s="7">
        <f t="shared" si="430"/>
        <v>239.9796354094245</v>
      </c>
      <c r="AN83" s="7">
        <f t="shared" si="431"/>
        <v>313.21572122805065</v>
      </c>
      <c r="AO83" s="7">
        <f t="shared" si="432"/>
        <v>811.27822792358074</v>
      </c>
      <c r="AP83" s="7">
        <f t="shared" si="433"/>
        <v>537.00923800119301</v>
      </c>
      <c r="AQ83" s="7">
        <f t="shared" si="434"/>
        <v>511.48317277737624</v>
      </c>
      <c r="AR83" s="7">
        <f t="shared" si="435"/>
        <v>685.25800379610541</v>
      </c>
      <c r="AS83" s="7">
        <f t="shared" si="436"/>
        <v>712.8259057949507</v>
      </c>
      <c r="AU83" s="6">
        <f t="shared" si="437"/>
        <v>0.10502377259762241</v>
      </c>
      <c r="AV83" s="6">
        <f t="shared" si="438"/>
        <v>0.10982794727291735</v>
      </c>
      <c r="AW83" s="6">
        <f t="shared" si="439"/>
        <v>0.10318873569794655</v>
      </c>
      <c r="AX83" s="6">
        <f t="shared" si="440"/>
        <v>0.10693946013493416</v>
      </c>
      <c r="AY83" s="6">
        <f t="shared" si="441"/>
        <v>0.10513752151612855</v>
      </c>
      <c r="AZ83" s="6">
        <f t="shared" si="442"/>
        <v>0.12850217181882478</v>
      </c>
      <c r="BA83" s="6">
        <f t="shared" si="443"/>
        <v>0.13866306666033382</v>
      </c>
      <c r="BB83" s="6">
        <f t="shared" si="444"/>
        <v>0.13614973431486874</v>
      </c>
      <c r="BC83" s="6">
        <f t="shared" si="445"/>
        <v>0.14032419857400544</v>
      </c>
      <c r="BD83" s="6">
        <f t="shared" si="446"/>
        <v>0.14755956384306848</v>
      </c>
      <c r="BE83" s="6"/>
      <c r="BF83" s="6">
        <f t="shared" si="447"/>
        <v>-0.278726005034098</v>
      </c>
      <c r="BG83" s="6">
        <f t="shared" si="448"/>
        <v>-0.3100283681098292</v>
      </c>
      <c r="BH83" s="6">
        <f t="shared" si="449"/>
        <v>-0.32120197164453856</v>
      </c>
      <c r="BI83" s="6">
        <f t="shared" si="450"/>
        <v>-0.23833077316672671</v>
      </c>
      <c r="BJ83" s="6">
        <f t="shared" si="451"/>
        <v>-0.3200213110054006</v>
      </c>
      <c r="BK83" s="6">
        <f t="shared" si="452"/>
        <v>-0.56312545878995346</v>
      </c>
      <c r="BL83" s="6">
        <f t="shared" si="453"/>
        <v>-3.4940160952811929</v>
      </c>
      <c r="BM83" s="6">
        <f t="shared" si="454"/>
        <v>-0.94985667220992398</v>
      </c>
      <c r="BN83" s="6">
        <f t="shared" si="455"/>
        <v>-0.75720228717617954</v>
      </c>
      <c r="BO83" s="6">
        <f t="shared" si="456"/>
        <v>-0.74893533998008488</v>
      </c>
      <c r="BP83" s="6"/>
      <c r="BQ83" s="6">
        <f t="shared" si="457"/>
        <v>0.10502377259762241</v>
      </c>
      <c r="BR83" s="6">
        <f t="shared" si="458"/>
        <v>0.10982794727291735</v>
      </c>
      <c r="BS83" s="6">
        <f t="shared" si="459"/>
        <v>0.10318873569794655</v>
      </c>
      <c r="BT83" s="6">
        <f t="shared" si="460"/>
        <v>0.10693946013493416</v>
      </c>
      <c r="BU83" s="6">
        <f t="shared" si="461"/>
        <v>0.10513752151612855</v>
      </c>
      <c r="BV83" s="6">
        <f t="shared" si="462"/>
        <v>0.12850217181882478</v>
      </c>
      <c r="BW83" s="6">
        <f t="shared" si="463"/>
        <v>0.13866306666033382</v>
      </c>
      <c r="BX83" s="6">
        <f t="shared" si="464"/>
        <v>0.13614973431486874</v>
      </c>
      <c r="BY83" s="6">
        <f t="shared" si="465"/>
        <v>0.14032419857400544</v>
      </c>
      <c r="BZ83" s="6">
        <f t="shared" si="466"/>
        <v>0.14755956384306848</v>
      </c>
    </row>
    <row r="84" spans="1:78" x14ac:dyDescent="0.25">
      <c r="A84" t="s">
        <v>75</v>
      </c>
      <c r="B84" t="s">
        <v>73</v>
      </c>
      <c r="C84" s="7">
        <v>9.3366412581608316</v>
      </c>
      <c r="D84" s="7">
        <v>16.306114698700476</v>
      </c>
      <c r="E84" s="7">
        <v>12.0883584355248</v>
      </c>
      <c r="F84" s="7">
        <v>17.532367729561617</v>
      </c>
      <c r="G84" s="7">
        <v>25.300024307652738</v>
      </c>
      <c r="H84" s="7">
        <v>16.730361086127715</v>
      </c>
      <c r="I84" s="7">
        <v>33.90008886719275</v>
      </c>
      <c r="J84" s="7">
        <v>22.19069281709141</v>
      </c>
      <c r="K84" s="7">
        <v>28.683240413359165</v>
      </c>
      <c r="L84" s="7">
        <v>27.242878247571223</v>
      </c>
      <c r="M84" s="7"/>
      <c r="N84" s="7">
        <v>7.2256923089362539</v>
      </c>
      <c r="O84" s="7">
        <v>10.304669072324181</v>
      </c>
      <c r="P84" s="7">
        <v>42.216451299176306</v>
      </c>
      <c r="Q84" s="7">
        <v>97.646432590094278</v>
      </c>
      <c r="R84" s="7">
        <v>38.827574267637885</v>
      </c>
      <c r="S84" s="7">
        <v>103.35896781184356</v>
      </c>
      <c r="T84" s="7">
        <v>124.82738592731376</v>
      </c>
      <c r="U84" s="7">
        <v>208.83276112624466</v>
      </c>
      <c r="V84" s="7">
        <v>270.85623168331318</v>
      </c>
      <c r="W84" s="7">
        <v>345.34832124984666</v>
      </c>
      <c r="X84" s="7"/>
      <c r="Y84" s="7">
        <f t="shared" si="417"/>
        <v>16.562333567097085</v>
      </c>
      <c r="Z84" s="7">
        <f t="shared" si="418"/>
        <v>26.610783771024657</v>
      </c>
      <c r="AA84" s="7">
        <f t="shared" si="419"/>
        <v>54.304809734701109</v>
      </c>
      <c r="AB84" s="7">
        <f t="shared" si="420"/>
        <v>115.17880031965589</v>
      </c>
      <c r="AC84" s="7">
        <f t="shared" si="421"/>
        <v>64.127598575290619</v>
      </c>
      <c r="AD84" s="7">
        <f t="shared" si="422"/>
        <v>120.08932889797127</v>
      </c>
      <c r="AE84" s="7">
        <f t="shared" si="423"/>
        <v>158.72747479450652</v>
      </c>
      <c r="AF84" s="7">
        <f t="shared" si="424"/>
        <v>231.02345394333608</v>
      </c>
      <c r="AG84" s="7">
        <f t="shared" si="425"/>
        <v>299.53947209667234</v>
      </c>
      <c r="AH84" s="7">
        <f t="shared" si="426"/>
        <v>372.5911994974179</v>
      </c>
      <c r="AI84" s="7"/>
      <c r="AJ84" s="7">
        <f t="shared" si="427"/>
        <v>-2.1109489492245777</v>
      </c>
      <c r="AK84" s="7">
        <f t="shared" si="428"/>
        <v>-6.0014456263762952</v>
      </c>
      <c r="AL84" s="7">
        <f t="shared" si="429"/>
        <v>30.128092863651506</v>
      </c>
      <c r="AM84" s="7">
        <f t="shared" si="430"/>
        <v>80.114064860532665</v>
      </c>
      <c r="AN84" s="7">
        <f t="shared" si="431"/>
        <v>13.527549959985148</v>
      </c>
      <c r="AO84" s="7">
        <f t="shared" si="432"/>
        <v>86.628606725715841</v>
      </c>
      <c r="AP84" s="7">
        <f t="shared" si="433"/>
        <v>90.927297060121006</v>
      </c>
      <c r="AQ84" s="7">
        <f t="shared" si="434"/>
        <v>186.64206830915325</v>
      </c>
      <c r="AR84" s="7">
        <f t="shared" si="435"/>
        <v>242.17299126995403</v>
      </c>
      <c r="AS84" s="7">
        <f t="shared" si="436"/>
        <v>318.10544300227542</v>
      </c>
      <c r="AU84" s="6">
        <f t="shared" si="437"/>
        <v>4.68609561413319E-3</v>
      </c>
      <c r="AV84" s="6">
        <f t="shared" si="438"/>
        <v>5.7877147116433018E-3</v>
      </c>
      <c r="AW84" s="6">
        <f t="shared" si="439"/>
        <v>9.6547895470041976E-3</v>
      </c>
      <c r="AX84" s="6">
        <f t="shared" si="440"/>
        <v>1.6743764581863996E-2</v>
      </c>
      <c r="AY84" s="6">
        <f t="shared" si="441"/>
        <v>7.8974715068968852E-3</v>
      </c>
      <c r="AZ84" s="6">
        <f t="shared" si="442"/>
        <v>1.1286113273760673E-2</v>
      </c>
      <c r="BA84" s="6">
        <f t="shared" si="443"/>
        <v>2.0194890900098378E-2</v>
      </c>
      <c r="BB84" s="6">
        <f t="shared" si="444"/>
        <v>2.4552458129522517E-2</v>
      </c>
      <c r="BC84" s="6">
        <f t="shared" si="445"/>
        <v>2.6452213139210309E-2</v>
      </c>
      <c r="BD84" s="6">
        <f t="shared" si="446"/>
        <v>3.1005731251519068E-2</v>
      </c>
      <c r="BE84" s="6"/>
      <c r="BF84" s="6">
        <f t="shared" si="447"/>
        <v>7.8803699229769725E-3</v>
      </c>
      <c r="BG84" s="6">
        <f t="shared" si="448"/>
        <v>1.3808532956314791E-2</v>
      </c>
      <c r="BH84" s="6">
        <f t="shared" si="449"/>
        <v>-3.8857643681242685E-2</v>
      </c>
      <c r="BI84" s="6">
        <f t="shared" si="450"/>
        <v>-7.956361375066158E-2</v>
      </c>
      <c r="BJ84" s="6">
        <f t="shared" si="451"/>
        <v>-1.3821478232037734E-2</v>
      </c>
      <c r="BK84" s="6">
        <f t="shared" si="452"/>
        <v>-6.0130756906431271E-2</v>
      </c>
      <c r="BL84" s="6">
        <f t="shared" si="453"/>
        <v>-0.59161261473079407</v>
      </c>
      <c r="BM84" s="6">
        <f t="shared" si="454"/>
        <v>-0.3466061511581191</v>
      </c>
      <c r="BN84" s="6">
        <f t="shared" si="455"/>
        <v>-0.26759839632091043</v>
      </c>
      <c r="BO84" s="6">
        <f t="shared" si="456"/>
        <v>-0.33421962665447258</v>
      </c>
      <c r="BP84" s="6"/>
      <c r="BQ84" s="6">
        <f t="shared" si="457"/>
        <v>4.68609561413319E-3</v>
      </c>
      <c r="BR84" s="6">
        <f t="shared" si="458"/>
        <v>5.7877147116433018E-3</v>
      </c>
      <c r="BS84" s="6">
        <f t="shared" si="459"/>
        <v>9.6547895470041976E-3</v>
      </c>
      <c r="BT84" s="6">
        <f t="shared" si="460"/>
        <v>1.6743764581863996E-2</v>
      </c>
      <c r="BU84" s="6">
        <f t="shared" si="461"/>
        <v>7.8974715068968852E-3</v>
      </c>
      <c r="BV84" s="6">
        <f t="shared" si="462"/>
        <v>1.1286113273760673E-2</v>
      </c>
      <c r="BW84" s="6">
        <f t="shared" si="463"/>
        <v>2.0194890900098378E-2</v>
      </c>
      <c r="BX84" s="6">
        <f t="shared" si="464"/>
        <v>2.4552458129522517E-2</v>
      </c>
      <c r="BY84" s="6">
        <f t="shared" si="465"/>
        <v>2.6452213139210309E-2</v>
      </c>
      <c r="BZ84" s="6">
        <f t="shared" si="466"/>
        <v>3.1005731251519068E-2</v>
      </c>
    </row>
    <row r="85" spans="1:78" x14ac:dyDescent="0.25">
      <c r="A85" t="s">
        <v>75</v>
      </c>
      <c r="B85" t="s">
        <v>74</v>
      </c>
      <c r="C85" s="7">
        <v>130.15225825233486</v>
      </c>
      <c r="D85" s="7">
        <v>136.12921525525343</v>
      </c>
      <c r="E85" s="7">
        <v>277.83689870289254</v>
      </c>
      <c r="F85" s="7">
        <v>381.84817990144109</v>
      </c>
      <c r="G85" s="7">
        <v>442.60614213316705</v>
      </c>
      <c r="H85" s="7">
        <v>455.09047138602079</v>
      </c>
      <c r="I85" s="7">
        <v>383.43451794366797</v>
      </c>
      <c r="J85" s="7">
        <v>463.32029188669264</v>
      </c>
      <c r="K85" s="7">
        <v>573.15319161605851</v>
      </c>
      <c r="L85" s="7">
        <v>554.56249481492421</v>
      </c>
      <c r="M85" s="7"/>
      <c r="N85" s="7">
        <v>41.520154931695117</v>
      </c>
      <c r="O85" s="7">
        <v>47.505207494183523</v>
      </c>
      <c r="P85" s="7">
        <v>86.048907608626536</v>
      </c>
      <c r="Q85" s="7">
        <v>82.94056494763818</v>
      </c>
      <c r="R85" s="7">
        <v>89.045582989175557</v>
      </c>
      <c r="S85" s="7">
        <v>190.71726074999762</v>
      </c>
      <c r="T85" s="7">
        <v>86.389418063782557</v>
      </c>
      <c r="U85" s="7">
        <v>148.91448588983801</v>
      </c>
      <c r="V85" s="7">
        <v>193.204190743</v>
      </c>
      <c r="W85" s="7">
        <v>211.77056298083988</v>
      </c>
      <c r="X85" s="7"/>
      <c r="Y85" s="7">
        <f t="shared" si="417"/>
        <v>171.67241318402998</v>
      </c>
      <c r="Z85" s="7">
        <f t="shared" si="418"/>
        <v>183.63442274943696</v>
      </c>
      <c r="AA85" s="7">
        <f t="shared" si="419"/>
        <v>363.8858063115191</v>
      </c>
      <c r="AB85" s="7">
        <f t="shared" si="420"/>
        <v>464.78874484907925</v>
      </c>
      <c r="AC85" s="7">
        <f t="shared" si="421"/>
        <v>531.65172512234267</v>
      </c>
      <c r="AD85" s="7">
        <f t="shared" si="422"/>
        <v>645.80773213601844</v>
      </c>
      <c r="AE85" s="7">
        <f t="shared" si="423"/>
        <v>469.82393600745053</v>
      </c>
      <c r="AF85" s="7">
        <f t="shared" si="424"/>
        <v>612.23477777653068</v>
      </c>
      <c r="AG85" s="7">
        <f t="shared" si="425"/>
        <v>766.35738235905853</v>
      </c>
      <c r="AH85" s="7">
        <f t="shared" si="426"/>
        <v>766.33305779576403</v>
      </c>
      <c r="AI85" s="7"/>
      <c r="AJ85" s="7">
        <f t="shared" si="427"/>
        <v>-88.632103320639743</v>
      </c>
      <c r="AK85" s="7">
        <f t="shared" si="428"/>
        <v>-88.624007761069905</v>
      </c>
      <c r="AL85" s="7">
        <f t="shared" si="429"/>
        <v>-191.787991094266</v>
      </c>
      <c r="AM85" s="7">
        <f t="shared" si="430"/>
        <v>-298.90761495380292</v>
      </c>
      <c r="AN85" s="7">
        <f t="shared" si="431"/>
        <v>-353.5605591439915</v>
      </c>
      <c r="AO85" s="7">
        <f t="shared" si="432"/>
        <v>-264.37321063602315</v>
      </c>
      <c r="AP85" s="7">
        <f t="shared" si="433"/>
        <v>-297.04509987988541</v>
      </c>
      <c r="AQ85" s="7">
        <f t="shared" si="434"/>
        <v>-314.40580599685461</v>
      </c>
      <c r="AR85" s="7">
        <f t="shared" si="435"/>
        <v>-379.94900087305848</v>
      </c>
      <c r="AS85" s="7">
        <f t="shared" si="436"/>
        <v>-342.79193183408432</v>
      </c>
      <c r="AU85" s="6">
        <f t="shared" si="437"/>
        <v>4.8572463489536234E-2</v>
      </c>
      <c r="AV85" s="6">
        <f t="shared" si="438"/>
        <v>3.9939584615628833E-2</v>
      </c>
      <c r="AW85" s="6">
        <f t="shared" si="439"/>
        <v>6.4694838196526563E-2</v>
      </c>
      <c r="AX85" s="6">
        <f t="shared" si="440"/>
        <v>6.7567237221214049E-2</v>
      </c>
      <c r="AY85" s="6">
        <f t="shared" si="441"/>
        <v>6.5474217716365621E-2</v>
      </c>
      <c r="AZ85" s="6">
        <f t="shared" si="442"/>
        <v>6.0693646012045667E-2</v>
      </c>
      <c r="BA85" s="6">
        <f t="shared" si="443"/>
        <v>5.9775682453266379E-2</v>
      </c>
      <c r="BB85" s="6">
        <f t="shared" si="444"/>
        <v>6.5066418539836704E-2</v>
      </c>
      <c r="BC85" s="6">
        <f t="shared" si="445"/>
        <v>6.7676719455613654E-2</v>
      </c>
      <c r="BD85" s="6">
        <f t="shared" si="446"/>
        <v>6.3771546056967332E-2</v>
      </c>
      <c r="BE85" s="6"/>
      <c r="BF85" s="6">
        <f t="shared" si="447"/>
        <v>0.33087193391139197</v>
      </c>
      <c r="BG85" s="6">
        <f t="shared" si="448"/>
        <v>0.20391212519046831</v>
      </c>
      <c r="BH85" s="6">
        <f t="shared" si="449"/>
        <v>0.24735815353494978</v>
      </c>
      <c r="BI85" s="6">
        <f t="shared" si="450"/>
        <v>0.29685386785350704</v>
      </c>
      <c r="BJ85" s="6">
        <f t="shared" si="451"/>
        <v>0.36124276652984794</v>
      </c>
      <c r="BK85" s="6">
        <f t="shared" si="452"/>
        <v>0.18350706380007403</v>
      </c>
      <c r="BL85" s="6">
        <f t="shared" si="453"/>
        <v>1.9327048522811883</v>
      </c>
      <c r="BM85" s="6">
        <f t="shared" si="454"/>
        <v>0.58387151034905105</v>
      </c>
      <c r="BN85" s="6">
        <f t="shared" si="455"/>
        <v>0.4198393172755806</v>
      </c>
      <c r="BO85" s="6">
        <f t="shared" si="456"/>
        <v>0.36015665244977774</v>
      </c>
      <c r="BP85" s="6"/>
      <c r="BQ85" s="6">
        <f t="shared" si="457"/>
        <v>4.8572463489536234E-2</v>
      </c>
      <c r="BR85" s="6">
        <f t="shared" si="458"/>
        <v>3.9939584615628833E-2</v>
      </c>
      <c r="BS85" s="6">
        <f t="shared" si="459"/>
        <v>6.4694838196526563E-2</v>
      </c>
      <c r="BT85" s="6">
        <f t="shared" si="460"/>
        <v>6.7567237221214049E-2</v>
      </c>
      <c r="BU85" s="6">
        <f t="shared" si="461"/>
        <v>6.5474217716365621E-2</v>
      </c>
      <c r="BV85" s="6">
        <f t="shared" si="462"/>
        <v>6.0693646012045667E-2</v>
      </c>
      <c r="BW85" s="6">
        <f t="shared" si="463"/>
        <v>5.9775682453266379E-2</v>
      </c>
      <c r="BX85" s="6">
        <f t="shared" si="464"/>
        <v>6.5066418539836704E-2</v>
      </c>
      <c r="BY85" s="6">
        <f t="shared" si="465"/>
        <v>6.7676719455613654E-2</v>
      </c>
      <c r="BZ85" s="6">
        <f t="shared" si="466"/>
        <v>6.3771546056967332E-2</v>
      </c>
    </row>
    <row r="86" spans="1:78" x14ac:dyDescent="0.25">
      <c r="A86" t="s">
        <v>75</v>
      </c>
      <c r="B86" t="s">
        <v>75</v>
      </c>
      <c r="C86" s="7">
        <v>1339.3726897637234</v>
      </c>
      <c r="D86" s="7">
        <v>1684.5154536064131</v>
      </c>
      <c r="E86" s="7">
        <v>1875.2854862181205</v>
      </c>
      <c r="F86" s="7">
        <v>2353.5589492946501</v>
      </c>
      <c r="G86" s="7">
        <v>2523.5928743974005</v>
      </c>
      <c r="H86" s="7">
        <v>4527.7452529804432</v>
      </c>
      <c r="I86" s="7">
        <v>3213.3042243801469</v>
      </c>
      <c r="J86" s="7">
        <v>3925.8900000665235</v>
      </c>
      <c r="K86" s="7">
        <v>4686.3029645807001</v>
      </c>
      <c r="L86" s="7">
        <v>5461.430501277061</v>
      </c>
      <c r="M86" s="7"/>
      <c r="N86" s="7">
        <v>1482.6198181705788</v>
      </c>
      <c r="O86" s="7">
        <v>1557.5343695748702</v>
      </c>
      <c r="P86" s="7">
        <v>2047.4031286390509</v>
      </c>
      <c r="Q86" s="7">
        <v>2651.8964163351375</v>
      </c>
      <c r="R86" s="7">
        <v>3189.2173392622449</v>
      </c>
      <c r="S86" s="7">
        <v>4561.0549382506542</v>
      </c>
      <c r="T86" s="7">
        <v>3571.5673582269537</v>
      </c>
      <c r="U86" s="7">
        <v>4353.9972738658498</v>
      </c>
      <c r="V86" s="7">
        <v>5221.8617957606039</v>
      </c>
      <c r="W86" s="7">
        <v>5955.0348621558642</v>
      </c>
      <c r="X86" s="7"/>
      <c r="Y86" s="7">
        <f t="shared" si="417"/>
        <v>2821.992507934302</v>
      </c>
      <c r="Z86" s="7">
        <f t="shared" si="418"/>
        <v>3242.0498231812835</v>
      </c>
      <c r="AA86" s="7">
        <f t="shared" si="419"/>
        <v>3922.6886148571712</v>
      </c>
      <c r="AB86" s="7">
        <f t="shared" si="420"/>
        <v>5005.4553656297876</v>
      </c>
      <c r="AC86" s="7">
        <f t="shared" si="421"/>
        <v>5712.8102136596453</v>
      </c>
      <c r="AD86" s="7">
        <f t="shared" si="422"/>
        <v>9088.8001912310974</v>
      </c>
      <c r="AE86" s="7">
        <f t="shared" si="423"/>
        <v>6784.8715826071002</v>
      </c>
      <c r="AF86" s="7">
        <f t="shared" si="424"/>
        <v>8279.8872739323742</v>
      </c>
      <c r="AG86" s="7">
        <f t="shared" si="425"/>
        <v>9908.1647603413039</v>
      </c>
      <c r="AH86" s="7">
        <f t="shared" si="426"/>
        <v>11416.465363432926</v>
      </c>
      <c r="AI86" s="7"/>
      <c r="AJ86" s="7">
        <f t="shared" si="427"/>
        <v>143.24712840685538</v>
      </c>
      <c r="AK86" s="7">
        <f t="shared" si="428"/>
        <v>-126.98108403154288</v>
      </c>
      <c r="AL86" s="7">
        <f t="shared" si="429"/>
        <v>172.11764242093045</v>
      </c>
      <c r="AM86" s="7">
        <f t="shared" si="430"/>
        <v>298.33746704048735</v>
      </c>
      <c r="AN86" s="7">
        <f t="shared" si="431"/>
        <v>665.62446486484441</v>
      </c>
      <c r="AO86" s="7">
        <f t="shared" si="432"/>
        <v>33.309685270211048</v>
      </c>
      <c r="AP86" s="7">
        <f t="shared" si="433"/>
        <v>358.2631338468068</v>
      </c>
      <c r="AQ86" s="7">
        <f t="shared" si="434"/>
        <v>428.10727379932632</v>
      </c>
      <c r="AR86" s="7">
        <f t="shared" si="435"/>
        <v>535.55883117990379</v>
      </c>
      <c r="AS86" s="7">
        <f t="shared" si="436"/>
        <v>493.60436087880316</v>
      </c>
      <c r="AU86" s="6">
        <f t="shared" si="437"/>
        <v>0.79844586277496832</v>
      </c>
      <c r="AV86" s="6">
        <f t="shared" si="438"/>
        <v>0.70512990594205127</v>
      </c>
      <c r="AW86" s="6">
        <f t="shared" si="439"/>
        <v>0.69741028869998012</v>
      </c>
      <c r="AX86" s="6">
        <f t="shared" si="440"/>
        <v>0.72765271069445636</v>
      </c>
      <c r="AY86" s="6">
        <f t="shared" si="441"/>
        <v>0.70354663029703335</v>
      </c>
      <c r="AZ86" s="6">
        <f t="shared" si="442"/>
        <v>0.85417438353712649</v>
      </c>
      <c r="BA86" s="6">
        <f t="shared" si="443"/>
        <v>0.86323896703653979</v>
      </c>
      <c r="BB86" s="6">
        <f t="shared" si="444"/>
        <v>0.87996080978104074</v>
      </c>
      <c r="BC86" s="6">
        <f t="shared" si="445"/>
        <v>0.8749861386360922</v>
      </c>
      <c r="BD86" s="6">
        <f t="shared" si="446"/>
        <v>0.95003815811632009</v>
      </c>
      <c r="BE86" s="6"/>
      <c r="BF86" s="6">
        <f t="shared" si="447"/>
        <v>-0.53475493221418935</v>
      </c>
      <c r="BG86" s="6">
        <f t="shared" si="448"/>
        <v>0.29216668663494388</v>
      </c>
      <c r="BH86" s="6">
        <f t="shared" si="449"/>
        <v>-0.22198836317704659</v>
      </c>
      <c r="BI86" s="6">
        <f t="shared" si="450"/>
        <v>-0.29628763733662145</v>
      </c>
      <c r="BJ86" s="6">
        <f t="shared" si="451"/>
        <v>-0.68008723523881287</v>
      </c>
      <c r="BK86" s="6">
        <f t="shared" si="452"/>
        <v>-2.3120960423091048E-2</v>
      </c>
      <c r="BL86" s="6">
        <f t="shared" si="453"/>
        <v>-2.3310160560102737</v>
      </c>
      <c r="BM86" s="6">
        <f t="shared" si="454"/>
        <v>-0.79502234302609542</v>
      </c>
      <c r="BN86" s="6">
        <f t="shared" si="455"/>
        <v>-0.59178640693044227</v>
      </c>
      <c r="BO86" s="6">
        <f t="shared" si="456"/>
        <v>-0.51860874699573467</v>
      </c>
      <c r="BP86" s="6"/>
      <c r="BQ86" s="6">
        <f t="shared" si="457"/>
        <v>0.79844586277496832</v>
      </c>
      <c r="BR86" s="6">
        <f t="shared" si="458"/>
        <v>0.70512990594205127</v>
      </c>
      <c r="BS86" s="6">
        <f t="shared" si="459"/>
        <v>0.69741028869998012</v>
      </c>
      <c r="BT86" s="6">
        <f t="shared" si="460"/>
        <v>0.72765271069445636</v>
      </c>
      <c r="BU86" s="6">
        <f t="shared" si="461"/>
        <v>0.70354663029703335</v>
      </c>
      <c r="BV86" s="6">
        <f t="shared" si="462"/>
        <v>0.85417438353712649</v>
      </c>
      <c r="BW86" s="6">
        <f t="shared" si="463"/>
        <v>0.86323896703653979</v>
      </c>
      <c r="BX86" s="6">
        <f t="shared" si="464"/>
        <v>0.87996080978104074</v>
      </c>
      <c r="BY86" s="6">
        <f t="shared" si="465"/>
        <v>0.8749861386360922</v>
      </c>
      <c r="BZ86" s="6">
        <f t="shared" si="466"/>
        <v>0.95003815811632009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02"/>
  <sheetViews>
    <sheetView topLeftCell="A10" workbookViewId="0">
      <selection activeCell="AE30" sqref="AE30"/>
    </sheetView>
  </sheetViews>
  <sheetFormatPr defaultRowHeight="15" x14ac:dyDescent="0.25"/>
  <sheetData>
    <row r="1" spans="1:45" x14ac:dyDescent="0.25">
      <c r="C1" s="8" t="s">
        <v>64</v>
      </c>
      <c r="D1" s="8"/>
      <c r="E1" s="8"/>
      <c r="F1" s="8"/>
      <c r="G1" s="8"/>
      <c r="H1" s="8"/>
      <c r="I1" s="8"/>
      <c r="J1" s="8"/>
      <c r="K1" s="8"/>
      <c r="L1" s="8"/>
      <c r="N1" s="8" t="s">
        <v>63</v>
      </c>
      <c r="O1" s="8"/>
      <c r="P1" s="8"/>
      <c r="Q1" s="8"/>
      <c r="R1" s="8"/>
      <c r="S1" s="8"/>
      <c r="T1" s="8"/>
      <c r="U1" s="8"/>
      <c r="V1" s="8"/>
      <c r="W1" s="8"/>
      <c r="Y1" t="s">
        <v>77</v>
      </c>
      <c r="AJ1" t="s">
        <v>78</v>
      </c>
    </row>
    <row r="2" spans="1:45" x14ac:dyDescent="0.25">
      <c r="A2" t="s">
        <v>66</v>
      </c>
      <c r="B2" t="s">
        <v>65</v>
      </c>
      <c r="C2" s="8">
        <v>2003</v>
      </c>
      <c r="D2" s="8">
        <v>2004</v>
      </c>
      <c r="E2" s="8">
        <v>2005</v>
      </c>
      <c r="F2" s="8">
        <v>2006</v>
      </c>
      <c r="G2" s="8">
        <v>2007</v>
      </c>
      <c r="H2" s="8">
        <v>2008</v>
      </c>
      <c r="I2" s="8">
        <v>2009</v>
      </c>
      <c r="J2" s="8">
        <v>2010</v>
      </c>
      <c r="K2" s="8">
        <v>2011</v>
      </c>
      <c r="L2" s="8">
        <v>2012</v>
      </c>
      <c r="N2" s="8">
        <v>2003</v>
      </c>
      <c r="O2" s="8">
        <v>2004</v>
      </c>
      <c r="P2" s="8">
        <v>2005</v>
      </c>
      <c r="Q2" s="8">
        <v>2006</v>
      </c>
      <c r="R2" s="8">
        <v>2007</v>
      </c>
      <c r="S2" s="8">
        <v>2008</v>
      </c>
      <c r="T2" s="8">
        <v>2009</v>
      </c>
      <c r="U2" s="8">
        <v>2010</v>
      </c>
      <c r="V2" s="8">
        <v>2011</v>
      </c>
      <c r="W2" s="8">
        <v>2012</v>
      </c>
      <c r="Y2" s="8">
        <v>2003</v>
      </c>
      <c r="Z2" s="8">
        <v>2004</v>
      </c>
      <c r="AA2" s="8">
        <v>2005</v>
      </c>
      <c r="AB2" s="8">
        <v>2006</v>
      </c>
      <c r="AC2" s="8">
        <v>2007</v>
      </c>
      <c r="AD2" s="8">
        <v>2008</v>
      </c>
      <c r="AE2" s="8">
        <v>2009</v>
      </c>
      <c r="AF2" s="8">
        <v>2010</v>
      </c>
      <c r="AG2" s="8">
        <v>2011</v>
      </c>
      <c r="AH2" s="8">
        <v>2012</v>
      </c>
      <c r="AJ2" s="8">
        <v>2003</v>
      </c>
      <c r="AK2" s="8">
        <v>2004</v>
      </c>
      <c r="AL2" s="8">
        <v>2005</v>
      </c>
      <c r="AM2" s="8">
        <v>2006</v>
      </c>
      <c r="AN2" s="8">
        <v>2007</v>
      </c>
      <c r="AO2" s="8">
        <v>2008</v>
      </c>
      <c r="AP2" s="8">
        <v>2009</v>
      </c>
      <c r="AQ2" s="8">
        <v>2010</v>
      </c>
      <c r="AR2" s="8">
        <v>2011</v>
      </c>
      <c r="AS2" s="8">
        <v>2012</v>
      </c>
    </row>
    <row r="3" spans="1:45" x14ac:dyDescent="0.25">
      <c r="C3" s="8"/>
      <c r="D3" s="8"/>
      <c r="E3" s="8"/>
      <c r="F3" s="8"/>
      <c r="G3" s="8"/>
      <c r="H3" s="8"/>
      <c r="I3" s="8"/>
      <c r="J3" s="8"/>
      <c r="K3" s="8"/>
      <c r="L3" s="8"/>
      <c r="N3" s="8"/>
      <c r="O3" s="8"/>
      <c r="P3" s="8"/>
      <c r="Q3" s="8"/>
      <c r="R3" s="8"/>
      <c r="S3" s="8"/>
      <c r="T3" s="8"/>
      <c r="U3" s="8"/>
      <c r="V3" s="8"/>
      <c r="W3" s="8"/>
    </row>
    <row r="4" spans="1:45" x14ac:dyDescent="0.25">
      <c r="A4" t="s">
        <v>62</v>
      </c>
      <c r="B4" t="s">
        <v>67</v>
      </c>
      <c r="C4" s="7">
        <v>190111.55381846565</v>
      </c>
      <c r="D4" s="7">
        <v>251621.18245503167</v>
      </c>
      <c r="E4" s="7">
        <v>319999.7550229592</v>
      </c>
      <c r="F4" s="7">
        <v>394291.27165215317</v>
      </c>
      <c r="G4" s="7">
        <v>454937.52007379691</v>
      </c>
      <c r="H4" s="7">
        <v>604056.04602917458</v>
      </c>
      <c r="I4" s="7">
        <v>400673.88514842436</v>
      </c>
      <c r="J4" s="7">
        <v>497393.32167802704</v>
      </c>
      <c r="K4" s="7">
        <v>611439.14808708848</v>
      </c>
      <c r="L4" s="7">
        <v>648431.74663494842</v>
      </c>
      <c r="M4" s="7"/>
      <c r="N4" s="7">
        <v>163324.11909322976</v>
      </c>
      <c r="O4" s="7">
        <v>208159.31981283281</v>
      </c>
      <c r="P4" s="7">
        <v>242465.22124937657</v>
      </c>
      <c r="Q4" s="7">
        <v>293599.43390883988</v>
      </c>
      <c r="R4" s="7">
        <v>357064.12525392353</v>
      </c>
      <c r="S4" s="7">
        <v>459988.99751269317</v>
      </c>
      <c r="T4" s="7">
        <v>385304.48720184807</v>
      </c>
      <c r="U4" s="7">
        <v>443544.86351145268</v>
      </c>
      <c r="V4" s="7">
        <v>520940.47746742814</v>
      </c>
      <c r="W4" s="7">
        <v>553253.18211242161</v>
      </c>
      <c r="X4" s="7"/>
      <c r="Y4" s="7">
        <f t="shared" ref="Y4:Y12" si="0">N4+C4</f>
        <v>353435.67291169544</v>
      </c>
      <c r="Z4" s="7">
        <f t="shared" ref="Z4:Z12" si="1">O4+D4</f>
        <v>459780.50226786447</v>
      </c>
      <c r="AA4" s="7">
        <f t="shared" ref="AA4:AA12" si="2">P4+E4</f>
        <v>562464.97627233574</v>
      </c>
      <c r="AB4" s="7">
        <f t="shared" ref="AB4:AB12" si="3">Q4+F4</f>
        <v>687890.70556099305</v>
      </c>
      <c r="AC4" s="7">
        <f t="shared" ref="AC4:AC12" si="4">R4+G4</f>
        <v>812001.64532772044</v>
      </c>
      <c r="AD4" s="7">
        <f t="shared" ref="AD4:AD12" si="5">S4+H4</f>
        <v>1064045.0435418678</v>
      </c>
      <c r="AE4" s="7">
        <f t="shared" ref="AE4:AE12" si="6">T4+I4</f>
        <v>785978.37235027249</v>
      </c>
      <c r="AF4" s="7">
        <f t="shared" ref="AF4:AF12" si="7">U4+J4</f>
        <v>940938.18518947973</v>
      </c>
      <c r="AG4" s="7">
        <f t="shared" ref="AG4:AG12" si="8">V4+K4</f>
        <v>1132379.6255545167</v>
      </c>
      <c r="AH4" s="7">
        <f t="shared" ref="AH4:AH12" si="9">W4+L4</f>
        <v>1201684.9287473699</v>
      </c>
      <c r="AI4" s="7"/>
      <c r="AJ4" s="7">
        <f t="shared" ref="AJ4:AJ12" si="10">N4-C4</f>
        <v>-26787.434725235886</v>
      </c>
      <c r="AK4" s="7">
        <f t="shared" ref="AK4:AK12" si="11">O4-D4</f>
        <v>-43461.862642198859</v>
      </c>
      <c r="AL4" s="7">
        <f t="shared" ref="AL4:AL12" si="12">P4-E4</f>
        <v>-77534.533773582632</v>
      </c>
      <c r="AM4" s="7">
        <f t="shared" ref="AM4:AM12" si="13">Q4-F4</f>
        <v>-100691.83774331328</v>
      </c>
      <c r="AN4" s="7">
        <f t="shared" ref="AN4:AN12" si="14">R4-G4</f>
        <v>-97873.394819873385</v>
      </c>
      <c r="AO4" s="7">
        <f t="shared" ref="AO4:AO12" si="15">S4-H4</f>
        <v>-144067.04851648142</v>
      </c>
      <c r="AP4" s="7">
        <f t="shared" ref="AP4:AP12" si="16">T4-I4</f>
        <v>-15369.397946576297</v>
      </c>
      <c r="AQ4" s="7">
        <f t="shared" ref="AQ4:AQ12" si="17">U4-J4</f>
        <v>-53848.458166574361</v>
      </c>
      <c r="AR4" s="7">
        <f t="shared" ref="AR4:AR12" si="18">V4-K4</f>
        <v>-90498.670619660348</v>
      </c>
      <c r="AS4" s="7">
        <f t="shared" ref="AS4:AS12" si="19">W4-L4</f>
        <v>-95178.564522526809</v>
      </c>
    </row>
    <row r="5" spans="1:45" x14ac:dyDescent="0.25">
      <c r="A5" t="str">
        <f t="shared" ref="A5:A12" si="20">A4</f>
        <v>World</v>
      </c>
      <c r="B5" t="s">
        <v>68</v>
      </c>
      <c r="C5" s="7">
        <v>81585.385550845764</v>
      </c>
      <c r="D5" s="7">
        <v>110132.21261701302</v>
      </c>
      <c r="E5" s="7">
        <v>141814.36942910924</v>
      </c>
      <c r="F5" s="7">
        <v>176942.42047265783</v>
      </c>
      <c r="G5" s="7">
        <v>205372.21741410205</v>
      </c>
      <c r="H5" s="7">
        <v>271222.55536718026</v>
      </c>
      <c r="I5" s="7">
        <v>180456.98341965003</v>
      </c>
      <c r="J5" s="7">
        <v>231481.49937255538</v>
      </c>
      <c r="K5" s="7">
        <v>260508.05331551019</v>
      </c>
      <c r="L5" s="7">
        <v>285024.88386615209</v>
      </c>
      <c r="M5" s="7"/>
      <c r="N5" s="7">
        <v>82737.079030857087</v>
      </c>
      <c r="O5" s="7">
        <v>103398.27787132819</v>
      </c>
      <c r="P5" s="7">
        <v>123665.62881412682</v>
      </c>
      <c r="Q5" s="7">
        <v>149695.65310066915</v>
      </c>
      <c r="R5" s="7">
        <v>180523.29952134076</v>
      </c>
      <c r="S5" s="7">
        <v>239855.53498516663</v>
      </c>
      <c r="T5" s="7">
        <v>205253.02874232116</v>
      </c>
      <c r="U5" s="7">
        <v>236373.92162928989</v>
      </c>
      <c r="V5" s="7">
        <v>262319.56097711576</v>
      </c>
      <c r="W5" s="7">
        <v>275614.83734754118</v>
      </c>
      <c r="X5" s="7"/>
      <c r="Y5" s="7">
        <f t="shared" si="0"/>
        <v>164322.46458170284</v>
      </c>
      <c r="Z5" s="7">
        <f t="shared" si="1"/>
        <v>213530.49048834119</v>
      </c>
      <c r="AA5" s="7">
        <f t="shared" si="2"/>
        <v>265479.99824323604</v>
      </c>
      <c r="AB5" s="7">
        <f t="shared" si="3"/>
        <v>326638.07357332698</v>
      </c>
      <c r="AC5" s="7">
        <f t="shared" si="4"/>
        <v>385895.51693544281</v>
      </c>
      <c r="AD5" s="7">
        <f t="shared" si="5"/>
        <v>511078.09035234689</v>
      </c>
      <c r="AE5" s="7">
        <f t="shared" si="6"/>
        <v>385710.01216197119</v>
      </c>
      <c r="AF5" s="7">
        <f t="shared" si="7"/>
        <v>467855.42100184527</v>
      </c>
      <c r="AG5" s="7">
        <f t="shared" si="8"/>
        <v>522827.61429262592</v>
      </c>
      <c r="AH5" s="7">
        <f t="shared" si="9"/>
        <v>560639.72121369326</v>
      </c>
      <c r="AI5" s="7"/>
      <c r="AJ5" s="7">
        <f t="shared" si="10"/>
        <v>1151.6934800113231</v>
      </c>
      <c r="AK5" s="7">
        <f t="shared" si="11"/>
        <v>-6733.9347456848336</v>
      </c>
      <c r="AL5" s="7">
        <f t="shared" si="12"/>
        <v>-18148.740614982424</v>
      </c>
      <c r="AM5" s="7">
        <f t="shared" si="13"/>
        <v>-27246.767371988681</v>
      </c>
      <c r="AN5" s="7">
        <f t="shared" si="14"/>
        <v>-24848.917892761296</v>
      </c>
      <c r="AO5" s="7">
        <f t="shared" si="15"/>
        <v>-31367.020382013638</v>
      </c>
      <c r="AP5" s="7">
        <f t="shared" si="16"/>
        <v>24796.045322671125</v>
      </c>
      <c r="AQ5" s="7">
        <f t="shared" si="17"/>
        <v>4892.4222567345132</v>
      </c>
      <c r="AR5" s="7">
        <f t="shared" si="18"/>
        <v>1811.507661605574</v>
      </c>
      <c r="AS5" s="7">
        <f t="shared" si="19"/>
        <v>-9410.0465186109068</v>
      </c>
    </row>
    <row r="6" spans="1:45" x14ac:dyDescent="0.25">
      <c r="A6" t="str">
        <f t="shared" si="20"/>
        <v>World</v>
      </c>
      <c r="B6" t="s">
        <v>69</v>
      </c>
      <c r="C6" s="7">
        <v>38836.55491337461</v>
      </c>
      <c r="D6" s="7">
        <v>52150.265431620181</v>
      </c>
      <c r="E6" s="7">
        <v>68695.924147910686</v>
      </c>
      <c r="F6" s="7">
        <v>88074.261733994063</v>
      </c>
      <c r="G6" s="7">
        <v>100531.46804751796</v>
      </c>
      <c r="H6" s="7">
        <v>137682.35371846362</v>
      </c>
      <c r="I6" s="7">
        <v>92920.589209909536</v>
      </c>
      <c r="J6" s="7">
        <v>114612.15564654165</v>
      </c>
      <c r="K6" s="7">
        <v>104795.56995103147</v>
      </c>
      <c r="L6" s="7">
        <v>132016.11472427304</v>
      </c>
      <c r="M6" s="7"/>
      <c r="N6" s="7">
        <v>41863.150790111802</v>
      </c>
      <c r="O6" s="7">
        <v>54036.852062393169</v>
      </c>
      <c r="P6" s="7">
        <v>65311.078479266464</v>
      </c>
      <c r="Q6" s="7">
        <v>84496.756432299459</v>
      </c>
      <c r="R6" s="7">
        <v>95471.858084363703</v>
      </c>
      <c r="S6" s="7">
        <v>127001.32579504466</v>
      </c>
      <c r="T6" s="7">
        <v>114553.39581885093</v>
      </c>
      <c r="U6" s="7">
        <v>132159.40308680624</v>
      </c>
      <c r="V6" s="7">
        <v>136362.76448114606</v>
      </c>
      <c r="W6" s="7">
        <v>157558.43401676102</v>
      </c>
      <c r="X6" s="7"/>
      <c r="Y6" s="7">
        <f t="shared" si="0"/>
        <v>80699.705703486412</v>
      </c>
      <c r="Z6" s="7">
        <f t="shared" si="1"/>
        <v>106187.11749401335</v>
      </c>
      <c r="AA6" s="7">
        <f t="shared" si="2"/>
        <v>134007.00262717716</v>
      </c>
      <c r="AB6" s="7">
        <f t="shared" si="3"/>
        <v>172571.01816629351</v>
      </c>
      <c r="AC6" s="7">
        <f t="shared" si="4"/>
        <v>196003.32613188168</v>
      </c>
      <c r="AD6" s="7">
        <f t="shared" si="5"/>
        <v>264683.67951350828</v>
      </c>
      <c r="AE6" s="7">
        <f t="shared" si="6"/>
        <v>207473.98502876045</v>
      </c>
      <c r="AF6" s="7">
        <f t="shared" si="7"/>
        <v>246771.55873334789</v>
      </c>
      <c r="AG6" s="7">
        <f t="shared" si="8"/>
        <v>241158.33443217754</v>
      </c>
      <c r="AH6" s="7">
        <f t="shared" si="9"/>
        <v>289574.54874103406</v>
      </c>
      <c r="AI6" s="7"/>
      <c r="AJ6" s="7">
        <f t="shared" si="10"/>
        <v>3026.5958767371922</v>
      </c>
      <c r="AK6" s="7">
        <f t="shared" si="11"/>
        <v>1886.5866307729884</v>
      </c>
      <c r="AL6" s="7">
        <f t="shared" si="12"/>
        <v>-3384.8456686442223</v>
      </c>
      <c r="AM6" s="7">
        <f t="shared" si="13"/>
        <v>-3577.505301694604</v>
      </c>
      <c r="AN6" s="7">
        <f t="shared" si="14"/>
        <v>-5059.6099631542602</v>
      </c>
      <c r="AO6" s="7">
        <f t="shared" si="15"/>
        <v>-10681.027923418966</v>
      </c>
      <c r="AP6" s="7">
        <f t="shared" si="16"/>
        <v>21632.806608941391</v>
      </c>
      <c r="AQ6" s="7">
        <f t="shared" si="17"/>
        <v>17547.247440264589</v>
      </c>
      <c r="AR6" s="7">
        <f t="shared" si="18"/>
        <v>31567.19453011459</v>
      </c>
      <c r="AS6" s="7">
        <f t="shared" si="19"/>
        <v>25542.319292487984</v>
      </c>
    </row>
    <row r="7" spans="1:45" x14ac:dyDescent="0.25">
      <c r="A7" t="str">
        <f t="shared" si="20"/>
        <v>World</v>
      </c>
      <c r="B7" t="s">
        <v>70</v>
      </c>
      <c r="C7" s="7">
        <v>4175.5974829327079</v>
      </c>
      <c r="D7" s="7">
        <v>5242.1574200045316</v>
      </c>
      <c r="E7" s="7">
        <v>5855.2435183930002</v>
      </c>
      <c r="F7" s="7">
        <v>6078.0407685130103</v>
      </c>
      <c r="G7" s="7">
        <v>7355.104481851442</v>
      </c>
      <c r="H7" s="7">
        <v>8798.4994550433748</v>
      </c>
      <c r="I7" s="7">
        <v>8233.20724713653</v>
      </c>
      <c r="J7" s="7">
        <v>9394.819231750751</v>
      </c>
      <c r="K7" s="7">
        <v>11572.244084803086</v>
      </c>
      <c r="L7" s="7">
        <v>11905.242805002023</v>
      </c>
      <c r="M7" s="7"/>
      <c r="N7" s="7">
        <v>7167.4767025943656</v>
      </c>
      <c r="O7" s="7">
        <v>9386.1449780341063</v>
      </c>
      <c r="P7" s="7">
        <v>11326.983443789715</v>
      </c>
      <c r="Q7" s="7">
        <v>13776.981911893017</v>
      </c>
      <c r="R7" s="7">
        <v>17516.611196130307</v>
      </c>
      <c r="S7" s="7">
        <v>22162.221665536847</v>
      </c>
      <c r="T7" s="7">
        <v>19517.233347155816</v>
      </c>
      <c r="U7" s="7">
        <v>23103.473935515423</v>
      </c>
      <c r="V7" s="7">
        <v>29766.723668922365</v>
      </c>
      <c r="W7" s="7">
        <v>32446.758418114398</v>
      </c>
      <c r="X7" s="13">
        <f>(AH7-Y7)/Y7</f>
        <v>2.9100512345856209</v>
      </c>
      <c r="Y7" s="7">
        <f t="shared" si="0"/>
        <v>11343.074185527073</v>
      </c>
      <c r="Z7" s="7">
        <f t="shared" si="1"/>
        <v>14628.302398038639</v>
      </c>
      <c r="AA7" s="7">
        <f t="shared" si="2"/>
        <v>17182.226962182714</v>
      </c>
      <c r="AB7" s="7">
        <f t="shared" si="3"/>
        <v>19855.022680406029</v>
      </c>
      <c r="AC7" s="7">
        <f t="shared" si="4"/>
        <v>24871.715677981749</v>
      </c>
      <c r="AD7" s="7">
        <f t="shared" si="5"/>
        <v>30960.721120580223</v>
      </c>
      <c r="AE7" s="7">
        <f t="shared" si="6"/>
        <v>27750.440594292348</v>
      </c>
      <c r="AF7" s="7">
        <f t="shared" si="7"/>
        <v>32498.293167266173</v>
      </c>
      <c r="AG7" s="7">
        <f t="shared" si="8"/>
        <v>41338.967753725447</v>
      </c>
      <c r="AH7" s="7">
        <f t="shared" si="9"/>
        <v>44352.001223116422</v>
      </c>
      <c r="AI7" s="7"/>
      <c r="AJ7" s="7">
        <f t="shared" si="10"/>
        <v>2991.8792196616578</v>
      </c>
      <c r="AK7" s="7">
        <f t="shared" si="11"/>
        <v>4143.9875580295748</v>
      </c>
      <c r="AL7" s="7">
        <f t="shared" si="12"/>
        <v>5471.7399253967151</v>
      </c>
      <c r="AM7" s="7">
        <f t="shared" si="13"/>
        <v>7698.9411433800069</v>
      </c>
      <c r="AN7" s="7">
        <f t="shared" si="14"/>
        <v>10161.506714278865</v>
      </c>
      <c r="AO7" s="7">
        <f t="shared" si="15"/>
        <v>13363.722210493472</v>
      </c>
      <c r="AP7" s="7">
        <f t="shared" si="16"/>
        <v>11284.026100019286</v>
      </c>
      <c r="AQ7" s="7">
        <f t="shared" si="17"/>
        <v>13708.654703764672</v>
      </c>
      <c r="AR7" s="7">
        <f t="shared" si="18"/>
        <v>18194.479584119279</v>
      </c>
      <c r="AS7" s="7">
        <f t="shared" si="19"/>
        <v>20541.515613112373</v>
      </c>
    </row>
    <row r="8" spans="1:45" x14ac:dyDescent="0.25">
      <c r="A8" t="str">
        <f t="shared" si="20"/>
        <v>World</v>
      </c>
      <c r="B8" t="s">
        <v>71</v>
      </c>
      <c r="C8" s="7">
        <v>22775.497850233009</v>
      </c>
      <c r="D8" s="7">
        <v>31963.591795322052</v>
      </c>
      <c r="E8" s="7">
        <v>47469.407635504933</v>
      </c>
      <c r="F8" s="7">
        <v>62993.109526814616</v>
      </c>
      <c r="G8" s="7">
        <v>74298.226247407656</v>
      </c>
      <c r="H8" s="7">
        <v>117752.31737347257</v>
      </c>
      <c r="I8" s="7">
        <v>69371.824706462648</v>
      </c>
      <c r="J8" s="7">
        <v>92760.873076707678</v>
      </c>
      <c r="K8" s="7">
        <v>116295.51247569024</v>
      </c>
      <c r="L8" s="7">
        <v>124818.32769013212</v>
      </c>
      <c r="M8" s="7"/>
      <c r="N8" s="7">
        <v>11059.529490510238</v>
      </c>
      <c r="O8" s="7">
        <v>13738.034870578647</v>
      </c>
      <c r="P8" s="7">
        <v>16192.892056859597</v>
      </c>
      <c r="Q8" s="7">
        <v>21102.673238689775</v>
      </c>
      <c r="R8" s="7">
        <v>26329.320861728509</v>
      </c>
      <c r="S8" s="7">
        <v>36538.309721220765</v>
      </c>
      <c r="T8" s="7">
        <v>31422.395462914963</v>
      </c>
      <c r="U8" s="7">
        <v>31375.497359408364</v>
      </c>
      <c r="V8" s="7">
        <v>37422.155243334499</v>
      </c>
      <c r="W8" s="7">
        <v>42299.337118080322</v>
      </c>
      <c r="X8" s="13"/>
      <c r="Y8" s="7">
        <f t="shared" si="0"/>
        <v>33835.027340743247</v>
      </c>
      <c r="Z8" s="7">
        <f t="shared" si="1"/>
        <v>45701.626665900701</v>
      </c>
      <c r="AA8" s="7">
        <f t="shared" si="2"/>
        <v>63662.299692364526</v>
      </c>
      <c r="AB8" s="7">
        <f t="shared" si="3"/>
        <v>84095.782765504395</v>
      </c>
      <c r="AC8" s="7">
        <f t="shared" si="4"/>
        <v>100627.54710913617</v>
      </c>
      <c r="AD8" s="7">
        <f t="shared" si="5"/>
        <v>154290.62709469334</v>
      </c>
      <c r="AE8" s="7">
        <f t="shared" si="6"/>
        <v>100794.22016937762</v>
      </c>
      <c r="AF8" s="7">
        <f t="shared" si="7"/>
        <v>124136.37043611603</v>
      </c>
      <c r="AG8" s="7">
        <f t="shared" si="8"/>
        <v>153717.66771902473</v>
      </c>
      <c r="AH8" s="7">
        <f t="shared" si="9"/>
        <v>167117.66480821243</v>
      </c>
      <c r="AI8" s="7"/>
      <c r="AJ8" s="7">
        <f t="shared" si="10"/>
        <v>-11715.96835972277</v>
      </c>
      <c r="AK8" s="7">
        <f t="shared" si="11"/>
        <v>-18225.556924743403</v>
      </c>
      <c r="AL8" s="7">
        <f t="shared" si="12"/>
        <v>-31276.515578645336</v>
      </c>
      <c r="AM8" s="7">
        <f t="shared" si="13"/>
        <v>-41890.436288124838</v>
      </c>
      <c r="AN8" s="7">
        <f t="shared" si="14"/>
        <v>-47968.905385679143</v>
      </c>
      <c r="AO8" s="7">
        <f t="shared" si="15"/>
        <v>-81214.007652251807</v>
      </c>
      <c r="AP8" s="7">
        <f t="shared" si="16"/>
        <v>-37949.429243547682</v>
      </c>
      <c r="AQ8" s="7">
        <f t="shared" si="17"/>
        <v>-61385.375717299314</v>
      </c>
      <c r="AR8" s="7">
        <f t="shared" si="18"/>
        <v>-78873.357232355746</v>
      </c>
      <c r="AS8" s="7">
        <f t="shared" si="19"/>
        <v>-82518.9905720518</v>
      </c>
    </row>
    <row r="9" spans="1:45" x14ac:dyDescent="0.25">
      <c r="A9" t="str">
        <f t="shared" si="20"/>
        <v>World</v>
      </c>
      <c r="B9" t="s">
        <v>72</v>
      </c>
      <c r="C9" s="7">
        <v>37701.516229610308</v>
      </c>
      <c r="D9" s="7">
        <v>50523.911794592634</v>
      </c>
      <c r="E9" s="7">
        <v>62671.936870931364</v>
      </c>
      <c r="F9" s="7">
        <v>79836.978329019417</v>
      </c>
      <c r="G9" s="7">
        <v>92680.423838331524</v>
      </c>
      <c r="H9" s="7">
        <v>115160.00435492166</v>
      </c>
      <c r="I9" s="7">
        <v>77170.308111758364</v>
      </c>
      <c r="J9" s="7">
        <v>107974.17379925303</v>
      </c>
      <c r="K9" s="7">
        <v>146002.9909715183</v>
      </c>
      <c r="L9" s="7">
        <v>144157.95017670401</v>
      </c>
      <c r="M9" s="7"/>
      <c r="N9" s="7">
        <v>33589.871029855334</v>
      </c>
      <c r="O9" s="7">
        <v>39677.001126562856</v>
      </c>
      <c r="P9" s="7">
        <v>46842.582015008265</v>
      </c>
      <c r="Q9" s="7">
        <v>55627.277504616053</v>
      </c>
      <c r="R9" s="7">
        <v>73076.722310497789</v>
      </c>
      <c r="S9" s="7">
        <v>97236.408531637426</v>
      </c>
      <c r="T9" s="7">
        <v>82113.712970923822</v>
      </c>
      <c r="U9" s="7">
        <v>95299.536269457865</v>
      </c>
      <c r="V9" s="7">
        <v>118145.10331357687</v>
      </c>
      <c r="W9" s="7">
        <v>117981.6868420541</v>
      </c>
      <c r="X9" s="13"/>
      <c r="Y9" s="7">
        <f t="shared" si="0"/>
        <v>71291.387259465642</v>
      </c>
      <c r="Z9" s="7">
        <f t="shared" si="1"/>
        <v>90200.912921155483</v>
      </c>
      <c r="AA9" s="7">
        <f t="shared" si="2"/>
        <v>109514.51888593963</v>
      </c>
      <c r="AB9" s="7">
        <f t="shared" si="3"/>
        <v>135464.25583363546</v>
      </c>
      <c r="AC9" s="7">
        <f t="shared" si="4"/>
        <v>165757.14614882931</v>
      </c>
      <c r="AD9" s="7">
        <f t="shared" si="5"/>
        <v>212396.41288655909</v>
      </c>
      <c r="AE9" s="7">
        <f t="shared" si="6"/>
        <v>159284.02108268219</v>
      </c>
      <c r="AF9" s="7">
        <f t="shared" si="7"/>
        <v>203273.71006871091</v>
      </c>
      <c r="AG9" s="7">
        <f t="shared" si="8"/>
        <v>264148.09428509517</v>
      </c>
      <c r="AH9" s="7">
        <f t="shared" si="9"/>
        <v>262139.63701875811</v>
      </c>
      <c r="AI9" s="7"/>
      <c r="AJ9" s="7">
        <f t="shared" si="10"/>
        <v>-4111.6451997549739</v>
      </c>
      <c r="AK9" s="7">
        <f t="shared" si="11"/>
        <v>-10846.910668029777</v>
      </c>
      <c r="AL9" s="7">
        <f t="shared" si="12"/>
        <v>-15829.354855923099</v>
      </c>
      <c r="AM9" s="7">
        <f t="shared" si="13"/>
        <v>-24209.700824403364</v>
      </c>
      <c r="AN9" s="7">
        <f t="shared" si="14"/>
        <v>-19603.701527833735</v>
      </c>
      <c r="AO9" s="7">
        <f t="shared" si="15"/>
        <v>-17923.595823284239</v>
      </c>
      <c r="AP9" s="7">
        <f t="shared" si="16"/>
        <v>4943.4048591654573</v>
      </c>
      <c r="AQ9" s="7">
        <f t="shared" si="17"/>
        <v>-12674.63752979516</v>
      </c>
      <c r="AR9" s="7">
        <f t="shared" si="18"/>
        <v>-27857.887657941435</v>
      </c>
      <c r="AS9" s="7">
        <f t="shared" si="19"/>
        <v>-26176.263334649906</v>
      </c>
    </row>
    <row r="10" spans="1:45" x14ac:dyDescent="0.25">
      <c r="A10" t="str">
        <f t="shared" si="20"/>
        <v>World</v>
      </c>
      <c r="B10" t="s">
        <v>73</v>
      </c>
      <c r="C10" s="7">
        <v>6820.5843580773626</v>
      </c>
      <c r="D10" s="7">
        <v>8818.6827683673764</v>
      </c>
      <c r="E10" s="7">
        <v>11005.631332932289</v>
      </c>
      <c r="F10" s="7">
        <v>12333.623622304816</v>
      </c>
      <c r="G10" s="7">
        <v>16139.125545118084</v>
      </c>
      <c r="H10" s="7">
        <v>22019.526117797515</v>
      </c>
      <c r="I10" s="7">
        <v>16179.008487558014</v>
      </c>
      <c r="J10" s="7">
        <v>20215.329960968604</v>
      </c>
      <c r="K10" s="7">
        <v>26374.062493932601</v>
      </c>
      <c r="L10" s="7">
        <v>17538.246325205742</v>
      </c>
      <c r="M10" s="7"/>
      <c r="N10" s="7">
        <v>10402.206919880769</v>
      </c>
      <c r="O10" s="7">
        <v>14056.433857286604</v>
      </c>
      <c r="P10" s="7">
        <v>18555.493499722979</v>
      </c>
      <c r="Q10" s="7">
        <v>29491.201599306762</v>
      </c>
      <c r="R10" s="7">
        <v>24921.008961826486</v>
      </c>
      <c r="S10" s="7">
        <v>30941.785853483168</v>
      </c>
      <c r="T10" s="7">
        <v>27238.251795573608</v>
      </c>
      <c r="U10" s="7">
        <v>31964.645018884272</v>
      </c>
      <c r="V10" s="7">
        <v>38082.208486188858</v>
      </c>
      <c r="W10" s="7">
        <v>42235.308854291128</v>
      </c>
      <c r="X10" s="13"/>
      <c r="Y10" s="7">
        <f t="shared" si="0"/>
        <v>17222.791277958131</v>
      </c>
      <c r="Z10" s="7">
        <f t="shared" si="1"/>
        <v>22875.11662565398</v>
      </c>
      <c r="AA10" s="7">
        <f t="shared" si="2"/>
        <v>29561.124832655267</v>
      </c>
      <c r="AB10" s="7">
        <f t="shared" si="3"/>
        <v>41824.82522161158</v>
      </c>
      <c r="AC10" s="7">
        <f t="shared" si="4"/>
        <v>41060.134506944567</v>
      </c>
      <c r="AD10" s="7">
        <f t="shared" si="5"/>
        <v>52961.31197128068</v>
      </c>
      <c r="AE10" s="7">
        <f t="shared" si="6"/>
        <v>43417.260283131618</v>
      </c>
      <c r="AF10" s="7">
        <f t="shared" si="7"/>
        <v>52179.974979852879</v>
      </c>
      <c r="AG10" s="7">
        <f t="shared" si="8"/>
        <v>64456.270980121459</v>
      </c>
      <c r="AH10" s="7">
        <f t="shared" si="9"/>
        <v>59773.555179496871</v>
      </c>
      <c r="AI10" s="7"/>
      <c r="AJ10" s="7">
        <f t="shared" si="10"/>
        <v>3581.6225618034068</v>
      </c>
      <c r="AK10" s="7">
        <f t="shared" si="11"/>
        <v>5237.7510889192272</v>
      </c>
      <c r="AL10" s="7">
        <f t="shared" si="12"/>
        <v>7549.86216679069</v>
      </c>
      <c r="AM10" s="7">
        <f t="shared" si="13"/>
        <v>17157.577977001944</v>
      </c>
      <c r="AN10" s="7">
        <f t="shared" si="14"/>
        <v>8781.8834167084024</v>
      </c>
      <c r="AO10" s="7">
        <f t="shared" si="15"/>
        <v>8922.2597356856531</v>
      </c>
      <c r="AP10" s="7">
        <f t="shared" si="16"/>
        <v>11059.243308015593</v>
      </c>
      <c r="AQ10" s="7">
        <f t="shared" si="17"/>
        <v>11749.315057915668</v>
      </c>
      <c r="AR10" s="7">
        <f t="shared" si="18"/>
        <v>11708.145992256257</v>
      </c>
      <c r="AS10" s="7">
        <f t="shared" si="19"/>
        <v>24697.062529085386</v>
      </c>
    </row>
    <row r="11" spans="1:45" x14ac:dyDescent="0.25">
      <c r="A11" t="str">
        <f t="shared" si="20"/>
        <v>World</v>
      </c>
      <c r="B11" t="s">
        <v>74</v>
      </c>
      <c r="C11" s="7">
        <v>63167.820559024192</v>
      </c>
      <c r="D11" s="7">
        <v>82819.945952669703</v>
      </c>
      <c r="E11" s="7">
        <v>100384.28569083089</v>
      </c>
      <c r="F11" s="7">
        <v>121431.45178324707</v>
      </c>
      <c r="G11" s="7">
        <v>146495.5296555119</v>
      </c>
      <c r="H11" s="7">
        <v>192386.296266847</v>
      </c>
      <c r="I11" s="7">
        <v>135029.04047745254</v>
      </c>
      <c r="J11" s="7">
        <v>170334.29988847239</v>
      </c>
      <c r="K11" s="7">
        <v>228811.38640358965</v>
      </c>
      <c r="L11" s="7">
        <v>241274.22228455773</v>
      </c>
      <c r="M11" s="7"/>
      <c r="N11" s="7">
        <v>51280.319164852343</v>
      </c>
      <c r="O11" s="7">
        <v>68200.647107621058</v>
      </c>
      <c r="P11" s="7">
        <v>76291.263314330412</v>
      </c>
      <c r="Q11" s="7">
        <v>96505.291906479411</v>
      </c>
      <c r="R11" s="7">
        <v>114791.1517464474</v>
      </c>
      <c r="S11" s="7">
        <v>141375.61485908588</v>
      </c>
      <c r="T11" s="7">
        <v>108359.72664218507</v>
      </c>
      <c r="U11" s="7">
        <v>129205.805632524</v>
      </c>
      <c r="V11" s="7">
        <v>163914.4368463693</v>
      </c>
      <c r="W11" s="7">
        <v>171998.60378448199</v>
      </c>
      <c r="X11" s="13"/>
      <c r="Y11" s="7">
        <f t="shared" si="0"/>
        <v>114448.13972387653</v>
      </c>
      <c r="Z11" s="7">
        <f t="shared" si="1"/>
        <v>151020.59306029076</v>
      </c>
      <c r="AA11" s="7">
        <f t="shared" si="2"/>
        <v>176675.5490051613</v>
      </c>
      <c r="AB11" s="7">
        <f t="shared" si="3"/>
        <v>217936.74368972649</v>
      </c>
      <c r="AC11" s="7">
        <f t="shared" si="4"/>
        <v>261286.6814019593</v>
      </c>
      <c r="AD11" s="7">
        <f t="shared" si="5"/>
        <v>333761.91112593288</v>
      </c>
      <c r="AE11" s="7">
        <f t="shared" si="6"/>
        <v>243388.7671196376</v>
      </c>
      <c r="AF11" s="7">
        <f t="shared" si="7"/>
        <v>299540.10552099638</v>
      </c>
      <c r="AG11" s="7">
        <f t="shared" si="8"/>
        <v>392725.82324995892</v>
      </c>
      <c r="AH11" s="7">
        <f t="shared" si="9"/>
        <v>413272.82606903976</v>
      </c>
      <c r="AI11" s="7"/>
      <c r="AJ11" s="7">
        <f t="shared" si="10"/>
        <v>-11887.50139417185</v>
      </c>
      <c r="AK11" s="7">
        <f t="shared" si="11"/>
        <v>-14619.298845048645</v>
      </c>
      <c r="AL11" s="7">
        <f t="shared" si="12"/>
        <v>-24093.022376500478</v>
      </c>
      <c r="AM11" s="7">
        <f t="shared" si="13"/>
        <v>-24926.159876767662</v>
      </c>
      <c r="AN11" s="7">
        <f t="shared" si="14"/>
        <v>-31704.377909064497</v>
      </c>
      <c r="AO11" s="7">
        <f t="shared" si="15"/>
        <v>-51010.68140776112</v>
      </c>
      <c r="AP11" s="7">
        <f t="shared" si="16"/>
        <v>-26669.313835267472</v>
      </c>
      <c r="AQ11" s="7">
        <f t="shared" si="17"/>
        <v>-41128.49425594839</v>
      </c>
      <c r="AR11" s="7">
        <f t="shared" si="18"/>
        <v>-64896.94955722036</v>
      </c>
      <c r="AS11" s="7">
        <f t="shared" si="19"/>
        <v>-69275.61850007574</v>
      </c>
    </row>
    <row r="12" spans="1:45" x14ac:dyDescent="0.25">
      <c r="A12" t="str">
        <f t="shared" si="20"/>
        <v>World</v>
      </c>
      <c r="B12" t="s">
        <v>75</v>
      </c>
      <c r="C12" s="7">
        <v>61612.511420878989</v>
      </c>
      <c r="D12" s="7">
        <v>79208.506339122076</v>
      </c>
      <c r="E12" s="7">
        <v>107373.36439806869</v>
      </c>
      <c r="F12" s="7">
        <v>131340.47771448334</v>
      </c>
      <c r="G12" s="7">
        <v>145551.30071029448</v>
      </c>
      <c r="H12" s="7">
        <v>196089.12769745666</v>
      </c>
      <c r="I12" s="7">
        <v>119418.21639367231</v>
      </c>
      <c r="J12" s="7">
        <v>133710.68175209936</v>
      </c>
      <c r="K12" s="7">
        <v>127745.3894075502</v>
      </c>
      <c r="L12" s="7">
        <v>163053.1470605917</v>
      </c>
      <c r="M12" s="7"/>
      <c r="N12" s="7">
        <v>44115.935054393587</v>
      </c>
      <c r="O12" s="7">
        <v>56716.891527704676</v>
      </c>
      <c r="P12" s="7">
        <v>65295.798376535655</v>
      </c>
      <c r="Q12" s="7">
        <v>69494.248339234866</v>
      </c>
      <c r="R12" s="7">
        <v>88836.807470972301</v>
      </c>
      <c r="S12" s="7">
        <v>119076.55199000257</v>
      </c>
      <c r="T12" s="7">
        <v>103562.74881869553</v>
      </c>
      <c r="U12" s="7">
        <v>112350.79537837398</v>
      </c>
      <c r="V12" s="7">
        <v>117454.15989120779</v>
      </c>
      <c r="W12" s="7">
        <v>132933.09284847067</v>
      </c>
      <c r="X12" s="13"/>
      <c r="Y12" s="7">
        <f t="shared" si="0"/>
        <v>105728.44647527258</v>
      </c>
      <c r="Z12" s="7">
        <f t="shared" si="1"/>
        <v>135925.39786682674</v>
      </c>
      <c r="AA12" s="7">
        <f t="shared" si="2"/>
        <v>172669.16277460434</v>
      </c>
      <c r="AB12" s="7">
        <f t="shared" si="3"/>
        <v>200834.72605371819</v>
      </c>
      <c r="AC12" s="7">
        <f t="shared" si="4"/>
        <v>234388.10818126678</v>
      </c>
      <c r="AD12" s="7">
        <f t="shared" si="5"/>
        <v>315165.67968745925</v>
      </c>
      <c r="AE12" s="7">
        <f t="shared" si="6"/>
        <v>222980.96521236782</v>
      </c>
      <c r="AF12" s="7">
        <f t="shared" si="7"/>
        <v>246061.47713047336</v>
      </c>
      <c r="AG12" s="7">
        <f t="shared" si="8"/>
        <v>245199.54929875798</v>
      </c>
      <c r="AH12" s="7">
        <f t="shared" si="9"/>
        <v>295986.23990906239</v>
      </c>
      <c r="AI12" s="7"/>
      <c r="AJ12" s="7">
        <f t="shared" si="10"/>
        <v>-17496.576366485402</v>
      </c>
      <c r="AK12" s="7">
        <f t="shared" si="11"/>
        <v>-22491.614811417399</v>
      </c>
      <c r="AL12" s="7">
        <f t="shared" si="12"/>
        <v>-42077.566021533035</v>
      </c>
      <c r="AM12" s="7">
        <f t="shared" si="13"/>
        <v>-61846.229375248469</v>
      </c>
      <c r="AN12" s="7">
        <f t="shared" si="14"/>
        <v>-56714.493239322182</v>
      </c>
      <c r="AO12" s="7">
        <f t="shared" si="15"/>
        <v>-77012.575707454089</v>
      </c>
      <c r="AP12" s="7">
        <f t="shared" si="16"/>
        <v>-15855.467574976778</v>
      </c>
      <c r="AQ12" s="7">
        <f t="shared" si="17"/>
        <v>-21359.886373725385</v>
      </c>
      <c r="AR12" s="7">
        <f t="shared" si="18"/>
        <v>-10291.229516342413</v>
      </c>
      <c r="AS12" s="7">
        <f t="shared" si="19"/>
        <v>-30120.054212121031</v>
      </c>
    </row>
    <row r="13" spans="1:45" x14ac:dyDescent="0.25">
      <c r="C13" s="6">
        <f>(C14/C4)*100</f>
        <v>8.4510503904647205</v>
      </c>
      <c r="D13" s="6"/>
      <c r="E13" s="6"/>
      <c r="F13" s="6"/>
      <c r="G13" s="6"/>
      <c r="H13" s="6"/>
      <c r="I13" s="6"/>
      <c r="J13" s="6"/>
      <c r="K13" s="6"/>
      <c r="L13" s="6">
        <f>(L14/L4)*100</f>
        <v>8.8791275134424286</v>
      </c>
      <c r="M13" s="6"/>
      <c r="N13" s="6">
        <f>(N14/N4)*100</f>
        <v>9.2081507264565712</v>
      </c>
      <c r="O13" s="6"/>
      <c r="P13" s="6"/>
      <c r="Q13" s="6"/>
      <c r="R13" s="6"/>
      <c r="S13" s="6"/>
      <c r="T13" s="6"/>
      <c r="U13" s="6"/>
      <c r="V13" s="6"/>
      <c r="W13" s="6">
        <f>(W14/W4)*100</f>
        <v>11.18211449475108</v>
      </c>
      <c r="X13" s="13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</row>
    <row r="14" spans="1:45" x14ac:dyDescent="0.25">
      <c r="A14" t="s">
        <v>60</v>
      </c>
      <c r="B14" t="s">
        <v>67</v>
      </c>
      <c r="C14" s="7">
        <v>16066.423211293988</v>
      </c>
      <c r="D14" s="7">
        <v>19842.605967867552</v>
      </c>
      <c r="E14" s="7">
        <v>23144.93327298409</v>
      </c>
      <c r="F14" s="7">
        <v>26774.569006491223</v>
      </c>
      <c r="G14" s="7">
        <v>33475.658817964897</v>
      </c>
      <c r="H14" s="7">
        <v>45030.036365328</v>
      </c>
      <c r="I14" s="7">
        <v>35804.272431482845</v>
      </c>
      <c r="J14" s="7">
        <v>42914.9681555516</v>
      </c>
      <c r="K14" s="7">
        <v>50849.380465212183</v>
      </c>
      <c r="L14" s="7">
        <v>57575.081621359001</v>
      </c>
      <c r="M14" s="7"/>
      <c r="N14" s="7">
        <v>15039.131058762032</v>
      </c>
      <c r="O14" s="7">
        <v>20625.125982735961</v>
      </c>
      <c r="P14" s="7">
        <v>24188.512258936891</v>
      </c>
      <c r="Q14" s="7">
        <v>29015.234359827256</v>
      </c>
      <c r="R14" s="7">
        <v>35321.60694415107</v>
      </c>
      <c r="S14" s="7">
        <v>47439.635447949026</v>
      </c>
      <c r="T14" s="7">
        <v>38314.903272899464</v>
      </c>
      <c r="U14" s="7">
        <v>47597.814984075172</v>
      </c>
      <c r="V14" s="7">
        <v>54040.187263747743</v>
      </c>
      <c r="W14" s="7">
        <v>61865.404269664679</v>
      </c>
      <c r="X14" s="13"/>
      <c r="Y14" s="7">
        <f t="shared" ref="Y14:Y22" si="21">N14+C14</f>
        <v>31105.554270056018</v>
      </c>
      <c r="Z14" s="7">
        <f t="shared" ref="Z14:Z22" si="22">O14+D14</f>
        <v>40467.731950603513</v>
      </c>
      <c r="AA14" s="7">
        <f t="shared" ref="AA14:AA22" si="23">P14+E14</f>
        <v>47333.445531920981</v>
      </c>
      <c r="AB14" s="7">
        <f t="shared" ref="AB14:AB22" si="24">Q14+F14</f>
        <v>55789.803366318476</v>
      </c>
      <c r="AC14" s="7">
        <f t="shared" ref="AC14:AC22" si="25">R14+G14</f>
        <v>68797.265762115974</v>
      </c>
      <c r="AD14" s="7">
        <f t="shared" ref="AD14:AD22" si="26">S14+H14</f>
        <v>92469.671813277033</v>
      </c>
      <c r="AE14" s="7">
        <f t="shared" ref="AE14:AE22" si="27">T14+I14</f>
        <v>74119.175704382302</v>
      </c>
      <c r="AF14" s="7">
        <f t="shared" ref="AF14:AF22" si="28">U14+J14</f>
        <v>90512.783139626772</v>
      </c>
      <c r="AG14" s="7">
        <f t="shared" ref="AG14:AG22" si="29">V14+K14</f>
        <v>104889.56772895993</v>
      </c>
      <c r="AH14" s="7">
        <f t="shared" ref="AH14:AH22" si="30">W14+L14</f>
        <v>119440.48589102368</v>
      </c>
      <c r="AI14" s="7"/>
      <c r="AJ14" s="7">
        <f t="shared" ref="AJ14:AJ22" si="31">N14-C14</f>
        <v>-1027.2921525319562</v>
      </c>
      <c r="AK14" s="7">
        <f t="shared" ref="AK14:AK22" si="32">O14-D14</f>
        <v>782.52001486840891</v>
      </c>
      <c r="AL14" s="7">
        <f t="shared" ref="AL14:AL22" si="33">P14-E14</f>
        <v>1043.5789859528013</v>
      </c>
      <c r="AM14" s="7">
        <f t="shared" ref="AM14:AM22" si="34">Q14-F14</f>
        <v>2240.6653533360331</v>
      </c>
      <c r="AN14" s="7">
        <f t="shared" ref="AN14:AN22" si="35">R14-G14</f>
        <v>1845.9481261861729</v>
      </c>
      <c r="AO14" s="7">
        <f t="shared" ref="AO14:AO22" si="36">S14-H14</f>
        <v>2409.5990826210254</v>
      </c>
      <c r="AP14" s="7">
        <f t="shared" ref="AP14:AP22" si="37">T14-I14</f>
        <v>2510.6308414166197</v>
      </c>
      <c r="AQ14" s="7">
        <f t="shared" ref="AQ14:AQ22" si="38">U14-J14</f>
        <v>4682.8468285235722</v>
      </c>
      <c r="AR14" s="7">
        <f t="shared" ref="AR14:AR22" si="39">V14-K14</f>
        <v>3190.8067985355592</v>
      </c>
      <c r="AS14" s="7">
        <f t="shared" ref="AS14:AS22" si="40">W14-L14</f>
        <v>4290.3226483056787</v>
      </c>
    </row>
    <row r="15" spans="1:45" x14ac:dyDescent="0.25">
      <c r="A15" t="s">
        <v>60</v>
      </c>
      <c r="B15" t="s">
        <v>68</v>
      </c>
      <c r="C15" s="7">
        <v>6227.7754842133772</v>
      </c>
      <c r="D15" s="7">
        <v>8480.6287006450675</v>
      </c>
      <c r="E15" s="7">
        <v>9929.6626907963891</v>
      </c>
      <c r="F15" s="7">
        <v>11109.839146364142</v>
      </c>
      <c r="G15" s="7">
        <v>13253.03474074792</v>
      </c>
      <c r="H15" s="7">
        <v>18814.336683691774</v>
      </c>
      <c r="I15" s="7">
        <v>14231.578033564556</v>
      </c>
      <c r="J15" s="7">
        <v>17032.508637364797</v>
      </c>
      <c r="K15" s="7">
        <v>18116.766710821841</v>
      </c>
      <c r="L15" s="7">
        <v>21104.671785160164</v>
      </c>
      <c r="M15" s="7"/>
      <c r="N15" s="7">
        <v>6243.3774564431324</v>
      </c>
      <c r="O15" s="7">
        <v>8610.2550110984321</v>
      </c>
      <c r="P15" s="7">
        <v>10045.005621092243</v>
      </c>
      <c r="Q15" s="7">
        <v>12446.384293553276</v>
      </c>
      <c r="R15" s="7">
        <v>14298.747376804007</v>
      </c>
      <c r="S15" s="7">
        <v>19750.3637387007</v>
      </c>
      <c r="T15" s="7">
        <v>16474.537942540399</v>
      </c>
      <c r="U15" s="7">
        <v>20617.712303781587</v>
      </c>
      <c r="V15" s="7">
        <v>21524.409050863658</v>
      </c>
      <c r="W15" s="7">
        <v>25356.375845149469</v>
      </c>
      <c r="X15" s="13"/>
      <c r="Y15" s="7">
        <f t="shared" si="21"/>
        <v>12471.15294065651</v>
      </c>
      <c r="Z15" s="7">
        <f t="shared" si="22"/>
        <v>17090.8837117435</v>
      </c>
      <c r="AA15" s="7">
        <f t="shared" si="23"/>
        <v>19974.668311888632</v>
      </c>
      <c r="AB15" s="7">
        <f t="shared" si="24"/>
        <v>23556.223439917419</v>
      </c>
      <c r="AC15" s="7">
        <f t="shared" si="25"/>
        <v>27551.782117551928</v>
      </c>
      <c r="AD15" s="7">
        <f t="shared" si="26"/>
        <v>38564.700422392474</v>
      </c>
      <c r="AE15" s="7">
        <f t="shared" si="27"/>
        <v>30706.115976104957</v>
      </c>
      <c r="AF15" s="7">
        <f t="shared" si="28"/>
        <v>37650.220941146385</v>
      </c>
      <c r="AG15" s="7">
        <f t="shared" si="29"/>
        <v>39641.175761685503</v>
      </c>
      <c r="AH15" s="7">
        <f t="shared" si="30"/>
        <v>46461.047630309637</v>
      </c>
      <c r="AI15" s="7"/>
      <c r="AJ15" s="7">
        <f t="shared" si="31"/>
        <v>15.60197222975512</v>
      </c>
      <c r="AK15" s="7">
        <f t="shared" si="32"/>
        <v>129.62631045336457</v>
      </c>
      <c r="AL15" s="7">
        <f t="shared" si="33"/>
        <v>115.34293029585388</v>
      </c>
      <c r="AM15" s="7">
        <f t="shared" si="34"/>
        <v>1336.5451471891338</v>
      </c>
      <c r="AN15" s="7">
        <f t="shared" si="35"/>
        <v>1045.7126360560869</v>
      </c>
      <c r="AO15" s="7">
        <f t="shared" si="36"/>
        <v>936.02705500892625</v>
      </c>
      <c r="AP15" s="7">
        <f t="shared" si="37"/>
        <v>2242.9599089758431</v>
      </c>
      <c r="AQ15" s="7">
        <f t="shared" si="38"/>
        <v>3585.2036664167899</v>
      </c>
      <c r="AR15" s="7">
        <f t="shared" si="39"/>
        <v>3407.6423400418171</v>
      </c>
      <c r="AS15" s="7">
        <f t="shared" si="40"/>
        <v>4251.7040599893044</v>
      </c>
    </row>
    <row r="16" spans="1:45" x14ac:dyDescent="0.25">
      <c r="A16" t="s">
        <v>60</v>
      </c>
      <c r="B16" t="s">
        <v>69</v>
      </c>
      <c r="C16" s="7">
        <v>5569.1812321304596</v>
      </c>
      <c r="D16" s="7">
        <v>6523.1630880359171</v>
      </c>
      <c r="E16" s="7">
        <v>7685.9321687324054</v>
      </c>
      <c r="F16" s="7">
        <v>8562.9443093682949</v>
      </c>
      <c r="G16" s="7">
        <v>10936.600243165662</v>
      </c>
      <c r="H16" s="7">
        <v>15142.753810083546</v>
      </c>
      <c r="I16" s="7">
        <v>12185.085543859459</v>
      </c>
      <c r="J16" s="7">
        <v>14666.735696004249</v>
      </c>
      <c r="K16" s="7">
        <v>18011.122789987061</v>
      </c>
      <c r="L16" s="7">
        <v>18647.46915222998</v>
      </c>
      <c r="M16" s="7"/>
      <c r="N16" s="7">
        <v>3923.4676147171012</v>
      </c>
      <c r="O16" s="7">
        <v>4747.210787685417</v>
      </c>
      <c r="P16" s="7">
        <v>6445.5046043762522</v>
      </c>
      <c r="Q16" s="7">
        <v>7519.7469477338127</v>
      </c>
      <c r="R16" s="7">
        <v>8350.7630489372623</v>
      </c>
      <c r="S16" s="7">
        <v>10809.474284261731</v>
      </c>
      <c r="T16" s="7">
        <v>8577.5327432702925</v>
      </c>
      <c r="U16" s="7">
        <v>11854.481709053274</v>
      </c>
      <c r="V16" s="7">
        <v>13066.349801814482</v>
      </c>
      <c r="W16" s="7">
        <v>14505.559095389732</v>
      </c>
      <c r="X16" s="13"/>
      <c r="Y16" s="7">
        <f t="shared" si="21"/>
        <v>9492.6488468475618</v>
      </c>
      <c r="Z16" s="7">
        <f t="shared" si="22"/>
        <v>11270.373875721334</v>
      </c>
      <c r="AA16" s="7">
        <f t="shared" si="23"/>
        <v>14131.436773108657</v>
      </c>
      <c r="AB16" s="7">
        <f t="shared" si="24"/>
        <v>16082.691257102108</v>
      </c>
      <c r="AC16" s="7">
        <f t="shared" si="25"/>
        <v>19287.363292102924</v>
      </c>
      <c r="AD16" s="7">
        <f t="shared" si="26"/>
        <v>25952.228094345279</v>
      </c>
      <c r="AE16" s="7">
        <f t="shared" si="27"/>
        <v>20762.61828712975</v>
      </c>
      <c r="AF16" s="7">
        <f t="shared" si="28"/>
        <v>26521.217405057523</v>
      </c>
      <c r="AG16" s="7">
        <f t="shared" si="29"/>
        <v>31077.472591801543</v>
      </c>
      <c r="AH16" s="7">
        <f t="shared" si="30"/>
        <v>33153.02824761971</v>
      </c>
      <c r="AI16" s="7"/>
      <c r="AJ16" s="7">
        <f t="shared" si="31"/>
        <v>-1645.7136174133584</v>
      </c>
      <c r="AK16" s="7">
        <f t="shared" si="32"/>
        <v>-1775.9523003505001</v>
      </c>
      <c r="AL16" s="7">
        <f t="shared" si="33"/>
        <v>-1240.4275643561532</v>
      </c>
      <c r="AM16" s="7">
        <f t="shared" si="34"/>
        <v>-1043.1973616344821</v>
      </c>
      <c r="AN16" s="7">
        <f t="shared" si="35"/>
        <v>-2585.8371942283993</v>
      </c>
      <c r="AO16" s="7">
        <f t="shared" si="36"/>
        <v>-4333.2795258218157</v>
      </c>
      <c r="AP16" s="7">
        <f t="shared" si="37"/>
        <v>-3607.5528005891665</v>
      </c>
      <c r="AQ16" s="7">
        <f t="shared" si="38"/>
        <v>-2812.2539869509746</v>
      </c>
      <c r="AR16" s="7">
        <f t="shared" si="39"/>
        <v>-4944.7729881725791</v>
      </c>
      <c r="AS16" s="7">
        <f t="shared" si="40"/>
        <v>-4141.9100568402482</v>
      </c>
    </row>
    <row r="17" spans="1:45" x14ac:dyDescent="0.25">
      <c r="A17" t="s">
        <v>60</v>
      </c>
      <c r="B17" t="s">
        <v>70</v>
      </c>
      <c r="C17" s="7">
        <v>1773.3997852588752</v>
      </c>
      <c r="D17" s="7">
        <v>2193.9622955875479</v>
      </c>
      <c r="E17" s="7">
        <v>2340.7397363436944</v>
      </c>
      <c r="F17" s="7">
        <v>2516.4095240356933</v>
      </c>
      <c r="G17" s="7">
        <v>2968.644381936942</v>
      </c>
      <c r="H17" s="7">
        <v>3785.0793350649337</v>
      </c>
      <c r="I17" s="7">
        <v>3363.8806635350907</v>
      </c>
      <c r="J17" s="7">
        <v>3677.3515234954539</v>
      </c>
      <c r="K17" s="7">
        <v>4564.1307386796188</v>
      </c>
      <c r="L17" s="7">
        <v>4379.2711553155459</v>
      </c>
      <c r="M17" s="7"/>
      <c r="N17" s="7">
        <v>1269.5267344400279</v>
      </c>
      <c r="O17" s="7">
        <v>1512.3454465465104</v>
      </c>
      <c r="P17" s="7">
        <v>1934.876268896194</v>
      </c>
      <c r="Q17" s="7">
        <v>1884.0627143155773</v>
      </c>
      <c r="R17" s="7">
        <v>2503.4077780784355</v>
      </c>
      <c r="S17" s="7">
        <v>3181.0055256473083</v>
      </c>
      <c r="T17" s="7">
        <v>2939.7817783160554</v>
      </c>
      <c r="U17" s="7">
        <v>3414.7560846449737</v>
      </c>
      <c r="V17" s="7">
        <v>4169.0660464853227</v>
      </c>
      <c r="W17" s="7">
        <v>4579.5835925630827</v>
      </c>
      <c r="X17" s="13">
        <f>(AH17-Y17)/Y17</f>
        <v>1.9441574385322666</v>
      </c>
      <c r="Y17" s="7">
        <f t="shared" si="21"/>
        <v>3042.9265196989031</v>
      </c>
      <c r="Z17" s="7">
        <f t="shared" si="22"/>
        <v>3706.3077421340586</v>
      </c>
      <c r="AA17" s="7">
        <f t="shared" si="23"/>
        <v>4275.6160052398882</v>
      </c>
      <c r="AB17" s="7">
        <f t="shared" si="24"/>
        <v>4400.4722383512708</v>
      </c>
      <c r="AC17" s="7">
        <f t="shared" si="25"/>
        <v>5472.052160015377</v>
      </c>
      <c r="AD17" s="7">
        <f t="shared" si="26"/>
        <v>6966.0848607122425</v>
      </c>
      <c r="AE17" s="7">
        <f t="shared" si="27"/>
        <v>6303.6624418511456</v>
      </c>
      <c r="AF17" s="7">
        <f t="shared" si="28"/>
        <v>7092.1076081404281</v>
      </c>
      <c r="AG17" s="7">
        <f t="shared" si="29"/>
        <v>8733.1967851649424</v>
      </c>
      <c r="AH17" s="7">
        <f t="shared" si="30"/>
        <v>8958.8547478786277</v>
      </c>
      <c r="AI17" s="7"/>
      <c r="AJ17" s="7">
        <f t="shared" si="31"/>
        <v>-503.87305081884733</v>
      </c>
      <c r="AK17" s="7">
        <f t="shared" si="32"/>
        <v>-681.61684904103754</v>
      </c>
      <c r="AL17" s="7">
        <f t="shared" si="33"/>
        <v>-405.8634674475004</v>
      </c>
      <c r="AM17" s="7">
        <f t="shared" si="34"/>
        <v>-632.34680972011597</v>
      </c>
      <c r="AN17" s="7">
        <f t="shared" si="35"/>
        <v>-465.23660385850644</v>
      </c>
      <c r="AO17" s="7">
        <f t="shared" si="36"/>
        <v>-604.0738094176254</v>
      </c>
      <c r="AP17" s="7">
        <f t="shared" si="37"/>
        <v>-424.09888521903531</v>
      </c>
      <c r="AQ17" s="7">
        <f t="shared" si="38"/>
        <v>-262.59543885048015</v>
      </c>
      <c r="AR17" s="7">
        <f t="shared" si="39"/>
        <v>-395.06469219429619</v>
      </c>
      <c r="AS17" s="7">
        <f t="shared" si="40"/>
        <v>200.31243724753676</v>
      </c>
    </row>
    <row r="18" spans="1:45" x14ac:dyDescent="0.25">
      <c r="A18" t="s">
        <v>60</v>
      </c>
      <c r="B18" t="s">
        <v>71</v>
      </c>
      <c r="C18" s="7">
        <v>1955.0098324624007</v>
      </c>
      <c r="D18" s="7">
        <v>2227.4194400116417</v>
      </c>
      <c r="E18" s="7">
        <v>2683.3171684570757</v>
      </c>
      <c r="F18" s="7">
        <v>3454.6219057962321</v>
      </c>
      <c r="G18" s="7">
        <v>4421.2110993406759</v>
      </c>
      <c r="H18" s="7">
        <v>5781.0345294054468</v>
      </c>
      <c r="I18" s="7">
        <v>4487.5293589599378</v>
      </c>
      <c r="J18" s="7">
        <v>5590.5491525342741</v>
      </c>
      <c r="K18" s="7">
        <v>6421.4590072648907</v>
      </c>
      <c r="L18" s="7">
        <v>7737.107668906031</v>
      </c>
      <c r="M18" s="7"/>
      <c r="N18" s="7">
        <v>486.46244839524593</v>
      </c>
      <c r="O18" s="7">
        <v>914.38056481412173</v>
      </c>
      <c r="P18" s="7">
        <v>1207.8832905525071</v>
      </c>
      <c r="Q18" s="7">
        <v>1429.8978044408593</v>
      </c>
      <c r="R18" s="7">
        <v>3014.7778452701641</v>
      </c>
      <c r="S18" s="7">
        <v>4692.9172689024308</v>
      </c>
      <c r="T18" s="7">
        <v>2964.9376886733562</v>
      </c>
      <c r="U18" s="7">
        <v>4435.6194101525834</v>
      </c>
      <c r="V18" s="7">
        <v>4363.187193095283</v>
      </c>
      <c r="W18" s="7">
        <v>5607.0231317326989</v>
      </c>
      <c r="X18" s="7"/>
      <c r="Y18" s="7">
        <f t="shared" si="21"/>
        <v>2441.4722808576466</v>
      </c>
      <c r="Z18" s="7">
        <f t="shared" si="22"/>
        <v>3141.8000048257636</v>
      </c>
      <c r="AA18" s="7">
        <f t="shared" si="23"/>
        <v>3891.200459009583</v>
      </c>
      <c r="AB18" s="7">
        <f t="shared" si="24"/>
        <v>4884.5197102370912</v>
      </c>
      <c r="AC18" s="7">
        <f t="shared" si="25"/>
        <v>7435.98894461084</v>
      </c>
      <c r="AD18" s="7">
        <f t="shared" si="26"/>
        <v>10473.951798307877</v>
      </c>
      <c r="AE18" s="7">
        <f t="shared" si="27"/>
        <v>7452.467047633294</v>
      </c>
      <c r="AF18" s="7">
        <f t="shared" si="28"/>
        <v>10026.168562686857</v>
      </c>
      <c r="AG18" s="7">
        <f t="shared" si="29"/>
        <v>10784.646200360174</v>
      </c>
      <c r="AH18" s="7">
        <f t="shared" si="30"/>
        <v>13344.13080063873</v>
      </c>
      <c r="AI18" s="7"/>
      <c r="AJ18" s="7">
        <f t="shared" si="31"/>
        <v>-1468.5473840671548</v>
      </c>
      <c r="AK18" s="7">
        <f t="shared" si="32"/>
        <v>-1313.0388751975199</v>
      </c>
      <c r="AL18" s="7">
        <f t="shared" si="33"/>
        <v>-1475.4338779045686</v>
      </c>
      <c r="AM18" s="7">
        <f t="shared" si="34"/>
        <v>-2024.7241013553728</v>
      </c>
      <c r="AN18" s="7">
        <f t="shared" si="35"/>
        <v>-1406.4332540705118</v>
      </c>
      <c r="AO18" s="7">
        <f t="shared" si="36"/>
        <v>-1088.117260503016</v>
      </c>
      <c r="AP18" s="7">
        <f t="shared" si="37"/>
        <v>-1522.5916702865816</v>
      </c>
      <c r="AQ18" s="7">
        <f t="shared" si="38"/>
        <v>-1154.9297423816906</v>
      </c>
      <c r="AR18" s="7">
        <f t="shared" si="39"/>
        <v>-2058.2718141696078</v>
      </c>
      <c r="AS18" s="7">
        <f t="shared" si="40"/>
        <v>-2130.0845371733321</v>
      </c>
    </row>
    <row r="19" spans="1:45" x14ac:dyDescent="0.25">
      <c r="A19" t="s">
        <v>60</v>
      </c>
      <c r="B19" t="s">
        <v>72</v>
      </c>
      <c r="C19" s="7">
        <v>4429.0622811211188</v>
      </c>
      <c r="D19" s="7">
        <v>6078.0546820505879</v>
      </c>
      <c r="E19" s="7">
        <v>7336.9528153571291</v>
      </c>
      <c r="F19" s="7">
        <v>7938.189868242699</v>
      </c>
      <c r="G19" s="7">
        <v>9206.4243141223815</v>
      </c>
      <c r="H19" s="7">
        <v>12691.867939440315</v>
      </c>
      <c r="I19" s="7">
        <v>9956.5410833970291</v>
      </c>
      <c r="J19" s="7">
        <v>11733.987984586178</v>
      </c>
      <c r="K19" s="7">
        <v>12147.00442083895</v>
      </c>
      <c r="L19" s="7">
        <v>14388.569127748458</v>
      </c>
      <c r="M19" s="7"/>
      <c r="N19" s="7">
        <v>4721.11523453878</v>
      </c>
      <c r="O19" s="7">
        <v>6653.7125131460789</v>
      </c>
      <c r="P19" s="7">
        <v>7466.4529690267864</v>
      </c>
      <c r="Q19" s="7">
        <v>9237.8446097442447</v>
      </c>
      <c r="R19" s="7">
        <v>10578.72652726154</v>
      </c>
      <c r="S19" s="7">
        <v>14046.484632260297</v>
      </c>
      <c r="T19" s="7">
        <v>11738.990794937838</v>
      </c>
      <c r="U19" s="7">
        <v>14397.326111278027</v>
      </c>
      <c r="V19" s="7">
        <v>14909.889266404687</v>
      </c>
      <c r="W19" s="7">
        <v>18040.351614306714</v>
      </c>
      <c r="X19" s="7"/>
      <c r="Y19" s="7">
        <f t="shared" si="21"/>
        <v>9150.1775156598997</v>
      </c>
      <c r="Z19" s="7">
        <f t="shared" si="22"/>
        <v>12731.767195196666</v>
      </c>
      <c r="AA19" s="7">
        <f t="shared" si="23"/>
        <v>14803.405784383915</v>
      </c>
      <c r="AB19" s="7">
        <f t="shared" si="24"/>
        <v>17176.034477986945</v>
      </c>
      <c r="AC19" s="7">
        <f t="shared" si="25"/>
        <v>19785.150841383922</v>
      </c>
      <c r="AD19" s="7">
        <f t="shared" si="26"/>
        <v>26738.352571700612</v>
      </c>
      <c r="AE19" s="7">
        <f t="shared" si="27"/>
        <v>21695.531878334867</v>
      </c>
      <c r="AF19" s="7">
        <f t="shared" si="28"/>
        <v>26131.314095864203</v>
      </c>
      <c r="AG19" s="7">
        <f t="shared" si="29"/>
        <v>27056.893687243639</v>
      </c>
      <c r="AH19" s="7">
        <f t="shared" si="30"/>
        <v>32428.920742055172</v>
      </c>
      <c r="AI19" s="7"/>
      <c r="AJ19" s="7">
        <f t="shared" si="31"/>
        <v>292.05295341766123</v>
      </c>
      <c r="AK19" s="7">
        <f t="shared" si="32"/>
        <v>575.65783109549102</v>
      </c>
      <c r="AL19" s="7">
        <f t="shared" si="33"/>
        <v>129.50015366965727</v>
      </c>
      <c r="AM19" s="7">
        <f t="shared" si="34"/>
        <v>1299.6547415015457</v>
      </c>
      <c r="AN19" s="7">
        <f t="shared" si="35"/>
        <v>1372.302213139159</v>
      </c>
      <c r="AO19" s="7">
        <f t="shared" si="36"/>
        <v>1354.6166928199818</v>
      </c>
      <c r="AP19" s="7">
        <f t="shared" si="37"/>
        <v>1782.4497115408085</v>
      </c>
      <c r="AQ19" s="7">
        <f t="shared" si="38"/>
        <v>2663.3381266918495</v>
      </c>
      <c r="AR19" s="7">
        <f t="shared" si="39"/>
        <v>2762.8848455657371</v>
      </c>
      <c r="AS19" s="7">
        <f t="shared" si="40"/>
        <v>3651.7824865582552</v>
      </c>
    </row>
    <row r="20" spans="1:45" x14ac:dyDescent="0.25">
      <c r="A20" t="s">
        <v>60</v>
      </c>
      <c r="B20" t="s">
        <v>73</v>
      </c>
      <c r="C20" s="7">
        <v>1496.1266454173451</v>
      </c>
      <c r="D20" s="7">
        <v>1754.2901846407547</v>
      </c>
      <c r="E20" s="7">
        <v>1977.4023113089577</v>
      </c>
      <c r="F20" s="7">
        <v>2371.3260493102434</v>
      </c>
      <c r="G20" s="7">
        <v>2932.4302515687855</v>
      </c>
      <c r="H20" s="7">
        <v>3690.6191337684049</v>
      </c>
      <c r="I20" s="7">
        <v>3051.8968461800182</v>
      </c>
      <c r="J20" s="7">
        <v>3346.114529194645</v>
      </c>
      <c r="K20" s="7">
        <v>4378.3601851183721</v>
      </c>
      <c r="L20" s="7">
        <v>3815.2747146571246</v>
      </c>
      <c r="M20" s="7"/>
      <c r="N20" s="7">
        <v>1460.930496573812</v>
      </c>
      <c r="O20" s="7">
        <v>1600.9188413077406</v>
      </c>
      <c r="P20" s="7">
        <v>2027.8491925130363</v>
      </c>
      <c r="Q20" s="7">
        <v>2016.8554877182996</v>
      </c>
      <c r="R20" s="7">
        <v>2559.1367115106241</v>
      </c>
      <c r="S20" s="7">
        <v>3202.2659097714354</v>
      </c>
      <c r="T20" s="7">
        <v>2943.1066019569839</v>
      </c>
      <c r="U20" s="7">
        <v>3391.9893229325735</v>
      </c>
      <c r="V20" s="7">
        <v>4179.1055950416621</v>
      </c>
      <c r="W20" s="7">
        <v>4432.2715267468984</v>
      </c>
      <c r="X20" s="7"/>
      <c r="Y20" s="7">
        <f t="shared" si="21"/>
        <v>2957.0571419911571</v>
      </c>
      <c r="Z20" s="7">
        <f t="shared" si="22"/>
        <v>3355.2090259484953</v>
      </c>
      <c r="AA20" s="7">
        <f t="shared" si="23"/>
        <v>4005.251503821994</v>
      </c>
      <c r="AB20" s="7">
        <f t="shared" si="24"/>
        <v>4388.1815370285431</v>
      </c>
      <c r="AC20" s="7">
        <f t="shared" si="25"/>
        <v>5491.5669630794091</v>
      </c>
      <c r="AD20" s="7">
        <f t="shared" si="26"/>
        <v>6892.8850435398399</v>
      </c>
      <c r="AE20" s="7">
        <f t="shared" si="27"/>
        <v>5995.0034481370021</v>
      </c>
      <c r="AF20" s="7">
        <f t="shared" si="28"/>
        <v>6738.1038521272185</v>
      </c>
      <c r="AG20" s="7">
        <f t="shared" si="29"/>
        <v>8557.4657801600333</v>
      </c>
      <c r="AH20" s="7">
        <f t="shared" si="30"/>
        <v>8247.546241404023</v>
      </c>
      <c r="AI20" s="7"/>
      <c r="AJ20" s="7">
        <f t="shared" si="31"/>
        <v>-35.196148843533138</v>
      </c>
      <c r="AK20" s="7">
        <f t="shared" si="32"/>
        <v>-153.37134333301401</v>
      </c>
      <c r="AL20" s="7">
        <f t="shared" si="33"/>
        <v>50.446881204078636</v>
      </c>
      <c r="AM20" s="7">
        <f t="shared" si="34"/>
        <v>-354.47056159194381</v>
      </c>
      <c r="AN20" s="7">
        <f t="shared" si="35"/>
        <v>-373.2935400581614</v>
      </c>
      <c r="AO20" s="7">
        <f t="shared" si="36"/>
        <v>-488.35322399696952</v>
      </c>
      <c r="AP20" s="7">
        <f t="shared" si="37"/>
        <v>-108.79024422303428</v>
      </c>
      <c r="AQ20" s="7">
        <f t="shared" si="38"/>
        <v>45.874793737928485</v>
      </c>
      <c r="AR20" s="7">
        <f t="shared" si="39"/>
        <v>-199.25459007670997</v>
      </c>
      <c r="AS20" s="7">
        <f t="shared" si="40"/>
        <v>616.99681208977381</v>
      </c>
    </row>
    <row r="21" spans="1:45" x14ac:dyDescent="0.25">
      <c r="A21" t="s">
        <v>60</v>
      </c>
      <c r="B21" t="s">
        <v>74</v>
      </c>
      <c r="C21" s="7">
        <v>7027.8507031820764</v>
      </c>
      <c r="D21" s="7">
        <v>8313.145133095677</v>
      </c>
      <c r="E21" s="7">
        <v>9545.8784300817861</v>
      </c>
      <c r="F21" s="7">
        <v>11432.999026467203</v>
      </c>
      <c r="G21" s="7">
        <v>15065.021206705964</v>
      </c>
      <c r="H21" s="7">
        <v>19735.207475390347</v>
      </c>
      <c r="I21" s="7">
        <v>15703.290739215503</v>
      </c>
      <c r="J21" s="7">
        <v>19280.45462442789</v>
      </c>
      <c r="K21" s="7">
        <v>24554.683169971166</v>
      </c>
      <c r="L21" s="7">
        <v>28216.328832594521</v>
      </c>
      <c r="M21" s="7"/>
      <c r="N21" s="7">
        <v>6424.8095829527801</v>
      </c>
      <c r="O21" s="7">
        <v>9351.4177724642468</v>
      </c>
      <c r="P21" s="7">
        <v>10695.598855061005</v>
      </c>
      <c r="Q21" s="7">
        <v>12749.316998340881</v>
      </c>
      <c r="R21" s="7">
        <v>16213.053120529221</v>
      </c>
      <c r="S21" s="7">
        <v>21359.017677145803</v>
      </c>
      <c r="T21" s="7">
        <v>16536.53107849036</v>
      </c>
      <c r="U21" s="7">
        <v>20701.932419052788</v>
      </c>
      <c r="V21" s="7">
        <v>25013.316693744655</v>
      </c>
      <c r="W21" s="7">
        <v>28454.40248017366</v>
      </c>
      <c r="X21" s="7"/>
      <c r="Y21" s="7">
        <f t="shared" si="21"/>
        <v>13452.660286134857</v>
      </c>
      <c r="Z21" s="7">
        <f t="shared" si="22"/>
        <v>17664.562905559924</v>
      </c>
      <c r="AA21" s="7">
        <f t="shared" si="23"/>
        <v>20241.477285142792</v>
      </c>
      <c r="AB21" s="7">
        <f t="shared" si="24"/>
        <v>24182.316024808082</v>
      </c>
      <c r="AC21" s="7">
        <f t="shared" si="25"/>
        <v>31278.074327235183</v>
      </c>
      <c r="AD21" s="7">
        <f t="shared" si="26"/>
        <v>41094.22515253615</v>
      </c>
      <c r="AE21" s="7">
        <f t="shared" si="27"/>
        <v>32239.821817705862</v>
      </c>
      <c r="AF21" s="7">
        <f t="shared" si="28"/>
        <v>39982.387043480674</v>
      </c>
      <c r="AG21" s="7">
        <f t="shared" si="29"/>
        <v>49567.999863715821</v>
      </c>
      <c r="AH21" s="7">
        <f t="shared" si="30"/>
        <v>56670.731312768185</v>
      </c>
      <c r="AI21" s="7"/>
      <c r="AJ21" s="7">
        <f t="shared" si="31"/>
        <v>-603.04112022929621</v>
      </c>
      <c r="AK21" s="7">
        <f t="shared" si="32"/>
        <v>1038.2726393685698</v>
      </c>
      <c r="AL21" s="7">
        <f t="shared" si="33"/>
        <v>1149.7204249792194</v>
      </c>
      <c r="AM21" s="7">
        <f t="shared" si="34"/>
        <v>1316.3179718736774</v>
      </c>
      <c r="AN21" s="7">
        <f t="shared" si="35"/>
        <v>1148.0319138232571</v>
      </c>
      <c r="AO21" s="7">
        <f t="shared" si="36"/>
        <v>1623.8102017554556</v>
      </c>
      <c r="AP21" s="7">
        <f t="shared" si="37"/>
        <v>833.24033927485652</v>
      </c>
      <c r="AQ21" s="7">
        <f t="shared" si="38"/>
        <v>1421.4777946248978</v>
      </c>
      <c r="AR21" s="7">
        <f t="shared" si="39"/>
        <v>458.63352377348929</v>
      </c>
      <c r="AS21" s="7">
        <f t="shared" si="40"/>
        <v>238.0736475791382</v>
      </c>
    </row>
    <row r="22" spans="1:45" x14ac:dyDescent="0.25">
      <c r="A22" t="s">
        <v>60</v>
      </c>
      <c r="B22" t="s">
        <v>75</v>
      </c>
      <c r="C22" s="7">
        <v>1304.5318448192422</v>
      </c>
      <c r="D22" s="7">
        <v>1666.6349670335101</v>
      </c>
      <c r="E22" s="7">
        <v>1878.7213948244075</v>
      </c>
      <c r="F22" s="7">
        <v>2326.0392637583891</v>
      </c>
      <c r="G22" s="7">
        <v>2692.9689698501088</v>
      </c>
      <c r="H22" s="7">
        <v>4343.1198682196764</v>
      </c>
      <c r="I22" s="7">
        <v>3432.5451004795759</v>
      </c>
      <c r="J22" s="7">
        <v>4221.1383666236043</v>
      </c>
      <c r="K22" s="7">
        <v>4972.558760949777</v>
      </c>
      <c r="L22" s="7">
        <v>5616.5443316304791</v>
      </c>
      <c r="M22" s="7"/>
      <c r="N22" s="7">
        <v>1382.208914158462</v>
      </c>
      <c r="O22" s="7">
        <v>1578.777352491697</v>
      </c>
      <c r="P22" s="7">
        <v>2136.8589284975619</v>
      </c>
      <c r="Q22" s="7">
        <v>2744.2013484404138</v>
      </c>
      <c r="R22" s="7">
        <v>3280.3408064261339</v>
      </c>
      <c r="S22" s="7">
        <v>5170.944701893859</v>
      </c>
      <c r="T22" s="7">
        <v>3925.2386083524607</v>
      </c>
      <c r="U22" s="7">
        <v>4841.2334446755503</v>
      </c>
      <c r="V22" s="7">
        <v>5897.4326435792946</v>
      </c>
      <c r="W22" s="7">
        <v>6662.6357439040394</v>
      </c>
      <c r="X22" s="7"/>
      <c r="Y22" s="7">
        <f t="shared" si="21"/>
        <v>2686.740758977704</v>
      </c>
      <c r="Z22" s="7">
        <f t="shared" si="22"/>
        <v>3245.4123195252068</v>
      </c>
      <c r="AA22" s="7">
        <f t="shared" si="23"/>
        <v>4015.5803233219694</v>
      </c>
      <c r="AB22" s="7">
        <f t="shared" si="24"/>
        <v>5070.2406121988024</v>
      </c>
      <c r="AC22" s="7">
        <f t="shared" si="25"/>
        <v>5973.3097762762427</v>
      </c>
      <c r="AD22" s="7">
        <f t="shared" si="26"/>
        <v>9514.0645701135363</v>
      </c>
      <c r="AE22" s="7">
        <f t="shared" si="27"/>
        <v>7357.7837088320366</v>
      </c>
      <c r="AF22" s="7">
        <f t="shared" si="28"/>
        <v>9062.3718112991555</v>
      </c>
      <c r="AG22" s="7">
        <f t="shared" si="29"/>
        <v>10869.991404529072</v>
      </c>
      <c r="AH22" s="7">
        <f t="shared" si="30"/>
        <v>12279.180075534518</v>
      </c>
      <c r="AI22" s="7"/>
      <c r="AJ22" s="7">
        <f t="shared" si="31"/>
        <v>77.67706933921977</v>
      </c>
      <c r="AK22" s="7">
        <f t="shared" si="32"/>
        <v>-87.857614541813064</v>
      </c>
      <c r="AL22" s="7">
        <f t="shared" si="33"/>
        <v>258.13753367315439</v>
      </c>
      <c r="AM22" s="7">
        <f t="shared" si="34"/>
        <v>418.16208468202467</v>
      </c>
      <c r="AN22" s="7">
        <f t="shared" si="35"/>
        <v>587.37183657602509</v>
      </c>
      <c r="AO22" s="7">
        <f t="shared" si="36"/>
        <v>827.82483367418263</v>
      </c>
      <c r="AP22" s="7">
        <f t="shared" si="37"/>
        <v>492.69350787288477</v>
      </c>
      <c r="AQ22" s="7">
        <f t="shared" si="38"/>
        <v>620.09507805194607</v>
      </c>
      <c r="AR22" s="7">
        <f t="shared" si="39"/>
        <v>924.87388262951754</v>
      </c>
      <c r="AS22" s="7">
        <f t="shared" si="40"/>
        <v>1046.0914122735603</v>
      </c>
    </row>
    <row r="23" spans="1:45" x14ac:dyDescent="0.25"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</row>
    <row r="24" spans="1:45" x14ac:dyDescent="0.25">
      <c r="A24" t="s">
        <v>68</v>
      </c>
      <c r="B24" t="s">
        <v>68</v>
      </c>
      <c r="C24" s="7">
        <v>4866.2251087218956</v>
      </c>
      <c r="D24" s="7">
        <v>6364.2431802642041</v>
      </c>
      <c r="E24" s="7">
        <v>7831.9194510800444</v>
      </c>
      <c r="F24" s="7">
        <v>8629.1611594505357</v>
      </c>
      <c r="G24" s="7">
        <v>10033.696715752239</v>
      </c>
      <c r="H24" s="7">
        <v>15338.474634648879</v>
      </c>
      <c r="I24" s="7">
        <v>12468.470699898315</v>
      </c>
      <c r="J24" s="7">
        <v>14947.939426472385</v>
      </c>
      <c r="K24" s="7">
        <v>14358.765201781818</v>
      </c>
      <c r="L24" s="7">
        <v>17678.402809703282</v>
      </c>
      <c r="M24" s="7"/>
      <c r="N24" s="7">
        <v>5194.851369534661</v>
      </c>
      <c r="O24" s="7">
        <v>6789.8377660695924</v>
      </c>
      <c r="P24" s="7">
        <v>8402.5268286121282</v>
      </c>
      <c r="Q24" s="7">
        <v>9563.8488137051609</v>
      </c>
      <c r="R24" s="7">
        <v>11211.928990049564</v>
      </c>
      <c r="S24" s="7">
        <v>16237.614454263959</v>
      </c>
      <c r="T24" s="7">
        <v>13083.514578013192</v>
      </c>
      <c r="U24" s="7">
        <v>15915.607159374455</v>
      </c>
      <c r="V24" s="7">
        <v>15288.460665856604</v>
      </c>
      <c r="W24" s="7">
        <v>19081.408977343424</v>
      </c>
      <c r="X24" s="7"/>
      <c r="Y24" s="7">
        <f t="shared" ref="Y24:AH31" si="41">N24+C24</f>
        <v>10061.076478256557</v>
      </c>
      <c r="Z24" s="7">
        <f t="shared" si="41"/>
        <v>13154.080946333797</v>
      </c>
      <c r="AA24" s="7">
        <f t="shared" si="41"/>
        <v>16234.446279692173</v>
      </c>
      <c r="AB24" s="7">
        <f t="shared" si="41"/>
        <v>18193.009973155698</v>
      </c>
      <c r="AC24" s="7">
        <f t="shared" si="41"/>
        <v>21245.625705801802</v>
      </c>
      <c r="AD24" s="7">
        <f t="shared" si="41"/>
        <v>31576.089088912839</v>
      </c>
      <c r="AE24" s="7">
        <f t="shared" si="41"/>
        <v>25551.985277911506</v>
      </c>
      <c r="AF24" s="7">
        <f t="shared" si="41"/>
        <v>30863.546585846838</v>
      </c>
      <c r="AG24" s="7">
        <f t="shared" si="41"/>
        <v>29647.225867638423</v>
      </c>
      <c r="AH24" s="7">
        <f t="shared" si="41"/>
        <v>36759.81178704671</v>
      </c>
      <c r="AI24" s="7"/>
      <c r="AJ24" s="7">
        <f t="shared" ref="AJ24:AS31" si="42">N24-C24</f>
        <v>328.62626081276539</v>
      </c>
      <c r="AK24" s="7">
        <f t="shared" si="42"/>
        <v>425.59458580538831</v>
      </c>
      <c r="AL24" s="7">
        <f t="shared" si="42"/>
        <v>570.60737753208377</v>
      </c>
      <c r="AM24" s="7">
        <f t="shared" si="42"/>
        <v>934.68765425462516</v>
      </c>
      <c r="AN24" s="7">
        <f t="shared" si="42"/>
        <v>1178.2322742973247</v>
      </c>
      <c r="AO24" s="7">
        <f t="shared" si="42"/>
        <v>899.13981961508034</v>
      </c>
      <c r="AP24" s="7">
        <f t="shared" si="42"/>
        <v>615.04387811487686</v>
      </c>
      <c r="AQ24" s="7">
        <f t="shared" si="42"/>
        <v>967.66773290206947</v>
      </c>
      <c r="AR24" s="7">
        <f t="shared" si="42"/>
        <v>929.69546407478629</v>
      </c>
      <c r="AS24" s="7">
        <f t="shared" si="42"/>
        <v>1403.0061676401419</v>
      </c>
    </row>
    <row r="25" spans="1:45" x14ac:dyDescent="0.25">
      <c r="A25" t="s">
        <v>69</v>
      </c>
      <c r="B25" t="s">
        <v>69</v>
      </c>
      <c r="C25" s="7">
        <v>2004.0183569764997</v>
      </c>
      <c r="D25" s="7">
        <v>2293.0234085335537</v>
      </c>
      <c r="E25" s="7">
        <v>2690.5250269136282</v>
      </c>
      <c r="F25" s="7">
        <v>3094.7768389549356</v>
      </c>
      <c r="G25" s="7">
        <v>4266.7100650429475</v>
      </c>
      <c r="H25" s="7">
        <v>6905.2040563554465</v>
      </c>
      <c r="I25" s="7">
        <v>5917.6502963059947</v>
      </c>
      <c r="J25" s="7">
        <v>8017.6992116282827</v>
      </c>
      <c r="K25" s="7">
        <v>8200.7937217325489</v>
      </c>
      <c r="L25" s="7">
        <v>9402.5432040942487</v>
      </c>
      <c r="M25" s="7"/>
      <c r="N25" s="7">
        <v>2203.1383023113053</v>
      </c>
      <c r="O25" s="7">
        <v>2424.1035678103217</v>
      </c>
      <c r="P25" s="7">
        <v>3993.2045970523918</v>
      </c>
      <c r="Q25" s="7">
        <v>4347.6509810302114</v>
      </c>
      <c r="R25" s="7">
        <v>4617.370600056719</v>
      </c>
      <c r="S25" s="7">
        <v>6956.9223995974862</v>
      </c>
      <c r="T25" s="7">
        <v>6348.6569477914409</v>
      </c>
      <c r="U25" s="7">
        <v>8660.4587642828701</v>
      </c>
      <c r="V25" s="7">
        <v>8976.5985481217049</v>
      </c>
      <c r="W25" s="7">
        <v>10889.908501260399</v>
      </c>
      <c r="X25" s="7"/>
      <c r="Y25" s="7">
        <f t="shared" si="41"/>
        <v>4207.1566592878053</v>
      </c>
      <c r="Z25" s="7">
        <f t="shared" si="41"/>
        <v>4717.1269763438759</v>
      </c>
      <c r="AA25" s="7">
        <f t="shared" si="41"/>
        <v>6683.72962396602</v>
      </c>
      <c r="AB25" s="7">
        <f t="shared" si="41"/>
        <v>7442.4278199851469</v>
      </c>
      <c r="AC25" s="7">
        <f t="shared" si="41"/>
        <v>8884.0806650996674</v>
      </c>
      <c r="AD25" s="7">
        <f t="shared" si="41"/>
        <v>13862.126455952934</v>
      </c>
      <c r="AE25" s="7">
        <f t="shared" si="41"/>
        <v>12266.307244097436</v>
      </c>
      <c r="AF25" s="7">
        <f t="shared" si="41"/>
        <v>16678.157975911152</v>
      </c>
      <c r="AG25" s="7">
        <f t="shared" si="41"/>
        <v>17177.392269854252</v>
      </c>
      <c r="AH25" s="7">
        <f t="shared" si="41"/>
        <v>20292.451705354648</v>
      </c>
      <c r="AI25" s="7"/>
      <c r="AJ25" s="7">
        <f t="shared" si="42"/>
        <v>199.11994533480561</v>
      </c>
      <c r="AK25" s="7">
        <f t="shared" si="42"/>
        <v>131.08015927676797</v>
      </c>
      <c r="AL25" s="7">
        <f t="shared" si="42"/>
        <v>1302.6795701387637</v>
      </c>
      <c r="AM25" s="7">
        <f t="shared" si="42"/>
        <v>1252.8741420752758</v>
      </c>
      <c r="AN25" s="7">
        <f t="shared" si="42"/>
        <v>350.66053501377155</v>
      </c>
      <c r="AO25" s="7">
        <f t="shared" si="42"/>
        <v>51.718343242039737</v>
      </c>
      <c r="AP25" s="7">
        <f t="shared" si="42"/>
        <v>431.00665148544613</v>
      </c>
      <c r="AQ25" s="7">
        <f t="shared" si="42"/>
        <v>642.75955265458742</v>
      </c>
      <c r="AR25" s="7">
        <f t="shared" si="42"/>
        <v>775.80482638915601</v>
      </c>
      <c r="AS25" s="7">
        <f t="shared" si="42"/>
        <v>1487.3652971661504</v>
      </c>
    </row>
    <row r="26" spans="1:45" x14ac:dyDescent="0.25">
      <c r="A26" t="s">
        <v>70</v>
      </c>
      <c r="B26" t="s">
        <v>70</v>
      </c>
      <c r="C26" s="7">
        <v>878.53337174849651</v>
      </c>
      <c r="D26" s="7">
        <v>1006.3269687279608</v>
      </c>
      <c r="E26" s="7">
        <v>1075.263901737256</v>
      </c>
      <c r="F26" s="7">
        <v>992.93676341915057</v>
      </c>
      <c r="G26" s="7">
        <v>1370.0603329960943</v>
      </c>
      <c r="H26" s="7">
        <v>2003.40065859986</v>
      </c>
      <c r="I26" s="7">
        <v>1568.7917419244973</v>
      </c>
      <c r="J26" s="7">
        <v>1817.1397669240155</v>
      </c>
      <c r="K26" s="7">
        <v>2229.8952854667991</v>
      </c>
      <c r="L26" s="7">
        <v>2354.8724019668844</v>
      </c>
      <c r="M26" s="7"/>
      <c r="N26" s="7">
        <v>786.85692471972015</v>
      </c>
      <c r="O26" s="7">
        <v>895.70517487297809</v>
      </c>
      <c r="P26" s="7">
        <v>1170.420986428654</v>
      </c>
      <c r="Q26" s="7">
        <v>986.31412121599908</v>
      </c>
      <c r="R26" s="7">
        <v>1398.3698200610006</v>
      </c>
      <c r="S26" s="7">
        <v>1771.3734470028851</v>
      </c>
      <c r="T26" s="7">
        <v>1705.9659760163108</v>
      </c>
      <c r="U26" s="7">
        <v>1968.6072863120262</v>
      </c>
      <c r="V26" s="7">
        <v>2440.8258652134723</v>
      </c>
      <c r="W26" s="7">
        <v>2581.8963219541952</v>
      </c>
      <c r="X26" s="7"/>
      <c r="Y26" s="7">
        <f t="shared" si="41"/>
        <v>1665.3902964682165</v>
      </c>
      <c r="Z26" s="7">
        <f t="shared" si="41"/>
        <v>1902.032143600939</v>
      </c>
      <c r="AA26" s="7">
        <f t="shared" si="41"/>
        <v>2245.6848881659098</v>
      </c>
      <c r="AB26" s="7">
        <f t="shared" si="41"/>
        <v>1979.2508846351498</v>
      </c>
      <c r="AC26" s="7">
        <f t="shared" si="41"/>
        <v>2768.4301530570947</v>
      </c>
      <c r="AD26" s="7">
        <f t="shared" si="41"/>
        <v>3774.7741056027453</v>
      </c>
      <c r="AE26" s="7">
        <f t="shared" si="41"/>
        <v>3274.7577179408081</v>
      </c>
      <c r="AF26" s="7">
        <f t="shared" si="41"/>
        <v>3785.7470532360417</v>
      </c>
      <c r="AG26" s="7">
        <f t="shared" si="41"/>
        <v>4670.7211506802714</v>
      </c>
      <c r="AH26" s="7">
        <f t="shared" si="41"/>
        <v>4936.7687239210791</v>
      </c>
      <c r="AI26" s="7"/>
      <c r="AJ26" s="7">
        <f t="shared" si="42"/>
        <v>-91.676447028776352</v>
      </c>
      <c r="AK26" s="7">
        <f t="shared" si="42"/>
        <v>-110.62179385498268</v>
      </c>
      <c r="AL26" s="7">
        <f t="shared" si="42"/>
        <v>95.15708469139804</v>
      </c>
      <c r="AM26" s="7">
        <f t="shared" si="42"/>
        <v>-6.6226422031514858</v>
      </c>
      <c r="AN26" s="7">
        <f t="shared" si="42"/>
        <v>28.309487064906307</v>
      </c>
      <c r="AO26" s="7">
        <f t="shared" si="42"/>
        <v>-232.02721159697489</v>
      </c>
      <c r="AP26" s="7">
        <f t="shared" si="42"/>
        <v>137.17423409181356</v>
      </c>
      <c r="AQ26" s="7">
        <f t="shared" si="42"/>
        <v>151.46751938801071</v>
      </c>
      <c r="AR26" s="7">
        <f t="shared" si="42"/>
        <v>210.93057974667317</v>
      </c>
      <c r="AS26" s="7">
        <f t="shared" si="42"/>
        <v>227.02391998731082</v>
      </c>
    </row>
    <row r="27" spans="1:45" x14ac:dyDescent="0.25">
      <c r="A27" t="s">
        <v>71</v>
      </c>
      <c r="B27" t="s">
        <v>71</v>
      </c>
      <c r="C27" s="7">
        <v>159.8549591672645</v>
      </c>
      <c r="D27" s="7">
        <v>189.38682372900573</v>
      </c>
      <c r="E27" s="7">
        <v>220.88411352146997</v>
      </c>
      <c r="F27" s="7">
        <v>271.11776266112076</v>
      </c>
      <c r="G27" s="7">
        <v>333.6208811406679</v>
      </c>
      <c r="H27" s="7">
        <v>390.04335336657761</v>
      </c>
      <c r="I27" s="7">
        <v>327.77629988513877</v>
      </c>
      <c r="J27" s="7">
        <v>417.98016028353209</v>
      </c>
      <c r="K27" s="7">
        <v>484.61431803515683</v>
      </c>
      <c r="L27" s="7">
        <v>512.31107724504011</v>
      </c>
      <c r="M27" s="7"/>
      <c r="N27" s="7">
        <v>213.29606021723541</v>
      </c>
      <c r="O27" s="7">
        <v>242.5753669897199</v>
      </c>
      <c r="P27" s="7">
        <v>280.04448452547598</v>
      </c>
      <c r="Q27" s="7">
        <v>324.04070616977202</v>
      </c>
      <c r="R27" s="7">
        <v>393.27521545951839</v>
      </c>
      <c r="S27" s="7">
        <v>452.81096537179678</v>
      </c>
      <c r="T27" s="7">
        <v>389.28586323160539</v>
      </c>
      <c r="U27" s="7">
        <v>498.69064884218449</v>
      </c>
      <c r="V27" s="7">
        <v>557.03948205405879</v>
      </c>
      <c r="W27" s="7">
        <v>620.86945769037368</v>
      </c>
      <c r="X27" s="7"/>
      <c r="Y27" s="7">
        <f t="shared" si="41"/>
        <v>373.15101938449993</v>
      </c>
      <c r="Z27" s="7">
        <f t="shared" si="41"/>
        <v>431.96219071872565</v>
      </c>
      <c r="AA27" s="7">
        <f t="shared" si="41"/>
        <v>500.92859804694592</v>
      </c>
      <c r="AB27" s="7">
        <f t="shared" si="41"/>
        <v>595.15846883089284</v>
      </c>
      <c r="AC27" s="7">
        <f t="shared" si="41"/>
        <v>726.8960966001863</v>
      </c>
      <c r="AD27" s="7">
        <f t="shared" si="41"/>
        <v>842.85431873837433</v>
      </c>
      <c r="AE27" s="7">
        <f t="shared" si="41"/>
        <v>717.06216311674416</v>
      </c>
      <c r="AF27" s="7">
        <f t="shared" si="41"/>
        <v>916.67080912571657</v>
      </c>
      <c r="AG27" s="7">
        <f t="shared" si="41"/>
        <v>1041.6538000892156</v>
      </c>
      <c r="AH27" s="7">
        <f t="shared" si="41"/>
        <v>1133.1805349354138</v>
      </c>
      <c r="AI27" s="7"/>
      <c r="AJ27" s="7">
        <f t="shared" si="42"/>
        <v>53.441101049970911</v>
      </c>
      <c r="AK27" s="7">
        <f t="shared" si="42"/>
        <v>53.188543260714169</v>
      </c>
      <c r="AL27" s="7">
        <f t="shared" si="42"/>
        <v>59.160371004006009</v>
      </c>
      <c r="AM27" s="7">
        <f t="shared" si="42"/>
        <v>52.922943508651258</v>
      </c>
      <c r="AN27" s="7">
        <f t="shared" si="42"/>
        <v>59.654334318850488</v>
      </c>
      <c r="AO27" s="7">
        <f t="shared" si="42"/>
        <v>62.767612005219178</v>
      </c>
      <c r="AP27" s="7">
        <f t="shared" si="42"/>
        <v>61.509563346466621</v>
      </c>
      <c r="AQ27" s="7">
        <f t="shared" si="42"/>
        <v>80.710488558652401</v>
      </c>
      <c r="AR27" s="7">
        <f t="shared" si="42"/>
        <v>72.425164018901967</v>
      </c>
      <c r="AS27" s="7">
        <f t="shared" si="42"/>
        <v>108.55838044533357</v>
      </c>
    </row>
    <row r="28" spans="1:45" x14ac:dyDescent="0.25">
      <c r="A28" t="s">
        <v>72</v>
      </c>
      <c r="B28" t="s">
        <v>72</v>
      </c>
      <c r="C28" s="7">
        <v>3297.8318834984952</v>
      </c>
      <c r="D28" s="7">
        <v>4636.229224999508</v>
      </c>
      <c r="E28" s="7">
        <v>5546.115305580247</v>
      </c>
      <c r="F28" s="7">
        <v>5955.3602982071434</v>
      </c>
      <c r="G28" s="7">
        <v>6802.2077623996465</v>
      </c>
      <c r="H28" s="7">
        <v>9469.925042389872</v>
      </c>
      <c r="I28" s="7">
        <v>7319.5510481034189</v>
      </c>
      <c r="J28" s="7">
        <v>8610.8168058469455</v>
      </c>
      <c r="K28" s="7">
        <v>8635.4297929682834</v>
      </c>
      <c r="L28" s="7">
        <v>10414.906831615328</v>
      </c>
      <c r="M28" s="7"/>
      <c r="N28" s="7">
        <v>3473.5224138292961</v>
      </c>
      <c r="O28" s="7">
        <v>4896.8216209083121</v>
      </c>
      <c r="P28" s="7">
        <v>5746.465659282605</v>
      </c>
      <c r="Q28" s="7">
        <v>6301.2442412086639</v>
      </c>
      <c r="R28" s="7">
        <v>7212.6965227342571</v>
      </c>
      <c r="S28" s="7">
        <v>10037.847314713601</v>
      </c>
      <c r="T28" s="7">
        <v>7934.9125605996323</v>
      </c>
      <c r="U28" s="7">
        <v>9370.6129157142313</v>
      </c>
      <c r="V28" s="7">
        <v>9378.8132008980738</v>
      </c>
      <c r="W28" s="7">
        <v>11383.765571520176</v>
      </c>
      <c r="X28" s="7"/>
      <c r="Y28" s="7">
        <f t="shared" si="41"/>
        <v>6771.3542973277908</v>
      </c>
      <c r="Z28" s="7">
        <f t="shared" si="41"/>
        <v>9533.0508459078192</v>
      </c>
      <c r="AA28" s="7">
        <f t="shared" si="41"/>
        <v>11292.580964862853</v>
      </c>
      <c r="AB28" s="7">
        <f t="shared" si="41"/>
        <v>12256.604539415806</v>
      </c>
      <c r="AC28" s="7">
        <f t="shared" si="41"/>
        <v>14014.904285133904</v>
      </c>
      <c r="AD28" s="7">
        <f t="shared" si="41"/>
        <v>19507.772357103473</v>
      </c>
      <c r="AE28" s="7">
        <f t="shared" si="41"/>
        <v>15254.463608703052</v>
      </c>
      <c r="AF28" s="7">
        <f t="shared" si="41"/>
        <v>17981.429721561177</v>
      </c>
      <c r="AG28" s="7">
        <f t="shared" si="41"/>
        <v>18014.242993866355</v>
      </c>
      <c r="AH28" s="7">
        <f t="shared" si="41"/>
        <v>21798.672403135504</v>
      </c>
      <c r="AI28" s="7"/>
      <c r="AJ28" s="7">
        <f t="shared" si="42"/>
        <v>175.69053033080081</v>
      </c>
      <c r="AK28" s="7">
        <f t="shared" si="42"/>
        <v>260.59239590880406</v>
      </c>
      <c r="AL28" s="7">
        <f t="shared" si="42"/>
        <v>200.35035370235801</v>
      </c>
      <c r="AM28" s="7">
        <f t="shared" si="42"/>
        <v>345.88394300152049</v>
      </c>
      <c r="AN28" s="7">
        <f t="shared" si="42"/>
        <v>410.48876033461056</v>
      </c>
      <c r="AO28" s="7">
        <f t="shared" si="42"/>
        <v>567.92227232372898</v>
      </c>
      <c r="AP28" s="7">
        <f t="shared" si="42"/>
        <v>615.36151249621344</v>
      </c>
      <c r="AQ28" s="7">
        <f t="shared" si="42"/>
        <v>759.79610986728585</v>
      </c>
      <c r="AR28" s="7">
        <f t="shared" si="42"/>
        <v>743.38340792979034</v>
      </c>
      <c r="AS28" s="7">
        <f t="shared" si="42"/>
        <v>968.85873990484833</v>
      </c>
    </row>
    <row r="29" spans="1:45" x14ac:dyDescent="0.25">
      <c r="A29" t="s">
        <v>73</v>
      </c>
      <c r="B29" t="s">
        <v>73</v>
      </c>
      <c r="C29" s="7">
        <v>970.01065484011031</v>
      </c>
      <c r="D29" s="7">
        <v>981.81598791893691</v>
      </c>
      <c r="E29" s="7">
        <v>1094.2396834872213</v>
      </c>
      <c r="F29" s="7">
        <v>1337.3710923901751</v>
      </c>
      <c r="G29" s="7">
        <v>1596.8816968507861</v>
      </c>
      <c r="H29" s="7">
        <v>2027.0561182176841</v>
      </c>
      <c r="I29" s="7">
        <v>1486.2729244113834</v>
      </c>
      <c r="J29" s="7">
        <v>1891.0641136395591</v>
      </c>
      <c r="K29" s="7">
        <v>2288.4611222293702</v>
      </c>
      <c r="L29" s="7">
        <v>2081.2894363357673</v>
      </c>
      <c r="M29" s="7"/>
      <c r="N29" s="7">
        <v>869.60048522299769</v>
      </c>
      <c r="O29" s="7">
        <v>820.84484826552045</v>
      </c>
      <c r="P29" s="7">
        <v>1137.1157917477926</v>
      </c>
      <c r="Q29" s="7">
        <v>1150.4376048909558</v>
      </c>
      <c r="R29" s="7">
        <v>1323.5423122689299</v>
      </c>
      <c r="S29" s="7">
        <v>1537.056646533393</v>
      </c>
      <c r="T29" s="7">
        <v>1494.6640066321611</v>
      </c>
      <c r="U29" s="7">
        <v>1812.7823843003239</v>
      </c>
      <c r="V29" s="7">
        <v>2296.1637323740656</v>
      </c>
      <c r="W29" s="7">
        <v>2196.4062098846075</v>
      </c>
      <c r="X29" s="7"/>
      <c r="Y29" s="7">
        <f t="shared" si="41"/>
        <v>1839.611140063108</v>
      </c>
      <c r="Z29" s="7">
        <f t="shared" si="41"/>
        <v>1802.6608361844574</v>
      </c>
      <c r="AA29" s="7">
        <f t="shared" si="41"/>
        <v>2231.3554752350137</v>
      </c>
      <c r="AB29" s="7">
        <f t="shared" si="41"/>
        <v>2487.8086972811307</v>
      </c>
      <c r="AC29" s="7">
        <f t="shared" si="41"/>
        <v>2920.4240091197162</v>
      </c>
      <c r="AD29" s="7">
        <f t="shared" si="41"/>
        <v>3564.1127647510771</v>
      </c>
      <c r="AE29" s="7">
        <f t="shared" si="41"/>
        <v>2980.9369310435445</v>
      </c>
      <c r="AF29" s="7">
        <f t="shared" si="41"/>
        <v>3703.8464979398832</v>
      </c>
      <c r="AG29" s="7">
        <f t="shared" si="41"/>
        <v>4584.6248546034358</v>
      </c>
      <c r="AH29" s="7">
        <f t="shared" si="41"/>
        <v>4277.6956462203743</v>
      </c>
      <c r="AI29" s="7"/>
      <c r="AJ29" s="7">
        <f t="shared" si="42"/>
        <v>-100.41016961711262</v>
      </c>
      <c r="AK29" s="7">
        <f t="shared" si="42"/>
        <v>-160.97113965341646</v>
      </c>
      <c r="AL29" s="7">
        <f t="shared" si="42"/>
        <v>42.8761082605713</v>
      </c>
      <c r="AM29" s="7">
        <f t="shared" si="42"/>
        <v>-186.93348749921938</v>
      </c>
      <c r="AN29" s="7">
        <f t="shared" si="42"/>
        <v>-273.33938458185617</v>
      </c>
      <c r="AO29" s="7">
        <f t="shared" si="42"/>
        <v>-489.99947168429117</v>
      </c>
      <c r="AP29" s="7">
        <f t="shared" si="42"/>
        <v>8.3910822207776619</v>
      </c>
      <c r="AQ29" s="7">
        <f t="shared" si="42"/>
        <v>-78.281729339235198</v>
      </c>
      <c r="AR29" s="7">
        <f t="shared" si="42"/>
        <v>7.7026101446954272</v>
      </c>
      <c r="AS29" s="7">
        <f t="shared" si="42"/>
        <v>115.11677354884023</v>
      </c>
    </row>
    <row r="30" spans="1:45" x14ac:dyDescent="0.25">
      <c r="A30" t="s">
        <v>74</v>
      </c>
      <c r="B30" t="s">
        <v>74</v>
      </c>
      <c r="C30" s="7">
        <v>5663.2881380109557</v>
      </c>
      <c r="D30" s="7">
        <v>6653.7932773843704</v>
      </c>
      <c r="E30" s="7">
        <v>7798.4561394114071</v>
      </c>
      <c r="F30" s="7">
        <v>8700.229494109195</v>
      </c>
      <c r="G30" s="7">
        <v>11883.599186958887</v>
      </c>
      <c r="H30" s="7">
        <v>15985.322689122044</v>
      </c>
      <c r="I30" s="7">
        <v>11984.725383658146</v>
      </c>
      <c r="J30" s="7">
        <v>14599.257682193855</v>
      </c>
      <c r="K30" s="7">
        <v>18843.006746006879</v>
      </c>
      <c r="L30" s="7">
        <v>21633.041544554279</v>
      </c>
      <c r="M30" s="7"/>
      <c r="N30" s="7">
        <v>4879.7707695812705</v>
      </c>
      <c r="O30" s="7">
        <v>7129.568775022989</v>
      </c>
      <c r="P30" s="7">
        <v>7926.017349069687</v>
      </c>
      <c r="Q30" s="7">
        <v>9835.9747890087128</v>
      </c>
      <c r="R30" s="7">
        <v>12647.001396306054</v>
      </c>
      <c r="S30" s="7">
        <v>16787.887850276264</v>
      </c>
      <c r="T30" s="7">
        <v>12465.785926498414</v>
      </c>
      <c r="U30" s="7">
        <v>16157.758420235896</v>
      </c>
      <c r="V30" s="7">
        <v>19965.410090830206</v>
      </c>
      <c r="W30" s="7">
        <v>23211.419632016434</v>
      </c>
      <c r="X30" s="7"/>
      <c r="Y30" s="7">
        <f t="shared" si="41"/>
        <v>10543.058907592225</v>
      </c>
      <c r="Z30" s="7">
        <f t="shared" si="41"/>
        <v>13783.362052407359</v>
      </c>
      <c r="AA30" s="7">
        <f t="shared" si="41"/>
        <v>15724.473488481093</v>
      </c>
      <c r="AB30" s="7">
        <f t="shared" si="41"/>
        <v>18536.204283117906</v>
      </c>
      <c r="AC30" s="7">
        <f t="shared" si="41"/>
        <v>24530.600583264939</v>
      </c>
      <c r="AD30" s="7">
        <f t="shared" si="41"/>
        <v>32773.210539398307</v>
      </c>
      <c r="AE30" s="7">
        <f t="shared" si="41"/>
        <v>24450.511310156558</v>
      </c>
      <c r="AF30" s="7">
        <f t="shared" si="41"/>
        <v>30757.016102429749</v>
      </c>
      <c r="AG30" s="7">
        <f t="shared" si="41"/>
        <v>38808.416836837088</v>
      </c>
      <c r="AH30" s="7">
        <f t="shared" si="41"/>
        <v>44844.461176570709</v>
      </c>
      <c r="AI30" s="7"/>
      <c r="AJ30" s="7">
        <f t="shared" si="42"/>
        <v>-783.51736842968512</v>
      </c>
      <c r="AK30" s="7">
        <f t="shared" si="42"/>
        <v>475.77549763861862</v>
      </c>
      <c r="AL30" s="7">
        <f t="shared" si="42"/>
        <v>127.56120965827995</v>
      </c>
      <c r="AM30" s="7">
        <f t="shared" si="42"/>
        <v>1135.7452948995178</v>
      </c>
      <c r="AN30" s="7">
        <f t="shared" si="42"/>
        <v>763.40220934716672</v>
      </c>
      <c r="AO30" s="7">
        <f t="shared" si="42"/>
        <v>802.56516115421982</v>
      </c>
      <c r="AP30" s="7">
        <f t="shared" si="42"/>
        <v>481.06054284026868</v>
      </c>
      <c r="AQ30" s="7">
        <f t="shared" si="42"/>
        <v>1558.5007380420411</v>
      </c>
      <c r="AR30" s="7">
        <f t="shared" si="42"/>
        <v>1122.4033448233276</v>
      </c>
      <c r="AS30" s="7">
        <f t="shared" si="42"/>
        <v>1578.3780874621552</v>
      </c>
    </row>
    <row r="31" spans="1:45" x14ac:dyDescent="0.25">
      <c r="A31" t="s">
        <v>75</v>
      </c>
      <c r="B31" t="s">
        <v>75</v>
      </c>
      <c r="C31" s="7">
        <v>1339.3726897637234</v>
      </c>
      <c r="D31" s="7">
        <v>1684.5154536064131</v>
      </c>
      <c r="E31" s="7">
        <v>1875.2854862181205</v>
      </c>
      <c r="F31" s="7">
        <v>2353.5589492946501</v>
      </c>
      <c r="G31" s="7">
        <v>2523.5928743974005</v>
      </c>
      <c r="H31" s="7">
        <v>4527.7452529804432</v>
      </c>
      <c r="I31" s="7">
        <v>3213.3042243801469</v>
      </c>
      <c r="J31" s="7">
        <v>3925.8900000665235</v>
      </c>
      <c r="K31" s="7">
        <v>4686.3029645807001</v>
      </c>
      <c r="L31" s="7">
        <v>5461.430501277061</v>
      </c>
      <c r="M31" s="7"/>
      <c r="N31" s="7">
        <v>1482.6198181705788</v>
      </c>
      <c r="O31" s="7">
        <v>1557.5343695748702</v>
      </c>
      <c r="P31" s="7">
        <v>2047.4031286390509</v>
      </c>
      <c r="Q31" s="7">
        <v>2651.8964163351375</v>
      </c>
      <c r="R31" s="7">
        <v>3189.2173392622449</v>
      </c>
      <c r="S31" s="7">
        <v>4561.0549382506542</v>
      </c>
      <c r="T31" s="7">
        <v>3571.5673582269537</v>
      </c>
      <c r="U31" s="7">
        <v>4353.9972738658498</v>
      </c>
      <c r="V31" s="7">
        <v>5221.8617957606039</v>
      </c>
      <c r="W31" s="7">
        <v>5955.0348621558642</v>
      </c>
      <c r="X31" s="7"/>
      <c r="Y31" s="7">
        <f t="shared" si="41"/>
        <v>2821.992507934302</v>
      </c>
      <c r="Z31" s="7">
        <f t="shared" si="41"/>
        <v>3242.0498231812835</v>
      </c>
      <c r="AA31" s="7">
        <f t="shared" si="41"/>
        <v>3922.6886148571712</v>
      </c>
      <c r="AB31" s="7">
        <f t="shared" si="41"/>
        <v>5005.4553656297876</v>
      </c>
      <c r="AC31" s="7">
        <f t="shared" si="41"/>
        <v>5712.8102136596453</v>
      </c>
      <c r="AD31" s="7">
        <f t="shared" si="41"/>
        <v>9088.8001912310974</v>
      </c>
      <c r="AE31" s="7">
        <f t="shared" si="41"/>
        <v>6784.8715826071002</v>
      </c>
      <c r="AF31" s="7">
        <f t="shared" si="41"/>
        <v>8279.8872739323742</v>
      </c>
      <c r="AG31" s="7">
        <f t="shared" si="41"/>
        <v>9908.1647603413039</v>
      </c>
      <c r="AH31" s="7">
        <f t="shared" si="41"/>
        <v>11416.465363432926</v>
      </c>
      <c r="AI31" s="7"/>
      <c r="AJ31" s="7">
        <f t="shared" si="42"/>
        <v>143.24712840685538</v>
      </c>
      <c r="AK31" s="7">
        <f t="shared" si="42"/>
        <v>-126.98108403154288</v>
      </c>
      <c r="AL31" s="7">
        <f t="shared" si="42"/>
        <v>172.11764242093045</v>
      </c>
      <c r="AM31" s="7">
        <f t="shared" si="42"/>
        <v>298.33746704048735</v>
      </c>
      <c r="AN31" s="7">
        <f t="shared" si="42"/>
        <v>665.62446486484441</v>
      </c>
      <c r="AO31" s="7">
        <f t="shared" si="42"/>
        <v>33.309685270211048</v>
      </c>
      <c r="AP31" s="7">
        <f t="shared" si="42"/>
        <v>358.2631338468068</v>
      </c>
      <c r="AQ31" s="7">
        <f t="shared" si="42"/>
        <v>428.10727379932632</v>
      </c>
      <c r="AR31" s="7">
        <f t="shared" si="42"/>
        <v>535.55883117990379</v>
      </c>
      <c r="AS31" s="7">
        <f t="shared" si="42"/>
        <v>493.60436087880316</v>
      </c>
    </row>
    <row r="33" spans="1:34" x14ac:dyDescent="0.25">
      <c r="A33" t="s">
        <v>96</v>
      </c>
    </row>
    <row r="34" spans="1:34" x14ac:dyDescent="0.25">
      <c r="B34" t="s">
        <v>68</v>
      </c>
      <c r="C34" s="6">
        <f t="shared" ref="C34:L34" si="43">(C24/C$4)*100</f>
        <v>2.5596682637019383</v>
      </c>
      <c r="D34" s="6">
        <f t="shared" si="43"/>
        <v>2.5292954743194507</v>
      </c>
      <c r="E34" s="6">
        <f t="shared" si="43"/>
        <v>2.4474767021362633</v>
      </c>
      <c r="F34" s="6">
        <f t="shared" si="43"/>
        <v>2.1885245197776655</v>
      </c>
      <c r="G34" s="6">
        <f t="shared" si="43"/>
        <v>2.2055109268904971</v>
      </c>
      <c r="H34" s="6">
        <f t="shared" si="43"/>
        <v>2.539246935028288</v>
      </c>
      <c r="I34" s="6">
        <f t="shared" si="43"/>
        <v>3.1118750590095319</v>
      </c>
      <c r="J34" s="6">
        <f t="shared" si="43"/>
        <v>3.0052553532571342</v>
      </c>
      <c r="K34" s="6">
        <f t="shared" si="43"/>
        <v>2.3483555553653677</v>
      </c>
      <c r="L34" s="6">
        <f t="shared" si="43"/>
        <v>2.7263320929991113</v>
      </c>
      <c r="M34" s="6"/>
      <c r="N34" s="6">
        <f>(N24/N$4)*100</f>
        <v>3.1807006817953822</v>
      </c>
      <c r="O34" s="6">
        <f t="shared" ref="O34:AH34" si="44">(O24/O$4)*100</f>
        <v>3.2618466337105154</v>
      </c>
      <c r="P34" s="6">
        <f t="shared" si="44"/>
        <v>3.4654565241627342</v>
      </c>
      <c r="Q34" s="6">
        <f t="shared" si="44"/>
        <v>3.2574479747378038</v>
      </c>
      <c r="R34" s="6">
        <f t="shared" si="44"/>
        <v>3.140032335109634</v>
      </c>
      <c r="S34" s="6">
        <f t="shared" si="44"/>
        <v>3.530000617855189</v>
      </c>
      <c r="T34" s="6">
        <f t="shared" si="44"/>
        <v>3.3956299530867331</v>
      </c>
      <c r="U34" s="6">
        <f t="shared" si="44"/>
        <v>3.588274483301169</v>
      </c>
      <c r="V34" s="6">
        <f t="shared" si="44"/>
        <v>2.9347807143307496</v>
      </c>
      <c r="W34" s="6">
        <f t="shared" si="44"/>
        <v>3.4489469910479542</v>
      </c>
      <c r="X34" s="6"/>
      <c r="Y34" s="6">
        <f t="shared" si="44"/>
        <v>2.8466499703809691</v>
      </c>
      <c r="Z34" s="6">
        <f t="shared" si="44"/>
        <v>2.8609479700534002</v>
      </c>
      <c r="AA34" s="6">
        <f t="shared" si="44"/>
        <v>2.8863034970255175</v>
      </c>
      <c r="AB34" s="6">
        <f t="shared" si="44"/>
        <v>2.6447529856241943</v>
      </c>
      <c r="AC34" s="6">
        <f t="shared" si="44"/>
        <v>2.6164510660846205</v>
      </c>
      <c r="AD34" s="6">
        <f t="shared" si="44"/>
        <v>2.9675519171449802</v>
      </c>
      <c r="AE34" s="6">
        <f t="shared" si="44"/>
        <v>3.2509781664226538</v>
      </c>
      <c r="AF34" s="6">
        <f t="shared" si="44"/>
        <v>3.2800822701899115</v>
      </c>
      <c r="AG34" s="6">
        <f t="shared" si="44"/>
        <v>2.6181348726687332</v>
      </c>
      <c r="AH34" s="6">
        <f t="shared" si="44"/>
        <v>3.05902245319536</v>
      </c>
    </row>
    <row r="35" spans="1:34" x14ac:dyDescent="0.25">
      <c r="B35" t="s">
        <v>69</v>
      </c>
      <c r="C35" s="6">
        <f t="shared" ref="C35:L35" si="45">(C25/C$4)*100</f>
        <v>1.0541275986256486</v>
      </c>
      <c r="D35" s="6">
        <f t="shared" si="45"/>
        <v>0.91129983022925753</v>
      </c>
      <c r="E35" s="6">
        <f t="shared" si="45"/>
        <v>0.84078971457980956</v>
      </c>
      <c r="F35" s="6">
        <f t="shared" si="45"/>
        <v>0.78489610637010809</v>
      </c>
      <c r="G35" s="6">
        <f t="shared" si="45"/>
        <v>0.93786726237722273</v>
      </c>
      <c r="H35" s="6">
        <f t="shared" si="45"/>
        <v>1.1431396311232254</v>
      </c>
      <c r="I35" s="6">
        <f t="shared" si="45"/>
        <v>1.4769243805629806</v>
      </c>
      <c r="J35" s="6">
        <f t="shared" si="45"/>
        <v>1.611943478569321</v>
      </c>
      <c r="K35" s="6">
        <f t="shared" si="45"/>
        <v>1.341228108698806</v>
      </c>
      <c r="L35" s="6">
        <f t="shared" si="45"/>
        <v>1.4500436249287554</v>
      </c>
      <c r="M35" s="6"/>
      <c r="N35" s="6">
        <f t="shared" ref="N35:AH35" si="46">(N25/N$4)*100</f>
        <v>1.3489362835955021</v>
      </c>
      <c r="O35" s="6">
        <f t="shared" si="46"/>
        <v>1.1645424139500278</v>
      </c>
      <c r="P35" s="6">
        <f t="shared" si="46"/>
        <v>1.6469185050442197</v>
      </c>
      <c r="Q35" s="6">
        <f t="shared" si="46"/>
        <v>1.480810410002398</v>
      </c>
      <c r="R35" s="6">
        <f t="shared" si="46"/>
        <v>1.2931488417586365</v>
      </c>
      <c r="S35" s="6">
        <f t="shared" si="46"/>
        <v>1.5124106092136504</v>
      </c>
      <c r="T35" s="6">
        <f t="shared" si="46"/>
        <v>1.6476986795291571</v>
      </c>
      <c r="U35" s="6">
        <f t="shared" si="46"/>
        <v>1.9525553053911646</v>
      </c>
      <c r="V35" s="6">
        <f t="shared" si="46"/>
        <v>1.723152439941273</v>
      </c>
      <c r="W35" s="6">
        <f t="shared" si="46"/>
        <v>1.9683408705722654</v>
      </c>
      <c r="X35" s="6"/>
      <c r="Y35" s="6">
        <f t="shared" si="46"/>
        <v>1.190359938663845</v>
      </c>
      <c r="Z35" s="6">
        <f t="shared" si="46"/>
        <v>1.0259519386047637</v>
      </c>
      <c r="AA35" s="6">
        <f t="shared" si="46"/>
        <v>1.1882925881468351</v>
      </c>
      <c r="AB35" s="6">
        <f t="shared" si="46"/>
        <v>1.0819201015247981</v>
      </c>
      <c r="AC35" s="6">
        <f t="shared" si="46"/>
        <v>1.0940963871463696</v>
      </c>
      <c r="AD35" s="6">
        <f t="shared" si="46"/>
        <v>1.3027762818959545</v>
      </c>
      <c r="AE35" s="6">
        <f t="shared" si="46"/>
        <v>1.5606418287844359</v>
      </c>
      <c r="AF35" s="6">
        <f t="shared" si="46"/>
        <v>1.7725030441348937</v>
      </c>
      <c r="AG35" s="6">
        <f t="shared" si="46"/>
        <v>1.5169287650722811</v>
      </c>
      <c r="AH35" s="6">
        <f t="shared" si="46"/>
        <v>1.6886665730681496</v>
      </c>
    </row>
    <row r="36" spans="1:34" x14ac:dyDescent="0.25">
      <c r="B36" t="s">
        <v>70</v>
      </c>
      <c r="C36" s="6">
        <f t="shared" ref="C36:L36" si="47">(C26/C$4)*100</f>
        <v>0.46211466589105543</v>
      </c>
      <c r="D36" s="6">
        <f t="shared" si="47"/>
        <v>0.39993730214180434</v>
      </c>
      <c r="E36" s="6">
        <f t="shared" si="47"/>
        <v>0.33602022653426983</v>
      </c>
      <c r="F36" s="6">
        <f t="shared" si="47"/>
        <v>0.25182823836261004</v>
      </c>
      <c r="G36" s="6">
        <f t="shared" si="47"/>
        <v>0.30115351505275983</v>
      </c>
      <c r="H36" s="6">
        <f t="shared" si="47"/>
        <v>0.33165807573145289</v>
      </c>
      <c r="I36" s="6">
        <f t="shared" si="47"/>
        <v>0.39153830585773242</v>
      </c>
      <c r="J36" s="6">
        <f t="shared" si="47"/>
        <v>0.36533256232585437</v>
      </c>
      <c r="K36" s="6">
        <f t="shared" si="47"/>
        <v>0.36469619134514275</v>
      </c>
      <c r="L36" s="6">
        <f t="shared" si="47"/>
        <v>0.36316426735543861</v>
      </c>
      <c r="M36" s="6"/>
      <c r="N36" s="6">
        <f t="shared" ref="N36:AH36" si="48">(N26/N$4)*100</f>
        <v>0.4817763163752693</v>
      </c>
      <c r="O36" s="6">
        <f t="shared" si="48"/>
        <v>0.43029789666797263</v>
      </c>
      <c r="P36" s="6">
        <f t="shared" si="48"/>
        <v>0.48271705954268418</v>
      </c>
      <c r="Q36" s="6">
        <f t="shared" si="48"/>
        <v>0.33593869990983743</v>
      </c>
      <c r="R36" s="6">
        <f t="shared" si="48"/>
        <v>0.39162988414659694</v>
      </c>
      <c r="S36" s="6">
        <f t="shared" si="48"/>
        <v>0.38509039489667463</v>
      </c>
      <c r="T36" s="6">
        <f t="shared" si="48"/>
        <v>0.4427578792049241</v>
      </c>
      <c r="U36" s="6">
        <f t="shared" si="48"/>
        <v>0.4438349867760773</v>
      </c>
      <c r="V36" s="6">
        <f t="shared" si="48"/>
        <v>0.46854217915252805</v>
      </c>
      <c r="W36" s="6">
        <f t="shared" si="48"/>
        <v>0.46667536770345247</v>
      </c>
      <c r="X36" s="6"/>
      <c r="Y36" s="6">
        <f t="shared" si="48"/>
        <v>0.47120039772677619</v>
      </c>
      <c r="Z36" s="6">
        <f t="shared" si="48"/>
        <v>0.41368264513592407</v>
      </c>
      <c r="AA36" s="6">
        <f t="shared" si="48"/>
        <v>0.39925772855207758</v>
      </c>
      <c r="AB36" s="6">
        <f t="shared" si="48"/>
        <v>0.28772752250243278</v>
      </c>
      <c r="AC36" s="6">
        <f t="shared" si="48"/>
        <v>0.34093898318885402</v>
      </c>
      <c r="AD36" s="6">
        <f t="shared" si="48"/>
        <v>0.35475698406880618</v>
      </c>
      <c r="AE36" s="6">
        <f t="shared" si="48"/>
        <v>0.41664730648356912</v>
      </c>
      <c r="AF36" s="6">
        <f t="shared" si="48"/>
        <v>0.40233748750176335</v>
      </c>
      <c r="AG36" s="6">
        <f t="shared" si="48"/>
        <v>0.41246955042952654</v>
      </c>
      <c r="AH36" s="6">
        <f t="shared" si="48"/>
        <v>0.41082055752060903</v>
      </c>
    </row>
    <row r="37" spans="1:34" x14ac:dyDescent="0.25">
      <c r="B37" t="s">
        <v>71</v>
      </c>
      <c r="C37" s="6">
        <f t="shared" ref="C37:L37" si="49">(C27/C$4)*100</f>
        <v>8.4084820704746502E-2</v>
      </c>
      <c r="D37" s="6">
        <f t="shared" si="49"/>
        <v>7.5266645630223075E-2</v>
      </c>
      <c r="E37" s="6">
        <f t="shared" si="49"/>
        <v>6.9026338318797162E-2</v>
      </c>
      <c r="F37" s="6">
        <f t="shared" si="49"/>
        <v>6.8760782232152221E-2</v>
      </c>
      <c r="G37" s="6">
        <f t="shared" si="49"/>
        <v>7.3333340606101291E-2</v>
      </c>
      <c r="H37" s="6">
        <f t="shared" si="49"/>
        <v>6.4570722523277155E-2</v>
      </c>
      <c r="I37" s="6">
        <f t="shared" si="49"/>
        <v>8.1806254920686522E-2</v>
      </c>
      <c r="J37" s="6">
        <f t="shared" si="49"/>
        <v>8.4034131956861949E-2</v>
      </c>
      <c r="K37" s="6">
        <f t="shared" si="49"/>
        <v>7.9257980054318056E-2</v>
      </c>
      <c r="L37" s="6">
        <f t="shared" si="49"/>
        <v>7.900771051135147E-2</v>
      </c>
      <c r="M37" s="6"/>
      <c r="N37" s="6">
        <f t="shared" ref="N37:AH37" si="50">(N27/N$4)*100</f>
        <v>0.13059679207299463</v>
      </c>
      <c r="O37" s="6">
        <f t="shared" si="50"/>
        <v>0.11653351250755066</v>
      </c>
      <c r="P37" s="6">
        <f t="shared" si="50"/>
        <v>0.11549882621617266</v>
      </c>
      <c r="Q37" s="6">
        <f t="shared" si="50"/>
        <v>0.11036830073398027</v>
      </c>
      <c r="R37" s="6">
        <f t="shared" si="50"/>
        <v>0.11014134090895958</v>
      </c>
      <c r="S37" s="6">
        <f t="shared" si="50"/>
        <v>9.8439520905997696E-2</v>
      </c>
      <c r="T37" s="6">
        <f t="shared" si="50"/>
        <v>0.10103330642699514</v>
      </c>
      <c r="U37" s="6">
        <f t="shared" si="50"/>
        <v>0.11243296673399711</v>
      </c>
      <c r="V37" s="6">
        <f t="shared" si="50"/>
        <v>0.10692958334935448</v>
      </c>
      <c r="W37" s="6">
        <f t="shared" si="50"/>
        <v>0.11222157915473362</v>
      </c>
      <c r="X37" s="6"/>
      <c r="Y37" s="6">
        <f t="shared" si="50"/>
        <v>0.10557819936804463</v>
      </c>
      <c r="Z37" s="6">
        <f t="shared" si="50"/>
        <v>9.3949653930098131E-2</v>
      </c>
      <c r="AA37" s="6">
        <f t="shared" si="50"/>
        <v>8.9059518224012049E-2</v>
      </c>
      <c r="AB37" s="6">
        <f t="shared" si="50"/>
        <v>8.6519335705448355E-2</v>
      </c>
      <c r="AC37" s="6">
        <f t="shared" si="50"/>
        <v>8.9519042329872872E-2</v>
      </c>
      <c r="AD37" s="6">
        <f t="shared" si="50"/>
        <v>7.9212278075445022E-2</v>
      </c>
      <c r="AE37" s="6">
        <f t="shared" si="50"/>
        <v>9.1231793181859241E-2</v>
      </c>
      <c r="AF37" s="6">
        <f t="shared" si="50"/>
        <v>9.7420938330940801E-2</v>
      </c>
      <c r="AG37" s="6">
        <f t="shared" si="50"/>
        <v>9.1988037984975804E-2</v>
      </c>
      <c r="AH37" s="6">
        <f t="shared" si="50"/>
        <v>9.4299304903210798E-2</v>
      </c>
    </row>
    <row r="38" spans="1:34" x14ac:dyDescent="0.25">
      <c r="B38" t="s">
        <v>72</v>
      </c>
      <c r="C38" s="6">
        <f t="shared" ref="C38:L38" si="51">(C28/C$4)*100</f>
        <v>1.7346825152181649</v>
      </c>
      <c r="D38" s="6">
        <f t="shared" si="51"/>
        <v>1.8425432945527427</v>
      </c>
      <c r="E38" s="6">
        <f t="shared" si="51"/>
        <v>1.733162359821909</v>
      </c>
      <c r="F38" s="6">
        <f t="shared" si="51"/>
        <v>1.5103961782499229</v>
      </c>
      <c r="G38" s="6">
        <f t="shared" si="51"/>
        <v>1.495196035116259</v>
      </c>
      <c r="H38" s="6">
        <f t="shared" si="51"/>
        <v>1.5677229132365138</v>
      </c>
      <c r="I38" s="6">
        <f t="shared" si="51"/>
        <v>1.8268101115179962</v>
      </c>
      <c r="J38" s="6">
        <f t="shared" si="51"/>
        <v>1.7311886650985042</v>
      </c>
      <c r="K38" s="6">
        <f t="shared" si="51"/>
        <v>1.412312217819969</v>
      </c>
      <c r="L38" s="6">
        <f t="shared" si="51"/>
        <v>1.6061685575488445</v>
      </c>
      <c r="M38" s="6"/>
      <c r="N38" s="6">
        <f t="shared" ref="N38:AH38" si="52">(N28/N$4)*100</f>
        <v>2.1267663546046847</v>
      </c>
      <c r="O38" s="6">
        <f t="shared" si="52"/>
        <v>2.352439287998878</v>
      </c>
      <c r="P38" s="6">
        <f t="shared" si="52"/>
        <v>2.3700164624320856</v>
      </c>
      <c r="Q38" s="6">
        <f t="shared" si="52"/>
        <v>2.1462044927392969</v>
      </c>
      <c r="R38" s="6">
        <f t="shared" si="52"/>
        <v>2.0200003340030315</v>
      </c>
      <c r="S38" s="6">
        <f t="shared" si="52"/>
        <v>2.1821929152635029</v>
      </c>
      <c r="T38" s="6">
        <f t="shared" si="52"/>
        <v>2.0593875296455599</v>
      </c>
      <c r="U38" s="6">
        <f t="shared" si="52"/>
        <v>2.1126640587220495</v>
      </c>
      <c r="V38" s="6">
        <f t="shared" si="52"/>
        <v>1.8003617700228496</v>
      </c>
      <c r="W38" s="6">
        <f t="shared" si="52"/>
        <v>2.0576050783937441</v>
      </c>
      <c r="X38" s="6"/>
      <c r="Y38" s="6">
        <f t="shared" si="52"/>
        <v>1.9158661154782721</v>
      </c>
      <c r="Z38" s="6">
        <f t="shared" si="52"/>
        <v>2.0733917160223423</v>
      </c>
      <c r="AA38" s="6">
        <f t="shared" si="52"/>
        <v>2.0076949572403566</v>
      </c>
      <c r="AB38" s="6">
        <f t="shared" si="52"/>
        <v>1.7817662661134839</v>
      </c>
      <c r="AC38" s="6">
        <f t="shared" si="52"/>
        <v>1.7259699368561681</v>
      </c>
      <c r="AD38" s="6">
        <f t="shared" si="52"/>
        <v>1.8333596378747559</v>
      </c>
      <c r="AE38" s="6">
        <f t="shared" si="52"/>
        <v>1.9408248554077103</v>
      </c>
      <c r="AF38" s="6">
        <f t="shared" si="52"/>
        <v>1.9110107342428875</v>
      </c>
      <c r="AG38" s="6">
        <f t="shared" si="52"/>
        <v>1.5908307238435992</v>
      </c>
      <c r="AH38" s="6">
        <f t="shared" si="52"/>
        <v>1.8140089703761475</v>
      </c>
    </row>
    <row r="39" spans="1:34" x14ac:dyDescent="0.25">
      <c r="B39" t="s">
        <v>73</v>
      </c>
      <c r="C39" s="6">
        <f t="shared" ref="C39:L39" si="53">(C29/C$4)*100</f>
        <v>0.51023235324579874</v>
      </c>
      <c r="D39" s="6">
        <f t="shared" si="53"/>
        <v>0.39019607901826847</v>
      </c>
      <c r="E39" s="6">
        <f t="shared" si="53"/>
        <v>0.34195016287081603</v>
      </c>
      <c r="F39" s="6">
        <f t="shared" si="53"/>
        <v>0.33918353981977423</v>
      </c>
      <c r="G39" s="6">
        <f t="shared" si="53"/>
        <v>0.35101121063651786</v>
      </c>
      <c r="H39" s="6">
        <f t="shared" si="53"/>
        <v>0.3355741791747221</v>
      </c>
      <c r="I39" s="6">
        <f t="shared" si="53"/>
        <v>0.370943298154012</v>
      </c>
      <c r="J39" s="6">
        <f t="shared" si="53"/>
        <v>0.3801949144109506</v>
      </c>
      <c r="K39" s="6">
        <f t="shared" si="53"/>
        <v>0.37427455036022983</v>
      </c>
      <c r="L39" s="6">
        <f t="shared" si="53"/>
        <v>0.3209727850520378</v>
      </c>
      <c r="M39" s="6"/>
      <c r="N39" s="6">
        <f t="shared" ref="N39:AH39" si="54">(N29/N$4)*100</f>
        <v>0.53243849717420277</v>
      </c>
      <c r="O39" s="6">
        <f t="shared" si="54"/>
        <v>0.39433490126869458</v>
      </c>
      <c r="P39" s="6">
        <f t="shared" si="54"/>
        <v>0.4689809886500233</v>
      </c>
      <c r="Q39" s="6">
        <f t="shared" si="54"/>
        <v>0.39183917679083702</v>
      </c>
      <c r="R39" s="6">
        <f t="shared" si="54"/>
        <v>0.37067356215853453</v>
      </c>
      <c r="S39" s="6">
        <f t="shared" si="54"/>
        <v>0.33415074161441843</v>
      </c>
      <c r="T39" s="6">
        <f t="shared" si="54"/>
        <v>0.38791762262793394</v>
      </c>
      <c r="U39" s="6">
        <f t="shared" si="54"/>
        <v>0.40870327523328798</v>
      </c>
      <c r="V39" s="6">
        <f t="shared" si="54"/>
        <v>0.44077276228120199</v>
      </c>
      <c r="W39" s="6">
        <f t="shared" si="54"/>
        <v>0.39699838715763508</v>
      </c>
      <c r="X39" s="6"/>
      <c r="Y39" s="6">
        <f t="shared" si="54"/>
        <v>0.52049390626246372</v>
      </c>
      <c r="Z39" s="6">
        <f t="shared" si="54"/>
        <v>0.39206987405791327</v>
      </c>
      <c r="AA39" s="6">
        <f t="shared" si="54"/>
        <v>0.39671011873895423</v>
      </c>
      <c r="AB39" s="6">
        <f t="shared" si="54"/>
        <v>0.36165755361562224</v>
      </c>
      <c r="AC39" s="6">
        <f t="shared" si="54"/>
        <v>0.3596574004404936</v>
      </c>
      <c r="AD39" s="6">
        <f t="shared" si="54"/>
        <v>0.33495882400685578</v>
      </c>
      <c r="AE39" s="6">
        <f t="shared" si="54"/>
        <v>0.37926449835124537</v>
      </c>
      <c r="AF39" s="6">
        <f t="shared" si="54"/>
        <v>0.39363334980331655</v>
      </c>
      <c r="AG39" s="6">
        <f t="shared" si="54"/>
        <v>0.40486642033658843</v>
      </c>
      <c r="AH39" s="6">
        <f t="shared" si="54"/>
        <v>0.35597481035893674</v>
      </c>
    </row>
    <row r="40" spans="1:34" x14ac:dyDescent="0.25">
      <c r="B40" t="s">
        <v>74</v>
      </c>
      <c r="C40" s="6">
        <f t="shared" ref="C40:L40" si="55">(C30/C$4)*100</f>
        <v>2.9789289626335576</v>
      </c>
      <c r="D40" s="6">
        <f t="shared" si="55"/>
        <v>2.6443692905598279</v>
      </c>
      <c r="E40" s="6">
        <f t="shared" si="55"/>
        <v>2.4370194092342001</v>
      </c>
      <c r="F40" s="6">
        <f t="shared" si="55"/>
        <v>2.2065488433597906</v>
      </c>
      <c r="G40" s="6">
        <f t="shared" si="55"/>
        <v>2.6121387361128643</v>
      </c>
      <c r="H40" s="6">
        <f t="shared" si="55"/>
        <v>2.6463310472932484</v>
      </c>
      <c r="I40" s="6">
        <f t="shared" si="55"/>
        <v>2.9911421302685004</v>
      </c>
      <c r="J40" s="6">
        <f t="shared" si="55"/>
        <v>2.9351535386404435</v>
      </c>
      <c r="K40" s="6">
        <f t="shared" si="55"/>
        <v>3.081746859840095</v>
      </c>
      <c r="L40" s="6">
        <f t="shared" si="55"/>
        <v>3.3362095018973776</v>
      </c>
      <c r="M40" s="6"/>
      <c r="N40" s="6">
        <f t="shared" ref="N40:AH40" si="56">(N30/N$4)*100</f>
        <v>2.9877833088423196</v>
      </c>
      <c r="O40" s="6">
        <f t="shared" si="56"/>
        <v>3.4250538392581054</v>
      </c>
      <c r="P40" s="6">
        <f t="shared" si="56"/>
        <v>3.2689295843042752</v>
      </c>
      <c r="Q40" s="6">
        <f t="shared" si="56"/>
        <v>3.3501341123371162</v>
      </c>
      <c r="R40" s="6">
        <f t="shared" si="56"/>
        <v>3.5419412093870339</v>
      </c>
      <c r="S40" s="6">
        <f t="shared" si="56"/>
        <v>3.6496281304669704</v>
      </c>
      <c r="T40" s="6">
        <f t="shared" si="56"/>
        <v>3.235307747653613</v>
      </c>
      <c r="U40" s="6">
        <f t="shared" si="56"/>
        <v>3.6428690194534714</v>
      </c>
      <c r="V40" s="6">
        <f t="shared" si="56"/>
        <v>3.8325703135783962</v>
      </c>
      <c r="W40" s="6">
        <f t="shared" si="56"/>
        <v>4.1954425898448511</v>
      </c>
      <c r="X40" s="6"/>
      <c r="Y40" s="6">
        <f t="shared" si="56"/>
        <v>2.9830205934606857</v>
      </c>
      <c r="Z40" s="6">
        <f t="shared" si="56"/>
        <v>2.9978135184987211</v>
      </c>
      <c r="AA40" s="6">
        <f t="shared" si="56"/>
        <v>2.7956360221205268</v>
      </c>
      <c r="AB40" s="6">
        <f t="shared" si="56"/>
        <v>2.6946438050796369</v>
      </c>
      <c r="AC40" s="6">
        <f t="shared" si="56"/>
        <v>3.0210038026911255</v>
      </c>
      <c r="AD40" s="6">
        <f t="shared" si="56"/>
        <v>3.0800585687901618</v>
      </c>
      <c r="AE40" s="6">
        <f t="shared" si="56"/>
        <v>3.1108376731847462</v>
      </c>
      <c r="AF40" s="6">
        <f t="shared" si="56"/>
        <v>3.2687605399111432</v>
      </c>
      <c r="AG40" s="6">
        <f t="shared" si="56"/>
        <v>3.427156049176789</v>
      </c>
      <c r="AH40" s="6">
        <f t="shared" si="56"/>
        <v>3.731798585783741</v>
      </c>
    </row>
    <row r="41" spans="1:34" x14ac:dyDescent="0.25">
      <c r="B41" t="s">
        <v>75</v>
      </c>
      <c r="C41" s="6">
        <f t="shared" ref="C41:L41" si="57">(C31/C$4)*100</f>
        <v>0.70451935343323113</v>
      </c>
      <c r="D41" s="6">
        <f t="shared" si="57"/>
        <v>0.66946488255513237</v>
      </c>
      <c r="E41" s="6">
        <f t="shared" si="57"/>
        <v>0.58602716307816338</v>
      </c>
      <c r="F41" s="6">
        <f t="shared" si="57"/>
        <v>0.59690871153013458</v>
      </c>
      <c r="G41" s="6">
        <f t="shared" si="57"/>
        <v>0.55471196879695484</v>
      </c>
      <c r="H41" s="6">
        <f t="shared" si="57"/>
        <v>0.7495571450271955</v>
      </c>
      <c r="I41" s="6">
        <f t="shared" si="57"/>
        <v>0.80197495856008205</v>
      </c>
      <c r="J41" s="6">
        <f t="shared" si="57"/>
        <v>0.78929286521619868</v>
      </c>
      <c r="K41" s="6">
        <f t="shared" si="57"/>
        <v>0.76643816138400422</v>
      </c>
      <c r="L41" s="6">
        <f t="shared" si="57"/>
        <v>0.84225217682805964</v>
      </c>
      <c r="M41" s="6"/>
      <c r="N41" s="6">
        <f t="shared" ref="N41:AH41" si="58">(N31/N$4)*100</f>
        <v>0.90777763039656123</v>
      </c>
      <c r="O41" s="6">
        <f t="shared" si="58"/>
        <v>0.74824147723740286</v>
      </c>
      <c r="P41" s="6">
        <f t="shared" si="58"/>
        <v>0.84441105330041855</v>
      </c>
      <c r="Q41" s="6">
        <f t="shared" si="58"/>
        <v>0.90323621576141344</v>
      </c>
      <c r="R41" s="6">
        <f t="shared" si="58"/>
        <v>0.89317775539456845</v>
      </c>
      <c r="S41" s="6">
        <f t="shared" si="58"/>
        <v>0.99155739874512849</v>
      </c>
      <c r="T41" s="6">
        <f t="shared" si="58"/>
        <v>0.92694673352089196</v>
      </c>
      <c r="U41" s="6">
        <f t="shared" si="58"/>
        <v>0.98163627449006086</v>
      </c>
      <c r="V41" s="6">
        <f t="shared" si="58"/>
        <v>1.0023912561271651</v>
      </c>
      <c r="W41" s="6">
        <f t="shared" si="58"/>
        <v>1.0763670331580297</v>
      </c>
      <c r="X41" s="6"/>
      <c r="Y41" s="6">
        <f t="shared" si="58"/>
        <v>0.79844586277496832</v>
      </c>
      <c r="Z41" s="6">
        <f t="shared" si="58"/>
        <v>0.70512990594205127</v>
      </c>
      <c r="AA41" s="6">
        <f t="shared" si="58"/>
        <v>0.69741028869998012</v>
      </c>
      <c r="AB41" s="6">
        <f t="shared" si="58"/>
        <v>0.72765271069445636</v>
      </c>
      <c r="AC41" s="6">
        <f t="shared" si="58"/>
        <v>0.70354663029703335</v>
      </c>
      <c r="AD41" s="6">
        <f t="shared" si="58"/>
        <v>0.85417438353712649</v>
      </c>
      <c r="AE41" s="6">
        <f t="shared" si="58"/>
        <v>0.86323896703653979</v>
      </c>
      <c r="AF41" s="6">
        <f t="shared" si="58"/>
        <v>0.87996080978104074</v>
      </c>
      <c r="AG41" s="6">
        <f t="shared" si="58"/>
        <v>0.8749861386360922</v>
      </c>
      <c r="AH41" s="6">
        <f t="shared" si="58"/>
        <v>0.95003815811632009</v>
      </c>
    </row>
    <row r="43" spans="1:34" x14ac:dyDescent="0.25">
      <c r="A43" t="s">
        <v>95</v>
      </c>
    </row>
    <row r="44" spans="1:34" x14ac:dyDescent="0.25">
      <c r="B44" t="s">
        <v>68</v>
      </c>
      <c r="C44" s="6">
        <f t="shared" ref="C44:L44" si="59">(C24/C5)*100</f>
        <v>5.9645794107195327</v>
      </c>
      <c r="D44" s="6">
        <f t="shared" si="59"/>
        <v>5.7787299728518011</v>
      </c>
      <c r="E44" s="6">
        <f t="shared" si="59"/>
        <v>5.5226557665548111</v>
      </c>
      <c r="F44" s="6">
        <f t="shared" si="59"/>
        <v>4.8768187619451968</v>
      </c>
      <c r="G44" s="6">
        <f t="shared" si="59"/>
        <v>4.8856154167731489</v>
      </c>
      <c r="H44" s="6">
        <f t="shared" si="59"/>
        <v>5.6553093874820624</v>
      </c>
      <c r="I44" s="6">
        <f t="shared" si="59"/>
        <v>6.9093866380904032</v>
      </c>
      <c r="J44" s="6">
        <f t="shared" si="59"/>
        <v>6.4575093331387947</v>
      </c>
      <c r="K44" s="6">
        <f t="shared" si="59"/>
        <v>5.5118315994597786</v>
      </c>
      <c r="L44" s="6">
        <f t="shared" si="59"/>
        <v>6.2024068109102624</v>
      </c>
      <c r="N44" s="6">
        <f t="shared" ref="N44:W44" si="60">(N24/N5)*100</f>
        <v>6.2787463980898126</v>
      </c>
      <c r="O44" s="6">
        <f t="shared" si="60"/>
        <v>6.5666836100684991</v>
      </c>
      <c r="P44" s="6">
        <f t="shared" si="60"/>
        <v>6.7945531100168353</v>
      </c>
      <c r="Q44" s="6">
        <f t="shared" si="60"/>
        <v>6.3888620782285157</v>
      </c>
      <c r="R44" s="6">
        <f t="shared" si="60"/>
        <v>6.2107932991354025</v>
      </c>
      <c r="S44" s="6">
        <f t="shared" si="60"/>
        <v>6.7697476546739441</v>
      </c>
      <c r="T44" s="6">
        <f t="shared" si="60"/>
        <v>6.3743344778792537</v>
      </c>
      <c r="U44" s="6">
        <f t="shared" si="60"/>
        <v>6.7332331120415354</v>
      </c>
      <c r="V44" s="6">
        <f t="shared" si="60"/>
        <v>5.8281817066590547</v>
      </c>
      <c r="W44" s="6">
        <f t="shared" si="60"/>
        <v>6.9232154411492735</v>
      </c>
      <c r="X44" s="6"/>
      <c r="Y44" s="6">
        <f t="shared" ref="Y44:AH44" si="61">(Y24/Y5)*100</f>
        <v>6.1227638618176181</v>
      </c>
      <c r="Z44" s="6">
        <f t="shared" si="61"/>
        <v>6.1602822698765882</v>
      </c>
      <c r="AA44" s="6">
        <f t="shared" si="61"/>
        <v>6.1151297224350492</v>
      </c>
      <c r="AB44" s="6">
        <f t="shared" si="61"/>
        <v>5.5697762891292433</v>
      </c>
      <c r="AC44" s="6">
        <f t="shared" si="61"/>
        <v>5.5055383577715995</v>
      </c>
      <c r="AD44" s="6">
        <f t="shared" si="61"/>
        <v>6.1783296300461021</v>
      </c>
      <c r="AE44" s="6">
        <f t="shared" si="61"/>
        <v>6.6246621742298615</v>
      </c>
      <c r="AF44" s="6">
        <f t="shared" si="61"/>
        <v>6.5968128614940449</v>
      </c>
      <c r="AG44" s="6">
        <f t="shared" si="61"/>
        <v>5.6705547023851173</v>
      </c>
      <c r="AH44" s="6">
        <f t="shared" si="61"/>
        <v>6.5567619267981465</v>
      </c>
    </row>
    <row r="45" spans="1:34" x14ac:dyDescent="0.25">
      <c r="B45" t="s">
        <v>69</v>
      </c>
      <c r="C45" s="6">
        <f t="shared" ref="C45:L45" si="62">(C25/C6)*100</f>
        <v>5.160134212332907</v>
      </c>
      <c r="D45" s="6">
        <f t="shared" si="62"/>
        <v>4.3969544345659823</v>
      </c>
      <c r="E45" s="6">
        <f t="shared" si="62"/>
        <v>3.9165715583367073</v>
      </c>
      <c r="F45" s="6">
        <f t="shared" si="62"/>
        <v>3.5138266027161524</v>
      </c>
      <c r="G45" s="6">
        <f t="shared" si="62"/>
        <v>4.2441537440060184</v>
      </c>
      <c r="H45" s="6">
        <f t="shared" si="62"/>
        <v>5.0153152309375706</v>
      </c>
      <c r="I45" s="6">
        <f t="shared" si="62"/>
        <v>6.3685027684638333</v>
      </c>
      <c r="J45" s="6">
        <f t="shared" si="62"/>
        <v>6.995505115839963</v>
      </c>
      <c r="K45" s="6">
        <f t="shared" si="62"/>
        <v>7.8255156449500571</v>
      </c>
      <c r="L45" s="6">
        <f t="shared" si="62"/>
        <v>7.1222692954812867</v>
      </c>
      <c r="N45" s="6">
        <f t="shared" ref="N45:W45" si="63">(N25/N6)*100</f>
        <v>5.2627149670532996</v>
      </c>
      <c r="O45" s="6">
        <f t="shared" si="63"/>
        <v>4.4860192170545989</v>
      </c>
      <c r="P45" s="6">
        <f t="shared" si="63"/>
        <v>6.1141305426767181</v>
      </c>
      <c r="Q45" s="6">
        <f t="shared" si="63"/>
        <v>5.145346596249099</v>
      </c>
      <c r="R45" s="6">
        <f t="shared" si="63"/>
        <v>4.8363682164607917</v>
      </c>
      <c r="S45" s="6">
        <f t="shared" si="63"/>
        <v>5.4778344682988589</v>
      </c>
      <c r="T45" s="6">
        <f t="shared" si="63"/>
        <v>5.5420940622579993</v>
      </c>
      <c r="U45" s="6">
        <f t="shared" si="63"/>
        <v>6.5530401636230318</v>
      </c>
      <c r="V45" s="6">
        <f t="shared" si="63"/>
        <v>6.5828810249463938</v>
      </c>
      <c r="W45" s="6">
        <f t="shared" si="63"/>
        <v>6.9116633261929561</v>
      </c>
      <c r="X45" s="6"/>
      <c r="Y45" s="6">
        <f t="shared" ref="Y45:AH45" si="64">(Y25/Y6)*100</f>
        <v>5.2133482056875042</v>
      </c>
      <c r="Z45" s="6">
        <f t="shared" si="64"/>
        <v>4.4422780160783812</v>
      </c>
      <c r="AA45" s="6">
        <f t="shared" si="64"/>
        <v>4.987597284420219</v>
      </c>
      <c r="AB45" s="6">
        <f t="shared" si="64"/>
        <v>4.3126753837735645</v>
      </c>
      <c r="AC45" s="6">
        <f t="shared" si="64"/>
        <v>4.5326172980972652</v>
      </c>
      <c r="AD45" s="6">
        <f t="shared" si="64"/>
        <v>5.2372426140635815</v>
      </c>
      <c r="AE45" s="6">
        <f t="shared" si="64"/>
        <v>5.912214604832049</v>
      </c>
      <c r="AF45" s="6">
        <f t="shared" si="64"/>
        <v>6.7585414062780815</v>
      </c>
      <c r="AG45" s="6">
        <f t="shared" si="64"/>
        <v>7.1228690106437762</v>
      </c>
      <c r="AH45" s="6">
        <f t="shared" si="64"/>
        <v>7.0076779169919892</v>
      </c>
    </row>
    <row r="46" spans="1:34" x14ac:dyDescent="0.25">
      <c r="B46" t="s">
        <v>70</v>
      </c>
      <c r="C46" s="6">
        <f t="shared" ref="C46:L46" si="65">(C26/C7)*100</f>
        <v>21.039704505508595</v>
      </c>
      <c r="D46" s="6">
        <f t="shared" si="65"/>
        <v>19.196809406900467</v>
      </c>
      <c r="E46" s="6">
        <f t="shared" si="65"/>
        <v>18.364119243880182</v>
      </c>
      <c r="F46" s="6">
        <f t="shared" si="65"/>
        <v>16.336461060988771</v>
      </c>
      <c r="G46" s="6">
        <f t="shared" si="65"/>
        <v>18.627340187711649</v>
      </c>
      <c r="H46" s="6">
        <f t="shared" si="65"/>
        <v>22.769799200834111</v>
      </c>
      <c r="I46" s="6">
        <f t="shared" si="65"/>
        <v>19.05444251351884</v>
      </c>
      <c r="J46" s="6">
        <f t="shared" si="65"/>
        <v>19.341934337414457</v>
      </c>
      <c r="K46" s="6">
        <f t="shared" si="65"/>
        <v>19.26934196276714</v>
      </c>
      <c r="L46" s="6">
        <f t="shared" si="65"/>
        <v>19.780129145937938</v>
      </c>
      <c r="N46" s="6">
        <f t="shared" ref="N46:W46" si="66">(N26/N7)*100</f>
        <v>10.978158107370012</v>
      </c>
      <c r="O46" s="6">
        <f t="shared" si="66"/>
        <v>9.5428440213649903</v>
      </c>
      <c r="P46" s="6">
        <f t="shared" si="66"/>
        <v>10.333033435043685</v>
      </c>
      <c r="Q46" s="6">
        <f t="shared" si="66"/>
        <v>7.1591450690993552</v>
      </c>
      <c r="R46" s="6">
        <f t="shared" si="66"/>
        <v>7.9831070313984149</v>
      </c>
      <c r="S46" s="6">
        <f t="shared" si="66"/>
        <v>7.9927611668889798</v>
      </c>
      <c r="T46" s="6">
        <f t="shared" si="66"/>
        <v>8.7408186686711709</v>
      </c>
      <c r="U46" s="6">
        <f t="shared" si="66"/>
        <v>8.5208280443306741</v>
      </c>
      <c r="V46" s="6">
        <f t="shared" si="66"/>
        <v>8.1998472265921265</v>
      </c>
      <c r="W46" s="6">
        <f t="shared" si="66"/>
        <v>7.9573320967334977</v>
      </c>
      <c r="X46" s="6"/>
      <c r="Y46" s="6">
        <f t="shared" ref="Y46:AH46" si="67">(Y26/Y7)*100</f>
        <v>14.682001274338239</v>
      </c>
      <c r="Z46" s="6">
        <f t="shared" si="67"/>
        <v>13.002411980873211</v>
      </c>
      <c r="AA46" s="6">
        <f t="shared" si="67"/>
        <v>13.069812737944611</v>
      </c>
      <c r="AB46" s="6">
        <f t="shared" si="67"/>
        <v>9.9685148513498181</v>
      </c>
      <c r="AC46" s="6">
        <f t="shared" si="67"/>
        <v>11.130837087800542</v>
      </c>
      <c r="AD46" s="6">
        <f t="shared" si="67"/>
        <v>12.192138842313902</v>
      </c>
      <c r="AE46" s="6">
        <f t="shared" si="67"/>
        <v>11.800741349722403</v>
      </c>
      <c r="AF46" s="6">
        <f t="shared" si="67"/>
        <v>11.649064256239852</v>
      </c>
      <c r="AG46" s="6">
        <f t="shared" si="67"/>
        <v>11.29859163031314</v>
      </c>
      <c r="AH46" s="6">
        <f t="shared" si="67"/>
        <v>11.130881556136</v>
      </c>
    </row>
    <row r="47" spans="1:34" x14ac:dyDescent="0.25">
      <c r="B47" t="s">
        <v>71</v>
      </c>
      <c r="C47" s="6">
        <f t="shared" ref="C47:L47" si="68">(C27/C8)*100</f>
        <v>0.70187251325278521</v>
      </c>
      <c r="D47" s="6">
        <f t="shared" si="68"/>
        <v>0.59250795386744659</v>
      </c>
      <c r="E47" s="6">
        <f t="shared" si="68"/>
        <v>0.46531887487944723</v>
      </c>
      <c r="F47" s="6">
        <f t="shared" si="68"/>
        <v>0.43039272818515584</v>
      </c>
      <c r="G47" s="6">
        <f t="shared" si="68"/>
        <v>0.44902940216868004</v>
      </c>
      <c r="H47" s="6">
        <f t="shared" si="68"/>
        <v>0.33124049026524482</v>
      </c>
      <c r="I47" s="6">
        <f t="shared" si="68"/>
        <v>0.47249196813270972</v>
      </c>
      <c r="J47" s="6">
        <f t="shared" si="68"/>
        <v>0.45059964014988035</v>
      </c>
      <c r="K47" s="6">
        <f t="shared" si="68"/>
        <v>0.41670938776460348</v>
      </c>
      <c r="L47" s="6">
        <f t="shared" si="68"/>
        <v>0.41044539429888738</v>
      </c>
      <c r="N47" s="6">
        <f t="shared" ref="N47:W47" si="69">(N27/N8)*100</f>
        <v>1.9286178530493241</v>
      </c>
      <c r="O47" s="6">
        <f t="shared" si="69"/>
        <v>1.76572100212978</v>
      </c>
      <c r="P47" s="6">
        <f t="shared" si="69"/>
        <v>1.7294284649223248</v>
      </c>
      <c r="Q47" s="6">
        <f t="shared" si="69"/>
        <v>1.5355434001398161</v>
      </c>
      <c r="R47" s="6">
        <f t="shared" si="69"/>
        <v>1.4936777804670653</v>
      </c>
      <c r="S47" s="6">
        <f t="shared" si="69"/>
        <v>1.2392772649491572</v>
      </c>
      <c r="T47" s="6">
        <f t="shared" si="69"/>
        <v>1.2388802874403531</v>
      </c>
      <c r="U47" s="6">
        <f t="shared" si="69"/>
        <v>1.5894270714808139</v>
      </c>
      <c r="V47" s="6">
        <f t="shared" si="69"/>
        <v>1.4885285960467942</v>
      </c>
      <c r="W47" s="6">
        <f t="shared" si="69"/>
        <v>1.4677994975599529</v>
      </c>
      <c r="X47" s="6"/>
      <c r="Y47" s="6">
        <f t="shared" ref="Y47:AH47" si="70">(Y27/Y8)*100</f>
        <v>1.1028541978896567</v>
      </c>
      <c r="Z47" s="6">
        <f t="shared" si="70"/>
        <v>0.94517902803889708</v>
      </c>
      <c r="AA47" s="6">
        <f t="shared" si="70"/>
        <v>0.78685281629407711</v>
      </c>
      <c r="AB47" s="6">
        <f t="shared" si="70"/>
        <v>0.70771499980023189</v>
      </c>
      <c r="AC47" s="6">
        <f t="shared" si="70"/>
        <v>0.72236292892226328</v>
      </c>
      <c r="AD47" s="6">
        <f t="shared" si="70"/>
        <v>0.54627707114126012</v>
      </c>
      <c r="AE47" s="6">
        <f t="shared" si="70"/>
        <v>0.71141198563942609</v>
      </c>
      <c r="AF47" s="6">
        <f t="shared" si="70"/>
        <v>0.73843854617729487</v>
      </c>
      <c r="AG47" s="6">
        <f t="shared" si="70"/>
        <v>0.6776409085214713</v>
      </c>
      <c r="AH47" s="6">
        <f t="shared" si="70"/>
        <v>0.67807346173480487</v>
      </c>
    </row>
    <row r="48" spans="1:34" x14ac:dyDescent="0.25">
      <c r="B48" t="s">
        <v>72</v>
      </c>
      <c r="C48" s="6">
        <f t="shared" ref="C48:L48" si="71">(C28/C9)*100</f>
        <v>8.747212879752615</v>
      </c>
      <c r="D48" s="6">
        <f t="shared" si="71"/>
        <v>9.1763069412525269</v>
      </c>
      <c r="E48" s="6">
        <f t="shared" si="71"/>
        <v>8.8494397691938236</v>
      </c>
      <c r="F48" s="6">
        <f t="shared" si="71"/>
        <v>7.4594009227957825</v>
      </c>
      <c r="G48" s="6">
        <f t="shared" si="71"/>
        <v>7.3394223728035373</v>
      </c>
      <c r="H48" s="6">
        <f t="shared" si="71"/>
        <v>8.2232760370550917</v>
      </c>
      <c r="I48" s="6">
        <f t="shared" si="71"/>
        <v>9.4849317402014446</v>
      </c>
      <c r="J48" s="6">
        <f t="shared" si="71"/>
        <v>7.9748855701885599</v>
      </c>
      <c r="K48" s="6">
        <f t="shared" si="71"/>
        <v>5.914556774150503</v>
      </c>
      <c r="L48" s="6">
        <f t="shared" si="71"/>
        <v>7.224649642180041</v>
      </c>
      <c r="N48" s="6">
        <f t="shared" ref="N48:W48" si="72">(N28/N9)*100</f>
        <v>10.340981692790548</v>
      </c>
      <c r="O48" s="6">
        <f t="shared" si="72"/>
        <v>12.341713037455344</v>
      </c>
      <c r="P48" s="6">
        <f t="shared" si="72"/>
        <v>12.267610819235902</v>
      </c>
      <c r="Q48" s="6">
        <f t="shared" si="72"/>
        <v>11.327615737954774</v>
      </c>
      <c r="R48" s="6">
        <f t="shared" si="72"/>
        <v>9.8700328841898823</v>
      </c>
      <c r="S48" s="6">
        <f t="shared" si="72"/>
        <v>10.323136638111871</v>
      </c>
      <c r="T48" s="6">
        <f t="shared" si="72"/>
        <v>9.6633220853249657</v>
      </c>
      <c r="U48" s="6">
        <f t="shared" si="72"/>
        <v>9.8328001190047534</v>
      </c>
      <c r="V48" s="6">
        <f t="shared" si="72"/>
        <v>7.9383850348881024</v>
      </c>
      <c r="W48" s="6">
        <f t="shared" si="72"/>
        <v>9.6487564097638234</v>
      </c>
      <c r="X48" s="6"/>
      <c r="Y48" s="6">
        <f t="shared" ref="Y48:AH48" si="73">(Y28/Y9)*100</f>
        <v>9.4981379345072732</v>
      </c>
      <c r="Z48" s="6">
        <f t="shared" si="73"/>
        <v>10.568685545611549</v>
      </c>
      <c r="AA48" s="6">
        <f t="shared" si="73"/>
        <v>10.311492101448374</v>
      </c>
      <c r="AB48" s="6">
        <f t="shared" si="73"/>
        <v>9.0478513789410417</v>
      </c>
      <c r="AC48" s="6">
        <f t="shared" si="73"/>
        <v>8.4550829998908537</v>
      </c>
      <c r="AD48" s="6">
        <f t="shared" si="73"/>
        <v>9.1846053763264699</v>
      </c>
      <c r="AE48" s="6">
        <f t="shared" si="73"/>
        <v>9.5768950990913684</v>
      </c>
      <c r="AF48" s="6">
        <f t="shared" si="73"/>
        <v>8.8459199743454597</v>
      </c>
      <c r="AG48" s="6">
        <f t="shared" si="73"/>
        <v>6.8197512621172169</v>
      </c>
      <c r="AH48" s="6">
        <f t="shared" si="73"/>
        <v>8.3156720025425379</v>
      </c>
    </row>
    <row r="49" spans="1:34" x14ac:dyDescent="0.25">
      <c r="B49" t="s">
        <v>73</v>
      </c>
      <c r="C49" s="6">
        <f t="shared" ref="C49:L49" si="74">(C29/C10)*100</f>
        <v>14.221811562104103</v>
      </c>
      <c r="D49" s="6">
        <f t="shared" si="74"/>
        <v>11.133363266458703</v>
      </c>
      <c r="E49" s="6">
        <f t="shared" si="74"/>
        <v>9.9425435069128127</v>
      </c>
      <c r="F49" s="6">
        <f t="shared" si="74"/>
        <v>10.843294179754263</v>
      </c>
      <c r="G49" s="6">
        <f t="shared" si="74"/>
        <v>9.8944747185130222</v>
      </c>
      <c r="H49" s="6">
        <f t="shared" si="74"/>
        <v>9.2057209014107464</v>
      </c>
      <c r="I49" s="6">
        <f t="shared" si="74"/>
        <v>9.1864277440385642</v>
      </c>
      <c r="J49" s="6">
        <f t="shared" si="74"/>
        <v>9.3546042399050222</v>
      </c>
      <c r="K49" s="6">
        <f t="shared" si="74"/>
        <v>8.676938271287689</v>
      </c>
      <c r="L49" s="6">
        <f t="shared" si="74"/>
        <v>11.867146793032351</v>
      </c>
      <c r="N49" s="6">
        <f t="shared" ref="N49:W49" si="75">(N29/N10)*100</f>
        <v>8.3597691520730208</v>
      </c>
      <c r="O49" s="6">
        <f t="shared" si="75"/>
        <v>5.839637966496098</v>
      </c>
      <c r="P49" s="6">
        <f t="shared" si="75"/>
        <v>6.1281894322280834</v>
      </c>
      <c r="Q49" s="6">
        <f t="shared" si="75"/>
        <v>3.9009519534734678</v>
      </c>
      <c r="R49" s="6">
        <f t="shared" si="75"/>
        <v>5.3109499470760033</v>
      </c>
      <c r="S49" s="6">
        <f t="shared" si="75"/>
        <v>4.9675757366162623</v>
      </c>
      <c r="T49" s="6">
        <f t="shared" si="75"/>
        <v>5.4873712815704776</v>
      </c>
      <c r="U49" s="6">
        <f t="shared" si="75"/>
        <v>5.6712107493430848</v>
      </c>
      <c r="V49" s="6">
        <f t="shared" si="75"/>
        <v>6.0294920479908809</v>
      </c>
      <c r="W49" s="6">
        <f t="shared" si="75"/>
        <v>5.2004028607013524</v>
      </c>
      <c r="X49" s="6"/>
      <c r="Y49" s="6">
        <f t="shared" ref="Y49:AH49" si="76">(Y29/Y10)*100</f>
        <v>10.68126014171383</v>
      </c>
      <c r="Z49" s="6">
        <f t="shared" si="76"/>
        <v>7.8804443521953882</v>
      </c>
      <c r="AA49" s="6">
        <f t="shared" si="76"/>
        <v>7.5482766229859557</v>
      </c>
      <c r="AB49" s="6">
        <f t="shared" si="76"/>
        <v>5.9481628054613811</v>
      </c>
      <c r="AC49" s="6">
        <f t="shared" si="76"/>
        <v>7.1125534394578764</v>
      </c>
      <c r="AD49" s="6">
        <f t="shared" si="76"/>
        <v>6.7296534622929807</v>
      </c>
      <c r="AE49" s="6">
        <f t="shared" si="76"/>
        <v>6.8657877341967888</v>
      </c>
      <c r="AF49" s="6">
        <f t="shared" si="76"/>
        <v>7.0982144000068397</v>
      </c>
      <c r="AG49" s="6">
        <f t="shared" si="76"/>
        <v>7.1127677491882064</v>
      </c>
      <c r="AH49" s="6">
        <f t="shared" si="76"/>
        <v>7.1565019570522068</v>
      </c>
    </row>
    <row r="50" spans="1:34" x14ac:dyDescent="0.25">
      <c r="B50" t="s">
        <v>74</v>
      </c>
      <c r="C50" s="6">
        <f t="shared" ref="C50:L50" si="77">(C30/C11)*100</f>
        <v>8.9654638831795115</v>
      </c>
      <c r="D50" s="6">
        <f t="shared" si="77"/>
        <v>8.0340468722195357</v>
      </c>
      <c r="E50" s="6">
        <f t="shared" si="77"/>
        <v>7.7686025115818698</v>
      </c>
      <c r="F50" s="6">
        <f t="shared" si="77"/>
        <v>7.1647249261574713</v>
      </c>
      <c r="G50" s="6">
        <f t="shared" si="77"/>
        <v>8.111919329486355</v>
      </c>
      <c r="H50" s="6">
        <f t="shared" si="77"/>
        <v>8.3089715844156604</v>
      </c>
      <c r="I50" s="6">
        <f t="shared" si="77"/>
        <v>8.8756650726992188</v>
      </c>
      <c r="J50" s="6">
        <f t="shared" si="77"/>
        <v>8.5709441326572655</v>
      </c>
      <c r="K50" s="6">
        <f t="shared" si="77"/>
        <v>8.2351700420933529</v>
      </c>
      <c r="L50" s="6">
        <f t="shared" si="77"/>
        <v>8.9661636206790316</v>
      </c>
      <c r="N50" s="6">
        <f t="shared" ref="N50:W50" si="78">(N30/N11)*100</f>
        <v>9.5158744115732379</v>
      </c>
      <c r="O50" s="6">
        <f t="shared" si="78"/>
        <v>10.453813970082255</v>
      </c>
      <c r="P50" s="6">
        <f t="shared" si="78"/>
        <v>10.389154674780276</v>
      </c>
      <c r="Q50" s="6">
        <f t="shared" si="78"/>
        <v>10.192161066711742</v>
      </c>
      <c r="R50" s="6">
        <f t="shared" si="78"/>
        <v>11.017400909297399</v>
      </c>
      <c r="S50" s="6">
        <f t="shared" si="78"/>
        <v>11.87467008862126</v>
      </c>
      <c r="T50" s="6">
        <f t="shared" si="78"/>
        <v>11.504076572342894</v>
      </c>
      <c r="U50" s="6">
        <f t="shared" si="78"/>
        <v>12.505443034185628</v>
      </c>
      <c r="V50" s="6">
        <f t="shared" si="78"/>
        <v>12.1803853735855</v>
      </c>
      <c r="W50" s="6">
        <f t="shared" si="78"/>
        <v>13.495120961040385</v>
      </c>
      <c r="X50" s="6"/>
      <c r="Y50" s="6">
        <f t="shared" ref="Y50:AH50" si="79">(Y30/Y11)*100</f>
        <v>9.212084122143839</v>
      </c>
      <c r="Z50" s="6">
        <f t="shared" si="79"/>
        <v>9.1268096443673326</v>
      </c>
      <c r="AA50" s="6">
        <f t="shared" si="79"/>
        <v>8.9001978921382765</v>
      </c>
      <c r="AB50" s="6">
        <f t="shared" si="79"/>
        <v>8.5053139591310245</v>
      </c>
      <c r="AC50" s="6">
        <f t="shared" si="79"/>
        <v>9.3883853748853934</v>
      </c>
      <c r="AD50" s="6">
        <f t="shared" si="79"/>
        <v>9.8193381110622084</v>
      </c>
      <c r="AE50" s="6">
        <f t="shared" si="79"/>
        <v>10.045866783218441</v>
      </c>
      <c r="AF50" s="6">
        <f t="shared" si="79"/>
        <v>10.268079477682438</v>
      </c>
      <c r="AG50" s="6">
        <f t="shared" si="79"/>
        <v>9.8818092774451003</v>
      </c>
      <c r="AH50" s="6">
        <f t="shared" si="79"/>
        <v>10.851054883797071</v>
      </c>
    </row>
    <row r="51" spans="1:34" x14ac:dyDescent="0.25">
      <c r="B51" t="s">
        <v>75</v>
      </c>
      <c r="C51" s="6">
        <f t="shared" ref="C51:L51" si="80">(C31/C12)*100</f>
        <v>2.173864786348966</v>
      </c>
      <c r="D51" s="6">
        <f t="shared" si="80"/>
        <v>2.1266850385921363</v>
      </c>
      <c r="E51" s="6">
        <f t="shared" si="80"/>
        <v>1.7465090124826628</v>
      </c>
      <c r="F51" s="6">
        <f t="shared" si="80"/>
        <v>1.7919524812533216</v>
      </c>
      <c r="G51" s="6">
        <f t="shared" si="80"/>
        <v>1.7338167794325405</v>
      </c>
      <c r="H51" s="6">
        <f t="shared" si="80"/>
        <v>2.3090241188518323</v>
      </c>
      <c r="I51" s="6">
        <f t="shared" si="80"/>
        <v>2.6907990434116149</v>
      </c>
      <c r="J51" s="6">
        <f t="shared" si="80"/>
        <v>2.9361079822666327</v>
      </c>
      <c r="K51" s="6">
        <f t="shared" si="80"/>
        <v>3.668471313379333</v>
      </c>
      <c r="L51" s="6">
        <f t="shared" si="80"/>
        <v>3.349478743423183</v>
      </c>
      <c r="N51" s="6">
        <f t="shared" ref="N51:W51" si="81">(N31/N12)*100</f>
        <v>3.3607353359790615</v>
      </c>
      <c r="O51" s="6">
        <f t="shared" si="81"/>
        <v>2.7461560879337976</v>
      </c>
      <c r="P51" s="6">
        <f t="shared" si="81"/>
        <v>3.1355817365651428</v>
      </c>
      <c r="Q51" s="6">
        <f t="shared" si="81"/>
        <v>3.8159940998137789</v>
      </c>
      <c r="R51" s="6">
        <f t="shared" si="81"/>
        <v>3.589972929074845</v>
      </c>
      <c r="S51" s="6">
        <f t="shared" si="81"/>
        <v>3.8303552311739688</v>
      </c>
      <c r="T51" s="6">
        <f t="shared" si="81"/>
        <v>3.4486988796324813</v>
      </c>
      <c r="U51" s="6">
        <f t="shared" si="81"/>
        <v>3.8753595461451766</v>
      </c>
      <c r="V51" s="6">
        <f t="shared" si="81"/>
        <v>4.4458721603367364</v>
      </c>
      <c r="W51" s="6">
        <f t="shared" si="81"/>
        <v>4.4797233965991898</v>
      </c>
      <c r="X51" s="6"/>
      <c r="Y51" s="6">
        <f t="shared" ref="Y51:AH51" si="82">(Y31/Y12)*100</f>
        <v>2.669094838723749</v>
      </c>
      <c r="Z51" s="6">
        <f t="shared" si="82"/>
        <v>2.3851685366098323</v>
      </c>
      <c r="AA51" s="6">
        <f t="shared" si="82"/>
        <v>2.2717945415520995</v>
      </c>
      <c r="AB51" s="6">
        <f t="shared" si="82"/>
        <v>2.4923256370967217</v>
      </c>
      <c r="AC51" s="6">
        <f t="shared" si="82"/>
        <v>2.4373293756189955</v>
      </c>
      <c r="AD51" s="6">
        <f t="shared" si="82"/>
        <v>2.8838166009205697</v>
      </c>
      <c r="AE51" s="6">
        <f t="shared" si="82"/>
        <v>3.0428030375351391</v>
      </c>
      <c r="AF51" s="6">
        <f t="shared" si="82"/>
        <v>3.3649669060313689</v>
      </c>
      <c r="AG51" s="6">
        <f t="shared" si="82"/>
        <v>4.0408576560101741</v>
      </c>
      <c r="AH51" s="6">
        <f t="shared" si="82"/>
        <v>3.857093278032274</v>
      </c>
    </row>
    <row r="52" spans="1:34" x14ac:dyDescent="0.25">
      <c r="C52" s="6"/>
      <c r="D52" s="6"/>
      <c r="E52" s="6"/>
      <c r="F52" s="6"/>
      <c r="G52" s="6"/>
      <c r="H52" s="6"/>
      <c r="I52" s="6"/>
      <c r="J52" s="6"/>
      <c r="K52" s="6"/>
      <c r="L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</row>
    <row r="53" spans="1:34" x14ac:dyDescent="0.25">
      <c r="A53" t="s">
        <v>94</v>
      </c>
      <c r="C53" s="6"/>
      <c r="D53" s="6"/>
      <c r="E53" s="6"/>
      <c r="F53" s="6"/>
      <c r="G53" s="6"/>
      <c r="H53" s="6"/>
      <c r="I53" s="6"/>
      <c r="J53" s="6"/>
      <c r="K53" s="6"/>
      <c r="L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</row>
    <row r="54" spans="1:34" x14ac:dyDescent="0.25">
      <c r="B54" t="s">
        <v>68</v>
      </c>
      <c r="C54" s="6">
        <f>(C24/C15)*100</f>
        <v>78.137452466890636</v>
      </c>
      <c r="D54" s="6">
        <f t="shared" ref="D54:L54" si="83">(D24/D15)*100</f>
        <v>75.044473763839193</v>
      </c>
      <c r="E54" s="6">
        <f t="shared" si="83"/>
        <v>78.873972812181208</v>
      </c>
      <c r="F54" s="6">
        <f t="shared" si="83"/>
        <v>77.671342003853908</v>
      </c>
      <c r="G54" s="6">
        <f t="shared" si="83"/>
        <v>75.708672858922867</v>
      </c>
      <c r="H54" s="6">
        <f t="shared" si="83"/>
        <v>81.525460570418275</v>
      </c>
      <c r="I54" s="6">
        <f t="shared" si="83"/>
        <v>87.611301223883757</v>
      </c>
      <c r="J54" s="6">
        <f t="shared" si="83"/>
        <v>87.761232034138402</v>
      </c>
      <c r="K54" s="6">
        <f t="shared" si="83"/>
        <v>79.256775952216557</v>
      </c>
      <c r="L54" s="6">
        <f t="shared" si="83"/>
        <v>83.765352949643699</v>
      </c>
      <c r="N54" s="6">
        <f t="shared" ref="N54:W54" si="84">(N24/N15)*100</f>
        <v>83.205787344694372</v>
      </c>
      <c r="O54" s="6">
        <f t="shared" si="84"/>
        <v>78.857568763267039</v>
      </c>
      <c r="P54" s="6">
        <f t="shared" si="84"/>
        <v>83.648801658893248</v>
      </c>
      <c r="Q54" s="6">
        <f t="shared" si="84"/>
        <v>76.840378604241295</v>
      </c>
      <c r="R54" s="6">
        <f t="shared" si="84"/>
        <v>78.411966409295403</v>
      </c>
      <c r="S54" s="6">
        <f t="shared" si="84"/>
        <v>82.214255236456566</v>
      </c>
      <c r="T54" s="6">
        <f t="shared" si="84"/>
        <v>79.416579837599343</v>
      </c>
      <c r="U54" s="6">
        <f t="shared" si="84"/>
        <v>77.19385606353282</v>
      </c>
      <c r="V54" s="6">
        <f t="shared" si="84"/>
        <v>71.028480409050587</v>
      </c>
      <c r="W54" s="6">
        <f t="shared" si="84"/>
        <v>75.252903229834359</v>
      </c>
      <c r="X54" s="6"/>
      <c r="Y54" s="6">
        <f t="shared" ref="Y54:AH54" si="85">(Y24/Y15)*100</f>
        <v>80.674790263031753</v>
      </c>
      <c r="Z54" s="6">
        <f t="shared" si="85"/>
        <v>76.965481529169594</v>
      </c>
      <c r="AA54" s="6">
        <f t="shared" si="85"/>
        <v>81.275173265478784</v>
      </c>
      <c r="AB54" s="6">
        <f t="shared" si="85"/>
        <v>77.232286489211006</v>
      </c>
      <c r="AC54" s="6">
        <f t="shared" si="85"/>
        <v>77.111620639113681</v>
      </c>
      <c r="AD54" s="6">
        <f t="shared" si="85"/>
        <v>81.878216978390626</v>
      </c>
      <c r="AE54" s="6">
        <f t="shared" si="85"/>
        <v>83.214644593265007</v>
      </c>
      <c r="AF54" s="6">
        <f t="shared" si="85"/>
        <v>81.974410280597667</v>
      </c>
      <c r="AG54" s="6">
        <f t="shared" si="85"/>
        <v>74.788967022248215</v>
      </c>
      <c r="AH54" s="6">
        <f t="shared" si="85"/>
        <v>79.119636043389249</v>
      </c>
    </row>
    <row r="55" spans="1:34" x14ac:dyDescent="0.25">
      <c r="B55" t="s">
        <v>69</v>
      </c>
      <c r="C55" s="6">
        <f t="shared" ref="C55:L55" si="86">(C25/C16)*100</f>
        <v>35.984075099130393</v>
      </c>
      <c r="D55" s="6">
        <f t="shared" si="86"/>
        <v>35.152017166935011</v>
      </c>
      <c r="E55" s="6">
        <f t="shared" si="86"/>
        <v>35.005838821465431</v>
      </c>
      <c r="F55" s="6">
        <f t="shared" si="86"/>
        <v>36.141503753201953</v>
      </c>
      <c r="G55" s="6">
        <f t="shared" si="86"/>
        <v>39.013129950591704</v>
      </c>
      <c r="H55" s="6">
        <f t="shared" si="86"/>
        <v>45.600715318750524</v>
      </c>
      <c r="I55" s="6">
        <f t="shared" si="86"/>
        <v>48.564700469321942</v>
      </c>
      <c r="J55" s="6">
        <f t="shared" si="86"/>
        <v>54.665873700939429</v>
      </c>
      <c r="K55" s="6">
        <f t="shared" si="86"/>
        <v>45.531829510882147</v>
      </c>
      <c r="L55" s="6">
        <f t="shared" si="86"/>
        <v>50.422623720870099</v>
      </c>
      <c r="N55" s="6">
        <f t="shared" ref="N55:W55" si="87">(N25/N16)*100</f>
        <v>56.152835161611527</v>
      </c>
      <c r="O55" s="6">
        <f t="shared" si="87"/>
        <v>51.063744085234411</v>
      </c>
      <c r="P55" s="6">
        <f t="shared" si="87"/>
        <v>61.953327817672452</v>
      </c>
      <c r="Q55" s="6">
        <f t="shared" si="87"/>
        <v>57.816453282918523</v>
      </c>
      <c r="R55" s="6">
        <f t="shared" si="87"/>
        <v>55.29279866998904</v>
      </c>
      <c r="S55" s="6">
        <f t="shared" si="87"/>
        <v>64.359488876591868</v>
      </c>
      <c r="T55" s="6">
        <f t="shared" si="87"/>
        <v>74.014954390846611</v>
      </c>
      <c r="U55" s="6">
        <f t="shared" si="87"/>
        <v>73.056410029878165</v>
      </c>
      <c r="V55" s="6">
        <f t="shared" si="87"/>
        <v>68.700124244914633</v>
      </c>
      <c r="W55" s="6">
        <f t="shared" si="87"/>
        <v>75.074034924455361</v>
      </c>
      <c r="X55" s="6"/>
      <c r="Y55" s="6">
        <f t="shared" ref="Y55:AH55" si="88">(Y25/Y16)*100</f>
        <v>44.32015475517111</v>
      </c>
      <c r="Z55" s="6">
        <f t="shared" si="88"/>
        <v>41.854219108964273</v>
      </c>
      <c r="AA55" s="6">
        <f t="shared" si="88"/>
        <v>47.296886588947473</v>
      </c>
      <c r="AB55" s="6">
        <f t="shared" si="88"/>
        <v>46.27601003469227</v>
      </c>
      <c r="AC55" s="6">
        <f t="shared" si="88"/>
        <v>46.061664990450986</v>
      </c>
      <c r="AD55" s="6">
        <f t="shared" si="88"/>
        <v>53.414012876117354</v>
      </c>
      <c r="AE55" s="6">
        <f t="shared" si="88"/>
        <v>59.078807279817049</v>
      </c>
      <c r="AF55" s="6">
        <f t="shared" si="88"/>
        <v>62.886095012858171</v>
      </c>
      <c r="AG55" s="6">
        <f t="shared" si="88"/>
        <v>55.272809650504747</v>
      </c>
      <c r="AH55" s="6">
        <f t="shared" si="88"/>
        <v>61.208440911612918</v>
      </c>
    </row>
    <row r="56" spans="1:34" x14ac:dyDescent="0.25">
      <c r="B56" t="s">
        <v>70</v>
      </c>
      <c r="C56" s="6">
        <f t="shared" ref="C56:L56" si="89">(C26/C17)*100</f>
        <v>49.539499161507514</v>
      </c>
      <c r="D56" s="6">
        <f t="shared" si="89"/>
        <v>45.868015633261564</v>
      </c>
      <c r="E56" s="6">
        <f t="shared" si="89"/>
        <v>45.936926905716156</v>
      </c>
      <c r="F56" s="6">
        <f t="shared" si="89"/>
        <v>39.458472634721545</v>
      </c>
      <c r="G56" s="6">
        <f t="shared" si="89"/>
        <v>46.151042588070965</v>
      </c>
      <c r="H56" s="6">
        <f t="shared" si="89"/>
        <v>52.928894780100855</v>
      </c>
      <c r="I56" s="6">
        <f t="shared" si="89"/>
        <v>46.636367304298467</v>
      </c>
      <c r="J56" s="6">
        <f t="shared" si="89"/>
        <v>49.414361268262965</v>
      </c>
      <c r="K56" s="6">
        <f t="shared" si="89"/>
        <v>48.856954656647218</v>
      </c>
      <c r="L56" s="6">
        <f t="shared" si="89"/>
        <v>53.773158099802686</v>
      </c>
      <c r="N56" s="6">
        <f t="shared" ref="N56:W56" si="90">(N26/N17)*100</f>
        <v>61.98033514172451</v>
      </c>
      <c r="O56" s="6">
        <f t="shared" si="90"/>
        <v>59.22622883008308</v>
      </c>
      <c r="P56" s="6">
        <f t="shared" si="90"/>
        <v>60.490740686811698</v>
      </c>
      <c r="Q56" s="6">
        <f t="shared" si="90"/>
        <v>52.350386944221071</v>
      </c>
      <c r="R56" s="6">
        <f t="shared" si="90"/>
        <v>55.858651247555066</v>
      </c>
      <c r="S56" s="6">
        <f t="shared" si="90"/>
        <v>55.685959446500021</v>
      </c>
      <c r="T56" s="6">
        <f t="shared" si="90"/>
        <v>58.03036091316649</v>
      </c>
      <c r="U56" s="6">
        <f t="shared" si="90"/>
        <v>57.650011816779553</v>
      </c>
      <c r="V56" s="6">
        <f t="shared" si="90"/>
        <v>58.546106921745199</v>
      </c>
      <c r="W56" s="6">
        <f t="shared" si="90"/>
        <v>56.378407987726455</v>
      </c>
      <c r="X56" s="6"/>
      <c r="Y56" s="6">
        <f t="shared" ref="Y56:AH56" si="91">(Y26/Y17)*100</f>
        <v>54.729888667604321</v>
      </c>
      <c r="Z56" s="6">
        <f t="shared" si="91"/>
        <v>51.318786132577486</v>
      </c>
      <c r="AA56" s="6">
        <f t="shared" si="91"/>
        <v>52.5230723576149</v>
      </c>
      <c r="AB56" s="6">
        <f t="shared" si="91"/>
        <v>44.978147285772167</v>
      </c>
      <c r="AC56" s="6">
        <f t="shared" si="91"/>
        <v>50.592174052838622</v>
      </c>
      <c r="AD56" s="6">
        <f t="shared" si="91"/>
        <v>54.187885750458634</v>
      </c>
      <c r="AE56" s="6">
        <f t="shared" si="91"/>
        <v>51.950080578539612</v>
      </c>
      <c r="AF56" s="6">
        <f t="shared" si="91"/>
        <v>53.379718165735447</v>
      </c>
      <c r="AG56" s="6">
        <f t="shared" si="91"/>
        <v>53.482376105556362</v>
      </c>
      <c r="AH56" s="6">
        <f t="shared" si="91"/>
        <v>55.104908639020621</v>
      </c>
    </row>
    <row r="57" spans="1:34" x14ac:dyDescent="0.25">
      <c r="B57" t="s">
        <v>71</v>
      </c>
      <c r="C57" s="6">
        <f t="shared" ref="C57:L57" si="92">(C27/C18)*100</f>
        <v>8.1766831303309502</v>
      </c>
      <c r="D57" s="6">
        <f t="shared" si="92"/>
        <v>8.5025218118782284</v>
      </c>
      <c r="E57" s="6">
        <f t="shared" si="92"/>
        <v>8.2317556835250958</v>
      </c>
      <c r="F57" s="6">
        <f t="shared" si="92"/>
        <v>7.8479720807140749</v>
      </c>
      <c r="G57" s="6">
        <f t="shared" si="92"/>
        <v>7.5459161221779247</v>
      </c>
      <c r="H57" s="6">
        <f t="shared" si="92"/>
        <v>6.7469473047186899</v>
      </c>
      <c r="I57" s="6">
        <f t="shared" si="92"/>
        <v>7.3041594531452061</v>
      </c>
      <c r="J57" s="6">
        <f t="shared" si="92"/>
        <v>7.4765492419301207</v>
      </c>
      <c r="K57" s="6">
        <f t="shared" si="92"/>
        <v>7.5467945444624114</v>
      </c>
      <c r="L57" s="6">
        <f t="shared" si="92"/>
        <v>6.6214805217707022</v>
      </c>
      <c r="N57" s="6">
        <f t="shared" ref="N57:W57" si="93">(N27/N18)*100</f>
        <v>43.846356675805417</v>
      </c>
      <c r="O57" s="6">
        <f t="shared" si="93"/>
        <v>26.528928580085402</v>
      </c>
      <c r="P57" s="6">
        <f t="shared" si="93"/>
        <v>23.184730405317445</v>
      </c>
      <c r="Q57" s="6">
        <f t="shared" si="93"/>
        <v>22.661808778459061</v>
      </c>
      <c r="R57" s="6">
        <f t="shared" si="93"/>
        <v>13.044915268848797</v>
      </c>
      <c r="S57" s="6">
        <f t="shared" si="93"/>
        <v>9.6488162783593925</v>
      </c>
      <c r="T57" s="6">
        <f t="shared" si="93"/>
        <v>13.129647368939784</v>
      </c>
      <c r="U57" s="6">
        <f t="shared" si="93"/>
        <v>11.242863797122524</v>
      </c>
      <c r="V57" s="6">
        <f t="shared" si="93"/>
        <v>12.766802280121523</v>
      </c>
      <c r="W57" s="6">
        <f t="shared" si="93"/>
        <v>11.073067528054068</v>
      </c>
      <c r="X57" s="6"/>
      <c r="Y57" s="6">
        <f t="shared" ref="Y57:AH57" si="94">(Y27/Y18)*100</f>
        <v>15.283852383260255</v>
      </c>
      <c r="Z57" s="6">
        <f t="shared" si="94"/>
        <v>13.748876123726445</v>
      </c>
      <c r="AA57" s="6">
        <f t="shared" si="94"/>
        <v>12.873369113819594</v>
      </c>
      <c r="AB57" s="6">
        <f t="shared" si="94"/>
        <v>12.184585264003454</v>
      </c>
      <c r="AC57" s="6">
        <f t="shared" si="94"/>
        <v>9.7753789309624661</v>
      </c>
      <c r="AD57" s="6">
        <f t="shared" si="94"/>
        <v>8.0471471987730752</v>
      </c>
      <c r="AE57" s="6">
        <f t="shared" si="94"/>
        <v>9.6218092416049554</v>
      </c>
      <c r="AF57" s="6">
        <f t="shared" si="94"/>
        <v>9.1427827429231172</v>
      </c>
      <c r="AG57" s="6">
        <f t="shared" si="94"/>
        <v>9.658673828858916</v>
      </c>
      <c r="AH57" s="6">
        <f t="shared" si="94"/>
        <v>8.4919771236143227</v>
      </c>
    </row>
    <row r="58" spans="1:34" x14ac:dyDescent="0.25">
      <c r="B58" t="s">
        <v>72</v>
      </c>
      <c r="C58" s="6">
        <f t="shared" ref="C58:L58" si="95">(C28/C19)*100</f>
        <v>74.458918709621813</v>
      </c>
      <c r="D58" s="6">
        <f t="shared" si="95"/>
        <v>76.278175625681556</v>
      </c>
      <c r="E58" s="6">
        <f t="shared" si="95"/>
        <v>75.591535684563183</v>
      </c>
      <c r="F58" s="6">
        <f t="shared" si="95"/>
        <v>75.021640916299972</v>
      </c>
      <c r="G58" s="6">
        <f t="shared" si="95"/>
        <v>73.885447056413227</v>
      </c>
      <c r="H58" s="6">
        <f t="shared" si="95"/>
        <v>74.614115806876853</v>
      </c>
      <c r="I58" s="6">
        <f t="shared" si="95"/>
        <v>73.51499870079472</v>
      </c>
      <c r="J58" s="6">
        <f t="shared" si="95"/>
        <v>73.383548859587677</v>
      </c>
      <c r="K58" s="6">
        <f t="shared" si="95"/>
        <v>71.091023710781414</v>
      </c>
      <c r="L58" s="6">
        <f t="shared" si="95"/>
        <v>72.383200436032965</v>
      </c>
      <c r="N58" s="6">
        <f t="shared" ref="N58:W58" si="96">(N28/N19)*100</f>
        <v>73.574192564029531</v>
      </c>
      <c r="O58" s="6">
        <f t="shared" si="96"/>
        <v>73.595329092343746</v>
      </c>
      <c r="P58" s="6">
        <f t="shared" si="96"/>
        <v>76.96379637186179</v>
      </c>
      <c r="Q58" s="6">
        <f t="shared" si="96"/>
        <v>68.211195440135441</v>
      </c>
      <c r="R58" s="6">
        <f t="shared" si="96"/>
        <v>68.181141691743591</v>
      </c>
      <c r="S58" s="6">
        <f t="shared" si="96"/>
        <v>71.461633123919597</v>
      </c>
      <c r="T58" s="6">
        <f t="shared" si="96"/>
        <v>67.594503643544684</v>
      </c>
      <c r="U58" s="6">
        <f t="shared" si="96"/>
        <v>65.085786369552608</v>
      </c>
      <c r="V58" s="6">
        <f t="shared" si="96"/>
        <v>62.903305539838151</v>
      </c>
      <c r="W58" s="6">
        <f t="shared" si="96"/>
        <v>63.10168346437549</v>
      </c>
      <c r="X58" s="6"/>
      <c r="Y58" s="6">
        <f t="shared" ref="Y58:AH58" si="97">(Y28/Y19)*100</f>
        <v>74.002436408901175</v>
      </c>
      <c r="Z58" s="6">
        <f t="shared" si="97"/>
        <v>74.876100856638089</v>
      </c>
      <c r="AA58" s="6">
        <f t="shared" si="97"/>
        <v>76.283668294598641</v>
      </c>
      <c r="AB58" s="6">
        <f t="shared" si="97"/>
        <v>71.358756033728554</v>
      </c>
      <c r="AC58" s="6">
        <f t="shared" si="97"/>
        <v>70.835468465670772</v>
      </c>
      <c r="AD58" s="6">
        <f t="shared" si="97"/>
        <v>72.958019028255862</v>
      </c>
      <c r="AE58" s="6">
        <f t="shared" si="97"/>
        <v>70.311544765289398</v>
      </c>
      <c r="AF58" s="6">
        <f t="shared" si="97"/>
        <v>68.81180814556545</v>
      </c>
      <c r="AG58" s="6">
        <f t="shared" si="97"/>
        <v>66.579124721768892</v>
      </c>
      <c r="AH58" s="6">
        <f t="shared" si="97"/>
        <v>67.21985161493852</v>
      </c>
    </row>
    <row r="59" spans="1:34" x14ac:dyDescent="0.25">
      <c r="B59" t="s">
        <v>73</v>
      </c>
      <c r="C59" s="6">
        <f t="shared" ref="C59:L59" si="98">(C29/C20)*100</f>
        <v>64.834795758184327</v>
      </c>
      <c r="D59" s="6">
        <f t="shared" si="98"/>
        <v>55.966566792368745</v>
      </c>
      <c r="E59" s="6">
        <f t="shared" si="98"/>
        <v>55.337230933187307</v>
      </c>
      <c r="F59" s="6">
        <f t="shared" si="98"/>
        <v>56.397604740148722</v>
      </c>
      <c r="G59" s="6">
        <f t="shared" si="98"/>
        <v>54.455914032277143</v>
      </c>
      <c r="H59" s="6">
        <f t="shared" si="98"/>
        <v>54.924554519065325</v>
      </c>
      <c r="I59" s="6">
        <f t="shared" si="98"/>
        <v>48.699972486675406</v>
      </c>
      <c r="J59" s="6">
        <f t="shared" si="98"/>
        <v>56.515223765957202</v>
      </c>
      <c r="K59" s="6">
        <f t="shared" si="98"/>
        <v>52.267539112191606</v>
      </c>
      <c r="L59" s="6">
        <f t="shared" si="98"/>
        <v>54.551496078122156</v>
      </c>
      <c r="N59" s="6">
        <f t="shared" ref="N59:W59" si="99">(N29/N20)*100</f>
        <v>59.523741017275832</v>
      </c>
      <c r="O59" s="6">
        <f t="shared" si="99"/>
        <v>51.273357967040845</v>
      </c>
      <c r="P59" s="6">
        <f t="shared" si="99"/>
        <v>56.074968293801383</v>
      </c>
      <c r="Q59" s="6">
        <f t="shared" si="99"/>
        <v>57.041152025843154</v>
      </c>
      <c r="R59" s="6">
        <f t="shared" si="99"/>
        <v>51.718312129079678</v>
      </c>
      <c r="S59" s="6">
        <f t="shared" si="99"/>
        <v>47.999032242862732</v>
      </c>
      <c r="T59" s="6">
        <f t="shared" si="99"/>
        <v>50.785248676969495</v>
      </c>
      <c r="U59" s="6">
        <f t="shared" si="99"/>
        <v>53.443045119407017</v>
      </c>
      <c r="V59" s="6">
        <f t="shared" si="99"/>
        <v>54.943903190634138</v>
      </c>
      <c r="W59" s="6">
        <f t="shared" si="99"/>
        <v>49.554865865735387</v>
      </c>
      <c r="X59" s="6"/>
      <c r="Y59" s="6">
        <f t="shared" ref="Y59:AH59" si="100">(Y29/Y20)*100</f>
        <v>62.210875601287562</v>
      </c>
      <c r="Z59" s="6">
        <f t="shared" si="100"/>
        <v>53.727228981653596</v>
      </c>
      <c r="AA59" s="6">
        <f t="shared" si="100"/>
        <v>55.710745582537136</v>
      </c>
      <c r="AB59" s="6">
        <f t="shared" si="100"/>
        <v>56.693386002570676</v>
      </c>
      <c r="AC59" s="6">
        <f t="shared" si="100"/>
        <v>53.180158391113949</v>
      </c>
      <c r="AD59" s="6">
        <f t="shared" si="100"/>
        <v>51.707126148744351</v>
      </c>
      <c r="AE59" s="6">
        <f t="shared" si="100"/>
        <v>49.723690016723779</v>
      </c>
      <c r="AF59" s="6">
        <f t="shared" si="100"/>
        <v>54.968676340163256</v>
      </c>
      <c r="AG59" s="6">
        <f t="shared" si="100"/>
        <v>53.574562520981516</v>
      </c>
      <c r="AH59" s="6">
        <f t="shared" si="100"/>
        <v>51.866282661692111</v>
      </c>
    </row>
    <row r="60" spans="1:34" x14ac:dyDescent="0.25">
      <c r="B60" t="s">
        <v>74</v>
      </c>
      <c r="C60" s="6">
        <f t="shared" ref="C60:L60" si="101">(C30/C21)*100</f>
        <v>80.583500947832135</v>
      </c>
      <c r="D60" s="6">
        <f t="shared" si="101"/>
        <v>80.039421552918427</v>
      </c>
      <c r="E60" s="6">
        <f t="shared" si="101"/>
        <v>81.694484132924288</v>
      </c>
      <c r="F60" s="6">
        <f t="shared" si="101"/>
        <v>76.097526764135182</v>
      </c>
      <c r="G60" s="6">
        <f t="shared" si="101"/>
        <v>78.882060794372364</v>
      </c>
      <c r="H60" s="6">
        <f t="shared" si="101"/>
        <v>80.999010063895298</v>
      </c>
      <c r="I60" s="6">
        <f t="shared" si="101"/>
        <v>76.319833738599385</v>
      </c>
      <c r="J60" s="6">
        <f t="shared" si="101"/>
        <v>75.720505385266861</v>
      </c>
      <c r="K60" s="6">
        <f t="shared" si="101"/>
        <v>76.738952873359381</v>
      </c>
      <c r="L60" s="6">
        <f t="shared" si="101"/>
        <v>76.668519398471645</v>
      </c>
      <c r="N60" s="6">
        <f t="shared" ref="N60:W60" si="102">(N30/N21)*100</f>
        <v>75.951990585510472</v>
      </c>
      <c r="O60" s="6">
        <f t="shared" si="102"/>
        <v>76.240511850688435</v>
      </c>
      <c r="P60" s="6">
        <f t="shared" si="102"/>
        <v>74.10540967810519</v>
      </c>
      <c r="Q60" s="6">
        <f t="shared" si="102"/>
        <v>77.149033083801328</v>
      </c>
      <c r="R60" s="6">
        <f t="shared" si="102"/>
        <v>78.005057420629939</v>
      </c>
      <c r="S60" s="6">
        <f t="shared" si="102"/>
        <v>78.598595235207569</v>
      </c>
      <c r="T60" s="6">
        <f t="shared" si="102"/>
        <v>75.383318710131988</v>
      </c>
      <c r="U60" s="6">
        <f t="shared" si="102"/>
        <v>78.049517760792639</v>
      </c>
      <c r="V60" s="6">
        <f t="shared" si="102"/>
        <v>79.819123290527756</v>
      </c>
      <c r="W60" s="6">
        <f t="shared" si="102"/>
        <v>81.574089099883892</v>
      </c>
      <c r="X60" s="6"/>
      <c r="Y60" s="6">
        <f t="shared" ref="Y60:AH60" si="103">(Y30/Y21)*100</f>
        <v>78.371553903420534</v>
      </c>
      <c r="Z60" s="6">
        <f t="shared" si="103"/>
        <v>78.028322161705148</v>
      </c>
      <c r="AA60" s="6">
        <f t="shared" si="103"/>
        <v>77.68441634456606</v>
      </c>
      <c r="AB60" s="6">
        <f t="shared" si="103"/>
        <v>76.651898288410592</v>
      </c>
      <c r="AC60" s="6">
        <f t="shared" si="103"/>
        <v>78.427464320925523</v>
      </c>
      <c r="AD60" s="6">
        <f t="shared" si="103"/>
        <v>79.751377274419028</v>
      </c>
      <c r="AE60" s="6">
        <f t="shared" si="103"/>
        <v>75.839474077764677</v>
      </c>
      <c r="AF60" s="6">
        <f t="shared" si="103"/>
        <v>76.92641279516809</v>
      </c>
      <c r="AG60" s="6">
        <f t="shared" si="103"/>
        <v>78.29328789448526</v>
      </c>
      <c r="AH60" s="6">
        <f t="shared" si="103"/>
        <v>79.131608394238313</v>
      </c>
    </row>
    <row r="61" spans="1:34" x14ac:dyDescent="0.25">
      <c r="B61" t="s">
        <v>75</v>
      </c>
      <c r="C61" s="6">
        <f t="shared" ref="C61:L61" si="104">(C31/C22)*100</f>
        <v>102.67075465293136</v>
      </c>
      <c r="D61" s="6">
        <f t="shared" si="104"/>
        <v>101.07284959973744</v>
      </c>
      <c r="E61" s="6">
        <f t="shared" si="104"/>
        <v>99.817114521836373</v>
      </c>
      <c r="F61" s="6">
        <f t="shared" si="104"/>
        <v>101.1831135426233</v>
      </c>
      <c r="G61" s="6">
        <f t="shared" si="104"/>
        <v>93.710432710179504</v>
      </c>
      <c r="H61" s="6">
        <f t="shared" si="104"/>
        <v>104.2509852447717</v>
      </c>
      <c r="I61" s="6">
        <f t="shared" si="104"/>
        <v>93.61287704366076</v>
      </c>
      <c r="J61" s="6">
        <f t="shared" si="104"/>
        <v>93.005480017153673</v>
      </c>
      <c r="K61" s="6">
        <f t="shared" si="104"/>
        <v>94.243289820583215</v>
      </c>
      <c r="L61" s="6">
        <f t="shared" si="104"/>
        <v>97.238269277429723</v>
      </c>
      <c r="N61" s="6">
        <f t="shared" ref="N61:W61" si="105">(N31/N22)*100</f>
        <v>107.26452441331928</v>
      </c>
      <c r="O61" s="6">
        <f t="shared" si="105"/>
        <v>98.65446619922055</v>
      </c>
      <c r="P61" s="6">
        <f t="shared" si="105"/>
        <v>95.813677792880412</v>
      </c>
      <c r="Q61" s="6">
        <f t="shared" si="105"/>
        <v>96.636364450526386</v>
      </c>
      <c r="R61" s="6">
        <f t="shared" si="105"/>
        <v>97.222134145775968</v>
      </c>
      <c r="S61" s="6">
        <f t="shared" si="105"/>
        <v>88.205447963505918</v>
      </c>
      <c r="T61" s="6">
        <f t="shared" si="105"/>
        <v>90.989815259308443</v>
      </c>
      <c r="U61" s="6">
        <f t="shared" si="105"/>
        <v>89.935701792162718</v>
      </c>
      <c r="V61" s="6">
        <f t="shared" si="105"/>
        <v>88.54466191226102</v>
      </c>
      <c r="W61" s="6">
        <f t="shared" si="105"/>
        <v>89.379565250950535</v>
      </c>
      <c r="X61" s="6"/>
      <c r="Y61" s="6">
        <f t="shared" ref="Y61:AH61" si="106">(Y31/Y22)*100</f>
        <v>105.03404537652754</v>
      </c>
      <c r="Z61" s="6">
        <f t="shared" si="106"/>
        <v>99.896392322057395</v>
      </c>
      <c r="AA61" s="6">
        <f t="shared" si="106"/>
        <v>97.686717709883794</v>
      </c>
      <c r="AB61" s="6">
        <f t="shared" si="106"/>
        <v>98.722245125544063</v>
      </c>
      <c r="AC61" s="6">
        <f t="shared" si="106"/>
        <v>95.638941016399244</v>
      </c>
      <c r="AD61" s="6">
        <f t="shared" si="106"/>
        <v>95.530150381590644</v>
      </c>
      <c r="AE61" s="6">
        <f t="shared" si="106"/>
        <v>92.213523135543767</v>
      </c>
      <c r="AF61" s="6">
        <f t="shared" si="106"/>
        <v>91.365565729810783</v>
      </c>
      <c r="AG61" s="6">
        <f t="shared" si="106"/>
        <v>91.151541814586764</v>
      </c>
      <c r="AH61" s="6">
        <f t="shared" si="106"/>
        <v>92.974166786424973</v>
      </c>
    </row>
    <row r="63" spans="1:34" x14ac:dyDescent="0.25">
      <c r="A63" t="s">
        <v>98</v>
      </c>
      <c r="C63" s="6"/>
      <c r="D63" s="6"/>
      <c r="E63" s="6"/>
      <c r="F63" s="6"/>
      <c r="G63" s="6"/>
      <c r="H63" s="6"/>
      <c r="I63" s="6"/>
      <c r="J63" s="6"/>
      <c r="K63" s="6"/>
      <c r="L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</row>
    <row r="64" spans="1:34" x14ac:dyDescent="0.25">
      <c r="B64" t="s">
        <v>99</v>
      </c>
      <c r="C64" s="6">
        <f>(C14/C4)*100</f>
        <v>8.4510503904647205</v>
      </c>
      <c r="D64" s="6">
        <f t="shared" ref="D64:L64" si="107">(D14/D4)*100</f>
        <v>7.8859044275470369</v>
      </c>
      <c r="E64" s="6">
        <f t="shared" si="107"/>
        <v>7.2327971848989367</v>
      </c>
      <c r="F64" s="6">
        <f t="shared" si="107"/>
        <v>6.7905558482947992</v>
      </c>
      <c r="G64" s="6">
        <f t="shared" si="107"/>
        <v>7.3582980828960212</v>
      </c>
      <c r="H64" s="6">
        <f t="shared" si="107"/>
        <v>7.4546123097910604</v>
      </c>
      <c r="I64" s="6">
        <f t="shared" si="107"/>
        <v>8.9360134909265732</v>
      </c>
      <c r="J64" s="6">
        <f t="shared" si="107"/>
        <v>8.627974338451482</v>
      </c>
      <c r="K64" s="6">
        <f t="shared" si="107"/>
        <v>8.3163436008794136</v>
      </c>
      <c r="L64" s="6">
        <f t="shared" si="107"/>
        <v>8.8791275134424286</v>
      </c>
      <c r="N64" s="6">
        <f t="shared" ref="N64:W64" si="108">(N14/N4)*100</f>
        <v>9.2081507264565712</v>
      </c>
      <c r="O64" s="6">
        <f t="shared" si="108"/>
        <v>9.9083365574412507</v>
      </c>
      <c r="P64" s="6">
        <f t="shared" si="108"/>
        <v>9.9760749745048578</v>
      </c>
      <c r="Q64" s="6">
        <f t="shared" si="108"/>
        <v>9.8825920654997716</v>
      </c>
      <c r="R64" s="6">
        <f t="shared" si="108"/>
        <v>9.8922306795823776</v>
      </c>
      <c r="S64" s="6">
        <f t="shared" si="108"/>
        <v>10.313210903841227</v>
      </c>
      <c r="T64" s="6">
        <f t="shared" si="108"/>
        <v>9.9440584123868714</v>
      </c>
      <c r="U64" s="6">
        <f t="shared" si="108"/>
        <v>10.731228991640924</v>
      </c>
      <c r="V64" s="6">
        <f t="shared" si="108"/>
        <v>10.37358193520806</v>
      </c>
      <c r="W64" s="6">
        <f t="shared" si="108"/>
        <v>11.18211449475108</v>
      </c>
      <c r="X64" s="6"/>
      <c r="Y64" s="6">
        <f t="shared" ref="Y64:AH64" si="109">(Y14/Y4)*100</f>
        <v>8.8009096574209202</v>
      </c>
      <c r="Z64" s="6">
        <f t="shared" si="109"/>
        <v>8.8015328512185</v>
      </c>
      <c r="AA64" s="6">
        <f t="shared" si="109"/>
        <v>8.4153587385328947</v>
      </c>
      <c r="AB64" s="6">
        <f t="shared" si="109"/>
        <v>8.1102714305204078</v>
      </c>
      <c r="AC64" s="6">
        <f t="shared" si="109"/>
        <v>8.4725525074951911</v>
      </c>
      <c r="AD64" s="6">
        <f t="shared" si="109"/>
        <v>8.6903907287115292</v>
      </c>
      <c r="AE64" s="6">
        <f t="shared" si="109"/>
        <v>9.4301800547955761</v>
      </c>
      <c r="AF64" s="6">
        <f t="shared" si="109"/>
        <v>9.6194186360286711</v>
      </c>
      <c r="AG64" s="6">
        <f t="shared" si="109"/>
        <v>9.2627565316354392</v>
      </c>
      <c r="AH64" s="6">
        <f t="shared" si="109"/>
        <v>9.9394178152444521</v>
      </c>
    </row>
    <row r="65" spans="1:10" x14ac:dyDescent="0.25">
      <c r="B65" t="s">
        <v>100</v>
      </c>
    </row>
    <row r="68" spans="1:10" x14ac:dyDescent="0.25">
      <c r="A68" t="s">
        <v>89</v>
      </c>
      <c r="H68" t="s">
        <v>91</v>
      </c>
    </row>
    <row r="69" spans="1:10" x14ac:dyDescent="0.25">
      <c r="C69" t="s">
        <v>90</v>
      </c>
      <c r="D69" t="s">
        <v>63</v>
      </c>
      <c r="E69" t="s">
        <v>77</v>
      </c>
      <c r="H69" t="s">
        <v>90</v>
      </c>
      <c r="I69" t="s">
        <v>63</v>
      </c>
      <c r="J69" t="s">
        <v>77</v>
      </c>
    </row>
    <row r="71" spans="1:10" x14ac:dyDescent="0.25">
      <c r="B71" t="s">
        <v>68</v>
      </c>
      <c r="C71" s="7">
        <f t="shared" ref="C71:C78" si="110">((W24-N24)/N24)*100</f>
        <v>267.31385789489252</v>
      </c>
      <c r="D71" s="7">
        <f t="shared" ref="D71:D78" si="111">((L24-C24)/C24)*100</f>
        <v>263.28781375151959</v>
      </c>
      <c r="E71" s="7">
        <f t="shared" ref="E71:E78" si="112">((AH24-Y24)/Y24)*100</f>
        <v>265.3665874272001</v>
      </c>
      <c r="F71" s="6"/>
      <c r="G71" s="6" t="s">
        <v>68</v>
      </c>
      <c r="H71" s="6">
        <f t="shared" ref="H71:H78" si="113">((W24/N24)^((1/(W$2-N$2))-1))*100</f>
        <v>31.458978033229002</v>
      </c>
      <c r="I71" s="6">
        <f t="shared" ref="I71:I78" si="114">((L24/C24)^((1/(L$2-C$2))-1)*100)</f>
        <v>31.768686738773351</v>
      </c>
      <c r="J71" s="6">
        <f t="shared" ref="J71:J78" si="115">((AH24/Y24)^((1/(AH$2-Y$2))-1)*100)</f>
        <v>31.607969425947196</v>
      </c>
    </row>
    <row r="72" spans="1:10" x14ac:dyDescent="0.25">
      <c r="B72" t="s">
        <v>69</v>
      </c>
      <c r="C72" s="7">
        <f t="shared" si="110"/>
        <v>394.29073471401369</v>
      </c>
      <c r="D72" s="7">
        <f t="shared" si="111"/>
        <v>369.18448483076986</v>
      </c>
      <c r="E72" s="7">
        <f t="shared" si="112"/>
        <v>382.33173491547115</v>
      </c>
      <c r="F72" s="6"/>
      <c r="G72" s="6" t="s">
        <v>69</v>
      </c>
      <c r="H72" s="6">
        <f t="shared" si="113"/>
        <v>24.161655814426627</v>
      </c>
      <c r="I72" s="6">
        <f t="shared" si="114"/>
        <v>25.307549545904294</v>
      </c>
      <c r="J72" s="6">
        <f t="shared" si="115"/>
        <v>24.69343335396184</v>
      </c>
    </row>
    <row r="73" spans="1:10" x14ac:dyDescent="0.25">
      <c r="B73" t="s">
        <v>70</v>
      </c>
      <c r="C73" s="7">
        <f t="shared" si="110"/>
        <v>228.12780072741577</v>
      </c>
      <c r="D73" s="7">
        <f t="shared" si="111"/>
        <v>168.04586799931252</v>
      </c>
      <c r="E73" s="7">
        <f t="shared" si="112"/>
        <v>196.4331384895454</v>
      </c>
      <c r="F73" s="6"/>
      <c r="G73" s="6" t="s">
        <v>70</v>
      </c>
      <c r="H73" s="6">
        <f t="shared" si="113"/>
        <v>34.777237922986579</v>
      </c>
      <c r="I73" s="6">
        <f t="shared" si="114"/>
        <v>41.626478667210556</v>
      </c>
      <c r="J73" s="6">
        <f t="shared" si="115"/>
        <v>38.063573077434128</v>
      </c>
    </row>
    <row r="74" spans="1:10" x14ac:dyDescent="0.25">
      <c r="B74" t="s">
        <v>71</v>
      </c>
      <c r="C74" s="7">
        <f t="shared" si="110"/>
        <v>191.0834157264965</v>
      </c>
      <c r="D74" s="7">
        <f t="shared" si="111"/>
        <v>220.48494454837814</v>
      </c>
      <c r="E74" s="7">
        <f t="shared" si="112"/>
        <v>203.67879921768858</v>
      </c>
      <c r="F74" s="6"/>
      <c r="G74" s="6" t="s">
        <v>71</v>
      </c>
      <c r="H74" s="6">
        <f t="shared" si="113"/>
        <v>38.684771265636385</v>
      </c>
      <c r="I74" s="6">
        <f t="shared" si="114"/>
        <v>35.513478715180511</v>
      </c>
      <c r="J74" s="6">
        <f t="shared" si="115"/>
        <v>37.255220199509829</v>
      </c>
    </row>
    <row r="75" spans="1:10" x14ac:dyDescent="0.25">
      <c r="B75" t="s">
        <v>72</v>
      </c>
      <c r="C75" s="7">
        <f t="shared" si="110"/>
        <v>227.72972836442514</v>
      </c>
      <c r="D75" s="7">
        <f t="shared" si="111"/>
        <v>215.81072654821645</v>
      </c>
      <c r="E75" s="7">
        <f t="shared" si="112"/>
        <v>221.92485352210872</v>
      </c>
      <c r="F75" s="6"/>
      <c r="G75" s="6" t="s">
        <v>72</v>
      </c>
      <c r="H75" s="6">
        <f t="shared" si="113"/>
        <v>34.81478355842863</v>
      </c>
      <c r="I75" s="6">
        <f t="shared" si="114"/>
        <v>35.980318084493568</v>
      </c>
      <c r="J75" s="6">
        <f t="shared" si="115"/>
        <v>35.372247951311493</v>
      </c>
    </row>
    <row r="76" spans="1:10" x14ac:dyDescent="0.25">
      <c r="B76" t="s">
        <v>73</v>
      </c>
      <c r="C76" s="7">
        <f t="shared" si="110"/>
        <v>152.57647013862555</v>
      </c>
      <c r="D76" s="7">
        <f t="shared" si="111"/>
        <v>114.5635644258807</v>
      </c>
      <c r="E76" s="7">
        <f t="shared" si="112"/>
        <v>132.53260175808828</v>
      </c>
      <c r="F76" s="6"/>
      <c r="G76" s="6" t="s">
        <v>73</v>
      </c>
      <c r="H76" s="6">
        <f t="shared" si="113"/>
        <v>43.885134279565428</v>
      </c>
      <c r="I76" s="6">
        <f t="shared" si="114"/>
        <v>50.732186175522564</v>
      </c>
      <c r="J76" s="6">
        <f t="shared" si="115"/>
        <v>47.232026232108574</v>
      </c>
    </row>
    <row r="77" spans="1:10" x14ac:dyDescent="0.25">
      <c r="B77" t="s">
        <v>74</v>
      </c>
      <c r="C77" s="7">
        <f t="shared" si="110"/>
        <v>375.66618859861296</v>
      </c>
      <c r="D77" s="7">
        <f t="shared" si="111"/>
        <v>281.98730167651644</v>
      </c>
      <c r="E77" s="7">
        <f t="shared" si="112"/>
        <v>325.34582771113509</v>
      </c>
      <c r="F77" s="6"/>
      <c r="G77" s="6" t="s">
        <v>74</v>
      </c>
      <c r="H77" s="6">
        <f t="shared" si="113"/>
        <v>25.000778200738626</v>
      </c>
      <c r="I77" s="6">
        <f t="shared" si="114"/>
        <v>30.382476936233793</v>
      </c>
      <c r="J77" s="6">
        <f t="shared" si="115"/>
        <v>27.613284330913501</v>
      </c>
    </row>
    <row r="78" spans="1:10" x14ac:dyDescent="0.25">
      <c r="B78" t="s">
        <v>75</v>
      </c>
      <c r="C78" s="7">
        <f t="shared" si="110"/>
        <v>301.65622968023246</v>
      </c>
      <c r="D78" s="7">
        <f t="shared" si="111"/>
        <v>307.76033011696717</v>
      </c>
      <c r="E78" s="7">
        <f t="shared" si="112"/>
        <v>304.55335481346754</v>
      </c>
      <c r="F78" s="6"/>
      <c r="G78" s="6" t="s">
        <v>75</v>
      </c>
      <c r="H78" s="6">
        <f t="shared" si="113"/>
        <v>29.05630850618412</v>
      </c>
      <c r="I78" s="6">
        <f t="shared" si="114"/>
        <v>28.669347088949671</v>
      </c>
      <c r="J78" s="6">
        <f t="shared" si="115"/>
        <v>28.871274065494447</v>
      </c>
    </row>
    <row r="79" spans="1:10" x14ac:dyDescent="0.25">
      <c r="C79" s="7"/>
      <c r="D79" s="7"/>
      <c r="E79" s="7"/>
      <c r="F79" s="6"/>
      <c r="G79" s="6"/>
      <c r="H79" s="6"/>
      <c r="I79" s="6"/>
      <c r="J79" s="6"/>
    </row>
    <row r="80" spans="1:10" x14ac:dyDescent="0.25">
      <c r="A80" t="s">
        <v>92</v>
      </c>
      <c r="C80" s="7"/>
      <c r="D80" s="7"/>
      <c r="E80" s="7"/>
      <c r="F80" s="6"/>
      <c r="G80" s="6" t="s">
        <v>91</v>
      </c>
      <c r="H80" s="6"/>
      <c r="I80" s="6"/>
      <c r="J80" s="6"/>
    </row>
    <row r="81" spans="1:10" x14ac:dyDescent="0.25">
      <c r="C81" s="7" t="s">
        <v>90</v>
      </c>
      <c r="D81" s="7" t="s">
        <v>63</v>
      </c>
      <c r="E81" s="7" t="s">
        <v>77</v>
      </c>
      <c r="F81" s="6"/>
      <c r="G81" s="6"/>
      <c r="H81" s="6" t="s">
        <v>90</v>
      </c>
      <c r="I81" s="6" t="s">
        <v>63</v>
      </c>
      <c r="J81" s="6" t="s">
        <v>77</v>
      </c>
    </row>
    <row r="82" spans="1:10" x14ac:dyDescent="0.25">
      <c r="B82" t="s">
        <v>60</v>
      </c>
      <c r="C82" s="7">
        <f t="shared" ref="C82:C90" si="116">((W14-N14)/N14)*100</f>
        <v>311.36289076768787</v>
      </c>
      <c r="D82" s="7">
        <f t="shared" ref="D82:D90" si="117">((L14-C14)/C14)*100</f>
        <v>258.3565605372965</v>
      </c>
      <c r="E82" s="7">
        <f t="shared" ref="E82:E90" si="118">((AH14-Y14)/Y14)*100</f>
        <v>283.98443202153101</v>
      </c>
      <c r="F82" s="6"/>
      <c r="G82" s="6" t="s">
        <v>60</v>
      </c>
      <c r="H82" s="6">
        <f t="shared" ref="H82:H90" si="119">((W14/N14)^((1/(W$2-N$2))-1))*100</f>
        <v>28.44606010576814</v>
      </c>
      <c r="I82" s="6">
        <f t="shared" ref="I82:I90" si="120">((L14/C14)^((1/(L$2-C$2))-1)*100)</f>
        <v>32.156978544942824</v>
      </c>
      <c r="J82" s="6">
        <f t="shared" ref="J82:J90" si="121">((AH14/Y14)^((1/(AH$2-Y$2))-1)*100)</f>
        <v>30.241972783357678</v>
      </c>
    </row>
    <row r="83" spans="1:10" x14ac:dyDescent="0.25">
      <c r="B83" t="s">
        <v>68</v>
      </c>
      <c r="C83" s="7">
        <f t="shared" si="116"/>
        <v>306.13235419527331</v>
      </c>
      <c r="D83" s="7">
        <f t="shared" si="117"/>
        <v>238.87977880156143</v>
      </c>
      <c r="E83" s="7">
        <f t="shared" si="118"/>
        <v>272.54813449400149</v>
      </c>
      <c r="F83" s="6"/>
      <c r="G83" s="6" t="s">
        <v>68</v>
      </c>
      <c r="H83" s="6">
        <f t="shared" si="119"/>
        <v>28.771476090623032</v>
      </c>
      <c r="I83" s="6">
        <f t="shared" si="120"/>
        <v>33.794677527375505</v>
      </c>
      <c r="J83" s="6">
        <f t="shared" si="121"/>
        <v>31.065783929782658</v>
      </c>
    </row>
    <row r="84" spans="1:10" x14ac:dyDescent="0.25">
      <c r="B84" t="s">
        <v>69</v>
      </c>
      <c r="C84" s="7">
        <f t="shared" si="116"/>
        <v>269.71272659365752</v>
      </c>
      <c r="D84" s="7">
        <f t="shared" si="117"/>
        <v>234.83322547749972</v>
      </c>
      <c r="E84" s="7">
        <f t="shared" si="118"/>
        <v>249.24949592578244</v>
      </c>
      <c r="F84" s="6"/>
      <c r="G84" s="6" t="s">
        <v>69</v>
      </c>
      <c r="H84" s="6">
        <f t="shared" si="119"/>
        <v>31.277472000491656</v>
      </c>
      <c r="I84" s="6">
        <f t="shared" si="120"/>
        <v>34.157473216629484</v>
      </c>
      <c r="J84" s="6">
        <f t="shared" si="121"/>
        <v>32.901267782812951</v>
      </c>
    </row>
    <row r="85" spans="1:10" x14ac:dyDescent="0.25">
      <c r="B85" t="s">
        <v>70</v>
      </c>
      <c r="C85" s="7">
        <f t="shared" si="116"/>
        <v>260.73155990551697</v>
      </c>
      <c r="D85" s="7">
        <f t="shared" si="117"/>
        <v>146.94212730358899</v>
      </c>
      <c r="E85" s="7">
        <f t="shared" si="118"/>
        <v>194.41574385322667</v>
      </c>
      <c r="F85" s="6"/>
      <c r="G85" s="6" t="s">
        <v>70</v>
      </c>
      <c r="H85" s="6">
        <f t="shared" si="119"/>
        <v>31.968717145357871</v>
      </c>
      <c r="I85" s="6">
        <f t="shared" si="120"/>
        <v>44.774062601380379</v>
      </c>
      <c r="J85" s="6">
        <f t="shared" si="121"/>
        <v>38.295324241079662</v>
      </c>
    </row>
    <row r="86" spans="1:10" x14ac:dyDescent="0.25">
      <c r="B86" t="s">
        <v>71</v>
      </c>
      <c r="C86" s="7">
        <f t="shared" si="116"/>
        <v>1052.6117072816787</v>
      </c>
      <c r="D86" s="7">
        <f t="shared" si="117"/>
        <v>295.75799264195433</v>
      </c>
      <c r="E86" s="7">
        <f t="shared" si="118"/>
        <v>446.56081517956733</v>
      </c>
      <c r="F86" s="6"/>
      <c r="G86" s="6" t="s">
        <v>71</v>
      </c>
      <c r="H86" s="6">
        <f t="shared" si="119"/>
        <v>11.38365575918783</v>
      </c>
      <c r="I86" s="6">
        <f t="shared" si="120"/>
        <v>29.440920371195308</v>
      </c>
      <c r="J86" s="6">
        <f t="shared" si="121"/>
        <v>22.096390687095859</v>
      </c>
    </row>
    <row r="87" spans="1:10" x14ac:dyDescent="0.25">
      <c r="B87" t="s">
        <v>72</v>
      </c>
      <c r="C87" s="7">
        <f t="shared" si="116"/>
        <v>282.12055241369535</v>
      </c>
      <c r="D87" s="7">
        <f t="shared" si="117"/>
        <v>224.86716633179321</v>
      </c>
      <c r="E87" s="7">
        <f t="shared" si="118"/>
        <v>254.40755861353841</v>
      </c>
      <c r="F87" s="6"/>
      <c r="G87" s="6" t="s">
        <v>72</v>
      </c>
      <c r="H87" s="6">
        <f t="shared" si="119"/>
        <v>30.373059161624997</v>
      </c>
      <c r="I87" s="6">
        <f t="shared" si="120"/>
        <v>35.087334887141196</v>
      </c>
      <c r="J87" s="6">
        <f t="shared" si="121"/>
        <v>32.475280467684932</v>
      </c>
    </row>
    <row r="88" spans="1:10" x14ac:dyDescent="0.25">
      <c r="B88" t="s">
        <v>73</v>
      </c>
      <c r="C88" s="7">
        <f t="shared" si="116"/>
        <v>203.38688508053627</v>
      </c>
      <c r="D88" s="7">
        <f t="shared" si="117"/>
        <v>155.01014411736864</v>
      </c>
      <c r="E88" s="7">
        <f t="shared" si="118"/>
        <v>178.9106143498625</v>
      </c>
      <c r="F88" s="6"/>
      <c r="G88" s="6" t="s">
        <v>73</v>
      </c>
      <c r="H88" s="6">
        <f t="shared" si="119"/>
        <v>37.287081957149326</v>
      </c>
      <c r="I88" s="6">
        <f t="shared" si="120"/>
        <v>43.512656073828396</v>
      </c>
      <c r="J88" s="6">
        <f t="shared" si="121"/>
        <v>40.181955977853725</v>
      </c>
    </row>
    <row r="89" spans="1:10" x14ac:dyDescent="0.25">
      <c r="B89" t="s">
        <v>74</v>
      </c>
      <c r="C89" s="7">
        <f t="shared" si="116"/>
        <v>342.88320319520335</v>
      </c>
      <c r="D89" s="7">
        <f t="shared" si="117"/>
        <v>301.49300297199977</v>
      </c>
      <c r="E89" s="7">
        <f t="shared" si="118"/>
        <v>321.2604058037245</v>
      </c>
      <c r="F89" s="6"/>
      <c r="G89" s="6" t="s">
        <v>74</v>
      </c>
      <c r="H89" s="6">
        <f t="shared" si="119"/>
        <v>26.639170815844555</v>
      </c>
      <c r="I89" s="6">
        <f t="shared" si="120"/>
        <v>29.066808555752267</v>
      </c>
      <c r="J89" s="6">
        <f t="shared" si="121"/>
        <v>27.851197563086544</v>
      </c>
    </row>
    <row r="90" spans="1:10" x14ac:dyDescent="0.25">
      <c r="B90" t="s">
        <v>75</v>
      </c>
      <c r="C90" s="7">
        <f t="shared" si="116"/>
        <v>382.02812727195362</v>
      </c>
      <c r="D90" s="7">
        <f t="shared" si="117"/>
        <v>330.54099092603718</v>
      </c>
      <c r="E90" s="7">
        <f t="shared" si="118"/>
        <v>357.02883817516897</v>
      </c>
      <c r="F90" s="6"/>
      <c r="G90" s="6" t="s">
        <v>75</v>
      </c>
      <c r="H90" s="6">
        <f t="shared" si="119"/>
        <v>24.707258001961495</v>
      </c>
      <c r="I90" s="6">
        <f t="shared" si="120"/>
        <v>27.316908639629041</v>
      </c>
      <c r="J90" s="6">
        <f t="shared" si="121"/>
        <v>25.904992004990092</v>
      </c>
    </row>
    <row r="91" spans="1:10" x14ac:dyDescent="0.25">
      <c r="C91" s="7"/>
      <c r="D91" s="7"/>
      <c r="E91" s="7"/>
      <c r="F91" s="6"/>
      <c r="G91" s="6"/>
      <c r="H91" s="6"/>
      <c r="I91" s="6"/>
      <c r="J91" s="6"/>
    </row>
    <row r="92" spans="1:10" x14ac:dyDescent="0.25">
      <c r="A92" t="s">
        <v>93</v>
      </c>
      <c r="C92" s="7"/>
      <c r="D92" s="7"/>
      <c r="E92" s="7"/>
      <c r="F92" s="6"/>
      <c r="G92" s="6"/>
      <c r="H92" s="6" t="s">
        <v>91</v>
      </c>
      <c r="I92" s="6"/>
      <c r="J92" s="6"/>
    </row>
    <row r="93" spans="1:10" x14ac:dyDescent="0.25">
      <c r="C93" s="7" t="s">
        <v>90</v>
      </c>
      <c r="D93" s="7" t="s">
        <v>63</v>
      </c>
      <c r="E93" s="7" t="s">
        <v>77</v>
      </c>
      <c r="F93" s="6"/>
      <c r="G93" s="6"/>
      <c r="H93" s="6" t="s">
        <v>90</v>
      </c>
      <c r="I93" s="6" t="s">
        <v>63</v>
      </c>
      <c r="J93" s="6" t="s">
        <v>77</v>
      </c>
    </row>
    <row r="94" spans="1:10" x14ac:dyDescent="0.25">
      <c r="B94" t="s">
        <v>60</v>
      </c>
      <c r="C94" s="7">
        <f t="shared" ref="C94:C102" si="122">((W4-N4)/N4)*100</f>
        <v>238.74554792278411</v>
      </c>
      <c r="D94" s="7">
        <f t="shared" ref="D94:D102" si="123">((L4-C4)/C4)*100</f>
        <v>241.07961016095055</v>
      </c>
      <c r="E94" s="7">
        <f t="shared" ref="E94:E102" si="124">((AH4-Y4)/Y4)*100</f>
        <v>240.00103013020032</v>
      </c>
      <c r="F94" s="6"/>
      <c r="G94" s="6"/>
      <c r="H94" s="6">
        <f t="shared" ref="H94:H102" si="125">((W4/N4)^((1/(W$2-N$2))-1))*100</f>
        <v>33.806580763867771</v>
      </c>
      <c r="I94" s="6">
        <f t="shared" ref="I94:I102" si="126">((L4/C4)^((1/(L$2-C$2))-1)*100)</f>
        <v>33.600863425546969</v>
      </c>
      <c r="J94" s="6">
        <f t="shared" ref="J94:J102" si="127">((AH4/Y4)^((1/(AH$2-Y$2))-1)*100)</f>
        <v>33.695594748248539</v>
      </c>
    </row>
    <row r="95" spans="1:10" x14ac:dyDescent="0.25">
      <c r="B95" t="s">
        <v>68</v>
      </c>
      <c r="C95" s="7">
        <f t="shared" si="122"/>
        <v>233.12130495294579</v>
      </c>
      <c r="D95" s="7">
        <f t="shared" si="123"/>
        <v>249.35777031845791</v>
      </c>
      <c r="E95" s="7">
        <f t="shared" si="124"/>
        <v>241.18263905111851</v>
      </c>
      <c r="F95" s="6"/>
      <c r="G95" s="6" t="s">
        <v>68</v>
      </c>
      <c r="H95" s="6">
        <f t="shared" si="125"/>
        <v>34.313461015428651</v>
      </c>
      <c r="I95" s="6">
        <f t="shared" si="126"/>
        <v>32.892203719338106</v>
      </c>
      <c r="J95" s="6">
        <f t="shared" si="127"/>
        <v>33.591844032789538</v>
      </c>
    </row>
    <row r="96" spans="1:10" x14ac:dyDescent="0.25">
      <c r="B96" t="s">
        <v>69</v>
      </c>
      <c r="C96" s="7">
        <f t="shared" si="122"/>
        <v>276.36544560801855</v>
      </c>
      <c r="D96" s="7">
        <f t="shared" si="123"/>
        <v>239.92746014350791</v>
      </c>
      <c r="E96" s="7">
        <f t="shared" si="124"/>
        <v>258.829745680874</v>
      </c>
      <c r="F96" s="6"/>
      <c r="G96" s="6" t="s">
        <v>69</v>
      </c>
      <c r="H96" s="6">
        <f t="shared" si="125"/>
        <v>30.785548412586046</v>
      </c>
      <c r="I96" s="6">
        <f t="shared" si="126"/>
        <v>33.702077058462578</v>
      </c>
      <c r="J96" s="6">
        <f t="shared" si="127"/>
        <v>32.119282376624646</v>
      </c>
    </row>
    <row r="97" spans="2:10" x14ac:dyDescent="0.25">
      <c r="B97" t="s">
        <v>70</v>
      </c>
      <c r="C97" s="7">
        <f t="shared" si="122"/>
        <v>352.69429904627174</v>
      </c>
      <c r="D97" s="7">
        <f t="shared" si="123"/>
        <v>185.11471361076786</v>
      </c>
      <c r="E97" s="7">
        <f t="shared" si="124"/>
        <v>291.00512345856208</v>
      </c>
      <c r="F97" s="6"/>
      <c r="G97" s="6" t="s">
        <v>70</v>
      </c>
      <c r="H97" s="6">
        <f t="shared" si="125"/>
        <v>26.125354954500217</v>
      </c>
      <c r="I97" s="6">
        <f t="shared" si="126"/>
        <v>39.403800048813444</v>
      </c>
      <c r="J97" s="6">
        <f t="shared" si="127"/>
        <v>29.758812815012785</v>
      </c>
    </row>
    <row r="98" spans="2:10" x14ac:dyDescent="0.25">
      <c r="B98" t="s">
        <v>71</v>
      </c>
      <c r="C98" s="7">
        <f t="shared" si="122"/>
        <v>282.46959017900156</v>
      </c>
      <c r="D98" s="7">
        <f t="shared" si="123"/>
        <v>448.03775755380536</v>
      </c>
      <c r="E98" s="7">
        <f t="shared" si="124"/>
        <v>393.91910674466561</v>
      </c>
      <c r="F98" s="6"/>
      <c r="G98" s="6" t="s">
        <v>71</v>
      </c>
      <c r="H98" s="6">
        <f t="shared" si="125"/>
        <v>30.348419567596391</v>
      </c>
      <c r="I98" s="6">
        <f t="shared" si="126"/>
        <v>22.043450317296724</v>
      </c>
      <c r="J98" s="6">
        <f t="shared" si="127"/>
        <v>24.177814595151347</v>
      </c>
    </row>
    <row r="99" spans="2:10" x14ac:dyDescent="0.25">
      <c r="B99" t="s">
        <v>72</v>
      </c>
      <c r="C99" s="7">
        <f t="shared" si="122"/>
        <v>251.24185721698566</v>
      </c>
      <c r="D99" s="7">
        <f t="shared" si="123"/>
        <v>282.36645258177737</v>
      </c>
      <c r="E99" s="7">
        <f t="shared" si="124"/>
        <v>267.70169174110549</v>
      </c>
      <c r="F99" s="6"/>
      <c r="G99" s="6" t="s">
        <v>72</v>
      </c>
      <c r="H99" s="6">
        <f t="shared" si="125"/>
        <v>32.735324733280969</v>
      </c>
      <c r="I99" s="6">
        <f t="shared" si="126"/>
        <v>30.355695929264503</v>
      </c>
      <c r="J99" s="6">
        <f t="shared" si="127"/>
        <v>31.429481727599253</v>
      </c>
    </row>
    <row r="100" spans="2:10" x14ac:dyDescent="0.25">
      <c r="B100" t="s">
        <v>73</v>
      </c>
      <c r="C100" s="7">
        <f t="shared" si="122"/>
        <v>306.02257943524188</v>
      </c>
      <c r="D100" s="7">
        <f t="shared" si="123"/>
        <v>157.13700475584403</v>
      </c>
      <c r="E100" s="7">
        <f t="shared" si="124"/>
        <v>247.06078831713856</v>
      </c>
      <c r="F100" s="6"/>
      <c r="G100" s="6" t="s">
        <v>73</v>
      </c>
      <c r="H100" s="6">
        <f t="shared" si="125"/>
        <v>28.778390505093419</v>
      </c>
      <c r="I100" s="6">
        <f t="shared" si="126"/>
        <v>43.192591462132434</v>
      </c>
      <c r="J100" s="6">
        <f t="shared" si="127"/>
        <v>33.085637877694658</v>
      </c>
    </row>
    <row r="101" spans="2:10" x14ac:dyDescent="0.25">
      <c r="B101" t="s">
        <v>74</v>
      </c>
      <c r="C101" s="7">
        <f t="shared" si="122"/>
        <v>235.40860623654279</v>
      </c>
      <c r="D101" s="7">
        <f t="shared" si="123"/>
        <v>281.95749061677759</v>
      </c>
      <c r="E101" s="7">
        <f t="shared" si="124"/>
        <v>261.10051859831276</v>
      </c>
      <c r="F101" s="6"/>
      <c r="G101" s="6" t="s">
        <v>74</v>
      </c>
      <c r="H101" s="6">
        <f t="shared" si="125"/>
        <v>34.105383048283691</v>
      </c>
      <c r="I101" s="6">
        <f t="shared" si="126"/>
        <v>30.38458474474956</v>
      </c>
      <c r="J101" s="6">
        <f t="shared" si="127"/>
        <v>31.93968046374518</v>
      </c>
    </row>
    <row r="102" spans="2:10" x14ac:dyDescent="0.25">
      <c r="B102" t="s">
        <v>75</v>
      </c>
      <c r="C102" s="7">
        <f t="shared" si="122"/>
        <v>201.32670356996462</v>
      </c>
      <c r="D102" s="7">
        <f t="shared" si="123"/>
        <v>164.64291634983886</v>
      </c>
      <c r="E102" s="7">
        <f t="shared" si="124"/>
        <v>179.94948358414277</v>
      </c>
      <c r="F102" s="6"/>
      <c r="G102" s="6" t="s">
        <v>75</v>
      </c>
      <c r="H102" s="6">
        <f t="shared" si="125"/>
        <v>37.513603319119355</v>
      </c>
      <c r="I102" s="6">
        <f t="shared" si="126"/>
        <v>42.101927479843518</v>
      </c>
      <c r="J102" s="6">
        <f t="shared" si="127"/>
        <v>40.049384708551557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E131"/>
  <sheetViews>
    <sheetView topLeftCell="O22" workbookViewId="0">
      <selection activeCell="Y55" sqref="Y55"/>
    </sheetView>
  </sheetViews>
  <sheetFormatPr defaultRowHeight="15" x14ac:dyDescent="0.25"/>
  <cols>
    <col min="36" max="38" width="9.140625" style="16"/>
    <col min="39" max="39" width="9.140625" style="6"/>
    <col min="40" max="40" width="9.140625" style="16"/>
    <col min="52" max="83" width="9.140625" style="6"/>
  </cols>
  <sheetData>
    <row r="2" spans="1:83" x14ac:dyDescent="0.25">
      <c r="A2" s="1"/>
      <c r="C2" t="s">
        <v>64</v>
      </c>
      <c r="D2" s="3"/>
      <c r="E2" s="3"/>
      <c r="F2" s="3"/>
      <c r="G2" s="3"/>
      <c r="H2" s="3"/>
      <c r="I2" s="3"/>
      <c r="J2" s="3"/>
      <c r="K2" s="3"/>
      <c r="L2" s="3"/>
      <c r="M2" s="3"/>
      <c r="N2" s="3" t="s">
        <v>63</v>
      </c>
      <c r="Z2" t="s">
        <v>106</v>
      </c>
      <c r="AD2" t="s">
        <v>105</v>
      </c>
      <c r="AH2" s="3" t="s">
        <v>109</v>
      </c>
      <c r="AI2" s="3" t="s">
        <v>110</v>
      </c>
      <c r="AO2" t="s">
        <v>77</v>
      </c>
      <c r="AZ2" s="6" t="s">
        <v>85</v>
      </c>
      <c r="BK2" s="6" t="s">
        <v>86</v>
      </c>
      <c r="BV2" s="6" t="s">
        <v>83</v>
      </c>
    </row>
    <row r="3" spans="1:83" x14ac:dyDescent="0.25">
      <c r="A3" t="s">
        <v>66</v>
      </c>
      <c r="B3" s="1" t="s">
        <v>65</v>
      </c>
      <c r="C3" s="1">
        <v>2003</v>
      </c>
      <c r="D3" s="3">
        <v>2004</v>
      </c>
      <c r="E3" s="3">
        <v>2005</v>
      </c>
      <c r="F3" s="3">
        <v>2006</v>
      </c>
      <c r="G3" s="3">
        <v>2007</v>
      </c>
      <c r="H3" s="3">
        <v>2008</v>
      </c>
      <c r="I3" s="3">
        <v>2009</v>
      </c>
      <c r="J3" s="3">
        <v>2010</v>
      </c>
      <c r="K3" s="3">
        <v>2011</v>
      </c>
      <c r="L3" s="3">
        <v>2012</v>
      </c>
      <c r="M3" s="3"/>
      <c r="N3" s="1">
        <v>2003</v>
      </c>
      <c r="O3" s="3">
        <v>2004</v>
      </c>
      <c r="P3" s="3">
        <v>2005</v>
      </c>
      <c r="Q3" s="3">
        <v>2006</v>
      </c>
      <c r="R3" s="3">
        <v>2007</v>
      </c>
      <c r="S3" s="3">
        <v>2008</v>
      </c>
      <c r="T3" s="3">
        <v>2009</v>
      </c>
      <c r="U3" s="3">
        <v>2010</v>
      </c>
      <c r="V3" s="3">
        <v>2011</v>
      </c>
      <c r="W3" s="3">
        <v>2012</v>
      </c>
      <c r="X3" s="3"/>
      <c r="Y3" s="3"/>
      <c r="Z3" s="3">
        <v>2003</v>
      </c>
      <c r="AA3" s="3">
        <v>2012</v>
      </c>
      <c r="AB3" s="3" t="s">
        <v>107</v>
      </c>
      <c r="AC3" s="3" t="s">
        <v>108</v>
      </c>
      <c r="AD3" s="3">
        <v>2003</v>
      </c>
      <c r="AE3" s="3">
        <v>2012</v>
      </c>
      <c r="AF3" s="3" t="s">
        <v>107</v>
      </c>
      <c r="AG3" s="3" t="s">
        <v>108</v>
      </c>
      <c r="AH3">
        <v>2012</v>
      </c>
      <c r="AI3" s="3">
        <v>2012</v>
      </c>
      <c r="AJ3" s="18"/>
      <c r="AK3" s="18"/>
      <c r="AL3" s="18"/>
      <c r="AM3" s="20"/>
      <c r="AN3" s="18"/>
      <c r="AO3" s="1">
        <v>2003</v>
      </c>
      <c r="AP3" s="3">
        <v>2004</v>
      </c>
      <c r="AQ3" s="3">
        <v>2005</v>
      </c>
      <c r="AR3" s="3">
        <v>2006</v>
      </c>
      <c r="AS3" s="3">
        <v>2007</v>
      </c>
      <c r="AT3" s="3">
        <v>2008</v>
      </c>
      <c r="AU3" s="3">
        <v>2009</v>
      </c>
      <c r="AV3" s="3">
        <v>2010</v>
      </c>
      <c r="AW3" s="3">
        <v>2011</v>
      </c>
      <c r="AX3" s="3">
        <v>2012</v>
      </c>
      <c r="AZ3" s="6">
        <v>2003</v>
      </c>
      <c r="BA3" s="6">
        <v>2004</v>
      </c>
      <c r="BB3" s="6">
        <v>2005</v>
      </c>
      <c r="BC3" s="6">
        <v>2006</v>
      </c>
      <c r="BD3" s="6">
        <v>2007</v>
      </c>
      <c r="BE3" s="6">
        <v>2008</v>
      </c>
      <c r="BF3" s="6">
        <v>2009</v>
      </c>
      <c r="BG3" s="6">
        <v>2010</v>
      </c>
      <c r="BH3" s="6">
        <v>2011</v>
      </c>
      <c r="BI3" s="6">
        <v>2012</v>
      </c>
      <c r="BK3" s="6">
        <v>2003</v>
      </c>
      <c r="BL3" s="6">
        <v>2004</v>
      </c>
      <c r="BM3" s="6">
        <v>2005</v>
      </c>
      <c r="BN3" s="6">
        <v>2006</v>
      </c>
      <c r="BO3" s="6">
        <v>2007</v>
      </c>
      <c r="BP3" s="6">
        <v>2008</v>
      </c>
      <c r="BQ3" s="6">
        <v>2009</v>
      </c>
      <c r="BR3" s="6">
        <v>2010</v>
      </c>
      <c r="BS3" s="6">
        <v>2011</v>
      </c>
      <c r="BT3" s="6">
        <v>2012</v>
      </c>
      <c r="BV3" s="6">
        <v>2003</v>
      </c>
      <c r="BW3" s="6">
        <v>2004</v>
      </c>
      <c r="BX3" s="6">
        <v>2005</v>
      </c>
      <c r="BY3" s="6">
        <v>2006</v>
      </c>
      <c r="BZ3" s="6">
        <v>2007</v>
      </c>
      <c r="CA3" s="6">
        <v>2008</v>
      </c>
      <c r="CB3" s="6">
        <v>2009</v>
      </c>
      <c r="CC3" s="6">
        <v>2010</v>
      </c>
      <c r="CD3" s="6">
        <v>2011</v>
      </c>
      <c r="CE3" s="6">
        <v>2012</v>
      </c>
    </row>
    <row r="4" spans="1:83" x14ac:dyDescent="0.25">
      <c r="A4" t="s">
        <v>97</v>
      </c>
      <c r="B4" t="s">
        <v>68</v>
      </c>
      <c r="C4" s="1">
        <f t="shared" ref="C4:L4" si="0">SUM(C5:C27)</f>
        <v>4991.4917080461628</v>
      </c>
      <c r="D4" s="1">
        <f t="shared" si="0"/>
        <v>6524.9545967602744</v>
      </c>
      <c r="E4" s="1">
        <f t="shared" si="0"/>
        <v>8015.7966667802493</v>
      </c>
      <c r="F4" s="1">
        <f t="shared" si="0"/>
        <v>8861.2332045156436</v>
      </c>
      <c r="G4" s="1">
        <f t="shared" si="0"/>
        <v>10319.940110582755</v>
      </c>
      <c r="H4" s="1">
        <f t="shared" si="0"/>
        <v>15671.51749594238</v>
      </c>
      <c r="I4" s="1">
        <f t="shared" si="0"/>
        <v>12768.681136281048</v>
      </c>
      <c r="J4" s="1">
        <f t="shared" si="0"/>
        <v>15342.936757987449</v>
      </c>
      <c r="K4" s="1">
        <f t="shared" si="0"/>
        <v>14819.29299604167</v>
      </c>
      <c r="L4" s="1">
        <f t="shared" si="0"/>
        <v>18104.626492797292</v>
      </c>
      <c r="M4" s="1"/>
      <c r="N4" s="1">
        <f t="shared" ref="N4:W4" si="1">SUM(N5:N27)</f>
        <v>5201.0716782068603</v>
      </c>
      <c r="O4" s="1">
        <f t="shared" si="1"/>
        <v>6800.1437960892044</v>
      </c>
      <c r="P4" s="1">
        <f t="shared" si="1"/>
        <v>8413.3256360652067</v>
      </c>
      <c r="Q4" s="1">
        <f t="shared" si="1"/>
        <v>9570.6148749195454</v>
      </c>
      <c r="R4" s="1">
        <f t="shared" si="1"/>
        <v>11220.169091021129</v>
      </c>
      <c r="S4" s="1">
        <f t="shared" si="1"/>
        <v>16292.001873775675</v>
      </c>
      <c r="T4" s="1">
        <f t="shared" si="1"/>
        <v>13122.077830736822</v>
      </c>
      <c r="U4" s="1">
        <f t="shared" si="1"/>
        <v>15952.449543431565</v>
      </c>
      <c r="V4" s="1">
        <f t="shared" si="1"/>
        <v>15357.468094097288</v>
      </c>
      <c r="W4" s="1">
        <f t="shared" si="1"/>
        <v>19235.985094430474</v>
      </c>
      <c r="X4" s="1"/>
      <c r="Y4" t="s">
        <v>133</v>
      </c>
      <c r="Z4" s="15">
        <f t="shared" ref="Z4:Z11" si="2">N4</f>
        <v>5201.0716782068603</v>
      </c>
      <c r="AA4" s="15">
        <f>W4</f>
        <v>19235.985094430474</v>
      </c>
      <c r="AB4" s="14">
        <f t="shared" ref="AB4:AB11" si="3">(W4/W$4)*100</f>
        <v>100</v>
      </c>
      <c r="AC4" s="14">
        <f t="shared" ref="AC4:AC11" si="4">((W4/N4)^(1/(W$3-N$3))-1)*100</f>
        <v>15.641445146428756</v>
      </c>
      <c r="AD4" s="15">
        <f t="shared" ref="AD4:AD11" si="5">C4</f>
        <v>4991.4917080461628</v>
      </c>
      <c r="AE4" s="15">
        <f t="shared" ref="AE4:AE11" si="6">L4</f>
        <v>18104.626492797292</v>
      </c>
      <c r="AF4" s="14">
        <f t="shared" ref="AF4:AF11" si="7">(L4/L$4)*100</f>
        <v>100</v>
      </c>
      <c r="AG4" s="14">
        <f t="shared" ref="AG4:AG11" si="8">((L4/C4)^(1/(L$3-C$3))-1)*100</f>
        <v>15.391347832333446</v>
      </c>
      <c r="AH4" s="15">
        <f t="shared" ref="AH4:AH11" si="9">L4+W4</f>
        <v>37340.611587227766</v>
      </c>
      <c r="AI4" s="15">
        <f t="shared" ref="AI4:AI11" si="10">W4-L4</f>
        <v>1131.3586016331828</v>
      </c>
      <c r="AJ4" s="16">
        <f>AH4/AH$4</f>
        <v>1</v>
      </c>
      <c r="AK4" s="14">
        <f>((AX4/AP4)^(1/(AX$3-AP$3))-1)*100</f>
        <v>13.746718189334906</v>
      </c>
      <c r="AO4" s="1">
        <f t="shared" ref="AO4:AX4" si="11">SUM(AO5:AO27)</f>
        <v>10192.563386253023</v>
      </c>
      <c r="AP4" s="1">
        <f t="shared" si="11"/>
        <v>13325.098392849479</v>
      </c>
      <c r="AQ4" s="1">
        <f t="shared" si="11"/>
        <v>16429.122302845451</v>
      </c>
      <c r="AR4" s="1">
        <f t="shared" si="11"/>
        <v>18431.848079435185</v>
      </c>
      <c r="AS4" s="1">
        <f t="shared" si="11"/>
        <v>21540.109201603882</v>
      </c>
      <c r="AT4" s="1">
        <f t="shared" si="11"/>
        <v>31963.519369718058</v>
      </c>
      <c r="AU4" s="1">
        <f t="shared" si="11"/>
        <v>25890.758967017864</v>
      </c>
      <c r="AV4" s="1">
        <f t="shared" si="11"/>
        <v>31295.386301419014</v>
      </c>
      <c r="AW4" s="1">
        <f t="shared" si="11"/>
        <v>30176.76109013896</v>
      </c>
      <c r="AX4" s="1">
        <f t="shared" si="11"/>
        <v>37340.611587227773</v>
      </c>
      <c r="AZ4" s="6">
        <f t="shared" ref="AZ4:BI6" si="12">(C4/C$4)*100</f>
        <v>100</v>
      </c>
      <c r="BA4" s="6">
        <f t="shared" si="12"/>
        <v>100</v>
      </c>
      <c r="BB4" s="6">
        <f t="shared" si="12"/>
        <v>100</v>
      </c>
      <c r="BC4" s="6">
        <f t="shared" si="12"/>
        <v>100</v>
      </c>
      <c r="BD4" s="6">
        <f t="shared" si="12"/>
        <v>100</v>
      </c>
      <c r="BE4" s="6">
        <f t="shared" si="12"/>
        <v>100</v>
      </c>
      <c r="BF4" s="6">
        <f t="shared" si="12"/>
        <v>100</v>
      </c>
      <c r="BG4" s="6">
        <f t="shared" si="12"/>
        <v>100</v>
      </c>
      <c r="BH4" s="6">
        <f t="shared" si="12"/>
        <v>100</v>
      </c>
      <c r="BI4" s="6">
        <f t="shared" si="12"/>
        <v>100</v>
      </c>
      <c r="BK4" s="6">
        <f t="shared" ref="BK4:BT6" si="13">(N4/N$4)*100</f>
        <v>100</v>
      </c>
      <c r="BL4" s="6">
        <f t="shared" si="13"/>
        <v>100</v>
      </c>
      <c r="BM4" s="6">
        <f t="shared" si="13"/>
        <v>100</v>
      </c>
      <c r="BN4" s="6">
        <f t="shared" si="13"/>
        <v>100</v>
      </c>
      <c r="BO4" s="6">
        <f t="shared" si="13"/>
        <v>100</v>
      </c>
      <c r="BP4" s="6">
        <f t="shared" si="13"/>
        <v>100</v>
      </c>
      <c r="BQ4" s="6">
        <f t="shared" si="13"/>
        <v>100</v>
      </c>
      <c r="BR4" s="6">
        <f t="shared" si="13"/>
        <v>100</v>
      </c>
      <c r="BS4" s="6">
        <f t="shared" si="13"/>
        <v>100</v>
      </c>
      <c r="BT4" s="6">
        <f t="shared" si="13"/>
        <v>100</v>
      </c>
      <c r="BV4" s="6">
        <f t="shared" ref="BV4:BV6" si="14">(AO4/AO$4)*100</f>
        <v>100</v>
      </c>
      <c r="BW4" s="6">
        <f t="shared" ref="BW4:BW6" si="15">(AP4/AP$4)*100</f>
        <v>100</v>
      </c>
      <c r="BX4" s="6">
        <f t="shared" ref="BX4:BX6" si="16">(AQ4/AQ$4)*100</f>
        <v>100</v>
      </c>
      <c r="BY4" s="6">
        <f t="shared" ref="BY4:BY6" si="17">(AR4/AR$4)*100</f>
        <v>100</v>
      </c>
      <c r="BZ4" s="6">
        <f t="shared" ref="BZ4:BZ6" si="18">(AS4/AS$4)*100</f>
        <v>100</v>
      </c>
      <c r="CA4" s="6">
        <f t="shared" ref="CA4:CA6" si="19">(AT4/AT$4)*100</f>
        <v>100</v>
      </c>
      <c r="CB4" s="6">
        <f t="shared" ref="CB4:CB6" si="20">(AU4/AU$4)*100</f>
        <v>100</v>
      </c>
      <c r="CC4" s="6">
        <f t="shared" ref="CC4:CC6" si="21">(AV4/AV$4)*100</f>
        <v>100</v>
      </c>
      <c r="CD4" s="6">
        <f t="shared" ref="CD4:CD6" si="22">(AW4/AW$4)*100</f>
        <v>100</v>
      </c>
      <c r="CE4" s="6">
        <f t="shared" ref="CE4:CE6" si="23">(AX4/AX$4)*100</f>
        <v>100</v>
      </c>
    </row>
    <row r="5" spans="1:83" x14ac:dyDescent="0.25">
      <c r="A5" t="s">
        <v>3</v>
      </c>
      <c r="B5" t="s">
        <v>68</v>
      </c>
      <c r="C5">
        <v>48.983304542147188</v>
      </c>
      <c r="D5">
        <v>68.78167305965745</v>
      </c>
      <c r="E5">
        <v>70.382361880878847</v>
      </c>
      <c r="F5">
        <v>87.329910348044592</v>
      </c>
      <c r="G5">
        <v>110.10453017694584</v>
      </c>
      <c r="H5">
        <v>151.63406517537445</v>
      </c>
      <c r="I5">
        <v>104.23526319675554</v>
      </c>
      <c r="J5">
        <v>118.75348226813793</v>
      </c>
      <c r="K5">
        <v>144.20170604443732</v>
      </c>
      <c r="L5">
        <v>145.16642236634161</v>
      </c>
      <c r="N5">
        <v>192.71694414669113</v>
      </c>
      <c r="O5">
        <v>219.94237655036861</v>
      </c>
      <c r="P5">
        <v>230.91219214720599</v>
      </c>
      <c r="Q5">
        <v>339.7393923233131</v>
      </c>
      <c r="R5">
        <v>376.69337685815691</v>
      </c>
      <c r="S5">
        <v>439.7788271195659</v>
      </c>
      <c r="T5">
        <v>414.69649605152767</v>
      </c>
      <c r="U5">
        <v>496.23679142014055</v>
      </c>
      <c r="V5">
        <v>519.95356340805847</v>
      </c>
      <c r="W5">
        <v>584.91521108811196</v>
      </c>
      <c r="Y5" t="s">
        <v>111</v>
      </c>
      <c r="Z5" s="15">
        <f t="shared" si="2"/>
        <v>192.71694414669113</v>
      </c>
      <c r="AA5" s="15">
        <f t="shared" ref="AA5:AA27" si="24">W5</f>
        <v>584.91521108811196</v>
      </c>
      <c r="AB5" s="14">
        <f t="shared" si="3"/>
        <v>3.0407343747498872</v>
      </c>
      <c r="AC5" s="14">
        <f t="shared" si="4"/>
        <v>13.129216528740418</v>
      </c>
      <c r="AD5" s="15">
        <f t="shared" si="5"/>
        <v>48.983304542147188</v>
      </c>
      <c r="AE5" s="15">
        <f t="shared" si="6"/>
        <v>145.16642236634161</v>
      </c>
      <c r="AF5" s="14">
        <f t="shared" si="7"/>
        <v>0.80181948202076603</v>
      </c>
      <c r="AG5" s="14">
        <f t="shared" si="8"/>
        <v>12.829907627943449</v>
      </c>
      <c r="AH5" s="15">
        <f t="shared" si="9"/>
        <v>730.08163345445359</v>
      </c>
      <c r="AI5" s="15">
        <f t="shared" si="10"/>
        <v>439.74878872177032</v>
      </c>
      <c r="AJ5" s="16">
        <f>AH5/AH$4</f>
        <v>1.9551946323883341E-2</v>
      </c>
      <c r="AK5" s="14">
        <f t="shared" ref="AK5:AK27" si="25">((AX5/AP5)^(1/(AX$3-AP$3))-1)*100</f>
        <v>12.295165058086388</v>
      </c>
      <c r="AL5">
        <v>7386.3072503309995</v>
      </c>
      <c r="AM5" s="6">
        <f>(AH5/AL5)*100</f>
        <v>9.8842575689189847</v>
      </c>
      <c r="AN5"/>
      <c r="AO5">
        <f t="shared" ref="AO5:AX6" si="26">C5+N5</f>
        <v>241.70024868883831</v>
      </c>
      <c r="AP5">
        <f t="shared" si="26"/>
        <v>288.72404961002604</v>
      </c>
      <c r="AQ5">
        <f t="shared" si="26"/>
        <v>301.2945540280848</v>
      </c>
      <c r="AR5">
        <f t="shared" si="26"/>
        <v>427.06930267135772</v>
      </c>
      <c r="AS5">
        <f t="shared" si="26"/>
        <v>486.79790703510275</v>
      </c>
      <c r="AT5">
        <f t="shared" si="26"/>
        <v>591.41289229494032</v>
      </c>
      <c r="AU5">
        <f t="shared" si="26"/>
        <v>518.93175924828324</v>
      </c>
      <c r="AV5">
        <f t="shared" si="26"/>
        <v>614.99027368827842</v>
      </c>
      <c r="AW5">
        <f t="shared" si="26"/>
        <v>664.15526945249576</v>
      </c>
      <c r="AX5">
        <f t="shared" si="26"/>
        <v>730.08163345445359</v>
      </c>
      <c r="AZ5" s="6">
        <f t="shared" si="12"/>
        <v>0.98133598946357659</v>
      </c>
      <c r="BA5" s="6">
        <f t="shared" si="12"/>
        <v>1.0541325926437628</v>
      </c>
      <c r="BB5" s="6">
        <f t="shared" si="12"/>
        <v>0.87804574899664634</v>
      </c>
      <c r="BC5" s="6">
        <f t="shared" si="12"/>
        <v>0.98552772884412598</v>
      </c>
      <c r="BD5" s="6">
        <f t="shared" si="12"/>
        <v>1.066910553715688</v>
      </c>
      <c r="BE5" s="6">
        <f t="shared" si="12"/>
        <v>0.96757742327528307</v>
      </c>
      <c r="BF5" s="6">
        <f t="shared" si="12"/>
        <v>0.81633539191906435</v>
      </c>
      <c r="BG5" s="6">
        <f t="shared" si="12"/>
        <v>0.77399447147115119</v>
      </c>
      <c r="BH5" s="6">
        <f t="shared" si="12"/>
        <v>0.9730673796850805</v>
      </c>
      <c r="BI5" s="6">
        <f t="shared" si="12"/>
        <v>0.80181948202076603</v>
      </c>
      <c r="BK5" s="6">
        <f t="shared" si="13"/>
        <v>3.7053314407144051</v>
      </c>
      <c r="BL5" s="6">
        <f t="shared" si="13"/>
        <v>3.2343783182476016</v>
      </c>
      <c r="BM5" s="6">
        <f t="shared" si="13"/>
        <v>2.7446006744034737</v>
      </c>
      <c r="BN5" s="6">
        <f t="shared" si="13"/>
        <v>3.549817820102902</v>
      </c>
      <c r="BO5" s="6">
        <f t="shared" si="13"/>
        <v>3.3572878786613245</v>
      </c>
      <c r="BP5" s="6">
        <f t="shared" si="13"/>
        <v>2.6993541403125749</v>
      </c>
      <c r="BQ5" s="6">
        <f t="shared" si="13"/>
        <v>3.1602959638004364</v>
      </c>
      <c r="BR5" s="6">
        <f t="shared" si="13"/>
        <v>3.1107247201698027</v>
      </c>
      <c r="BS5" s="6">
        <f t="shared" si="13"/>
        <v>3.3856724313033411</v>
      </c>
      <c r="BT5" s="6">
        <f t="shared" si="13"/>
        <v>3.0407343747498872</v>
      </c>
      <c r="BV5" s="6">
        <f t="shared" si="14"/>
        <v>2.3713391767062815</v>
      </c>
      <c r="BW5" s="6">
        <f t="shared" si="15"/>
        <v>2.1667686128678891</v>
      </c>
      <c r="BX5" s="6">
        <f t="shared" si="16"/>
        <v>1.8339053570494264</v>
      </c>
      <c r="BY5" s="6">
        <f t="shared" si="17"/>
        <v>2.3170183523151335</v>
      </c>
      <c r="BZ5" s="6">
        <f t="shared" si="18"/>
        <v>2.2599602559064818</v>
      </c>
      <c r="CA5" s="6">
        <f t="shared" si="19"/>
        <v>1.8502746379525383</v>
      </c>
      <c r="CB5" s="6">
        <f t="shared" si="20"/>
        <v>2.0043126580775339</v>
      </c>
      <c r="CC5" s="6">
        <f t="shared" si="21"/>
        <v>1.9651148184114064</v>
      </c>
      <c r="CD5" s="6">
        <f t="shared" si="22"/>
        <v>2.200883214300708</v>
      </c>
      <c r="CE5" s="6">
        <f t="shared" si="23"/>
        <v>1.9551946323883338</v>
      </c>
    </row>
    <row r="6" spans="1:83" x14ac:dyDescent="0.25">
      <c r="A6" t="s">
        <v>5</v>
      </c>
      <c r="B6" t="s">
        <v>68</v>
      </c>
      <c r="C6">
        <v>277.99451608307396</v>
      </c>
      <c r="D6">
        <v>310.2052096019807</v>
      </c>
      <c r="E6">
        <v>66.065980425609467</v>
      </c>
      <c r="F6">
        <v>87.470577774057958</v>
      </c>
      <c r="G6">
        <v>124.40461589702308</v>
      </c>
      <c r="H6">
        <v>119.18953459615319</v>
      </c>
      <c r="I6">
        <v>74.091057750811657</v>
      </c>
      <c r="J6">
        <v>91.984672955086239</v>
      </c>
      <c r="K6">
        <v>99.438433804665976</v>
      </c>
      <c r="L6">
        <v>121.80843449768209</v>
      </c>
      <c r="N6">
        <v>347.6704935971959</v>
      </c>
      <c r="O6">
        <v>449.04357615750052</v>
      </c>
      <c r="P6">
        <v>324.21408254009822</v>
      </c>
      <c r="Q6">
        <v>396.84648109798718</v>
      </c>
      <c r="R6">
        <v>448.75110859729665</v>
      </c>
      <c r="S6">
        <v>537.80052156470504</v>
      </c>
      <c r="T6">
        <v>682.03625762143758</v>
      </c>
      <c r="U6">
        <v>697.7360947260587</v>
      </c>
      <c r="V6">
        <v>743.96042428666976</v>
      </c>
      <c r="W6">
        <v>820.55643244208727</v>
      </c>
      <c r="Y6" t="s">
        <v>112</v>
      </c>
      <c r="Z6" s="15">
        <f t="shared" si="2"/>
        <v>347.6704935971959</v>
      </c>
      <c r="AA6" s="15">
        <f t="shared" si="24"/>
        <v>820.55643244208727</v>
      </c>
      <c r="AB6" s="14">
        <f t="shared" si="3"/>
        <v>4.2657364747057773</v>
      </c>
      <c r="AC6" s="14">
        <f t="shared" si="4"/>
        <v>10.011439302842229</v>
      </c>
      <c r="AD6" s="15">
        <f t="shared" si="5"/>
        <v>277.99451608307396</v>
      </c>
      <c r="AE6" s="15">
        <f t="shared" si="6"/>
        <v>121.80843449768209</v>
      </c>
      <c r="AF6" s="14">
        <f t="shared" si="7"/>
        <v>0.67280280289760253</v>
      </c>
      <c r="AG6" s="14">
        <f t="shared" si="8"/>
        <v>-8.7606152434527509</v>
      </c>
      <c r="AH6" s="15">
        <f t="shared" si="9"/>
        <v>942.3648669397694</v>
      </c>
      <c r="AI6" s="15">
        <f t="shared" si="10"/>
        <v>698.74799794440514</v>
      </c>
      <c r="AJ6" s="16">
        <f t="shared" ref="AJ6:AJ27" si="27">AH6/AH$4</f>
        <v>2.5236996044866664E-2</v>
      </c>
      <c r="AK6" s="14">
        <f t="shared" si="25"/>
        <v>2.7375896800748256</v>
      </c>
      <c r="AL6">
        <v>2793.2751052858457</v>
      </c>
      <c r="AM6" s="6">
        <f t="shared" ref="AM6:AM69" si="28">(AH6/AL6)*100</f>
        <v>33.736915678534061</v>
      </c>
      <c r="AN6"/>
      <c r="AO6">
        <f t="shared" si="26"/>
        <v>625.6650096802698</v>
      </c>
      <c r="AP6">
        <f t="shared" si="26"/>
        <v>759.24878575948128</v>
      </c>
      <c r="AQ6">
        <f t="shared" si="26"/>
        <v>390.28006296570766</v>
      </c>
      <c r="AR6">
        <f t="shared" si="26"/>
        <v>484.31705887204515</v>
      </c>
      <c r="AS6">
        <f t="shared" si="26"/>
        <v>573.15572449431977</v>
      </c>
      <c r="AT6">
        <f t="shared" si="26"/>
        <v>656.99005616085822</v>
      </c>
      <c r="AU6">
        <f t="shared" si="26"/>
        <v>756.1273153722492</v>
      </c>
      <c r="AV6">
        <f t="shared" si="26"/>
        <v>789.72076768114493</v>
      </c>
      <c r="AW6">
        <f t="shared" si="26"/>
        <v>843.3988580913358</v>
      </c>
      <c r="AX6">
        <f t="shared" si="26"/>
        <v>942.3648669397694</v>
      </c>
      <c r="AZ6" s="6">
        <f t="shared" si="12"/>
        <v>5.5693674825694606</v>
      </c>
      <c r="BA6" s="6">
        <f t="shared" si="12"/>
        <v>4.7541359100950933</v>
      </c>
      <c r="BB6" s="6">
        <f t="shared" si="12"/>
        <v>0.82419730903861066</v>
      </c>
      <c r="BC6" s="6">
        <f t="shared" si="12"/>
        <v>0.98711517635585255</v>
      </c>
      <c r="BD6" s="6">
        <f t="shared" si="12"/>
        <v>1.2054780799498079</v>
      </c>
      <c r="BE6" s="6">
        <f t="shared" si="12"/>
        <v>0.76054877663897813</v>
      </c>
      <c r="BF6" s="6">
        <f t="shared" si="12"/>
        <v>0.58025615143829268</v>
      </c>
      <c r="BG6" s="6">
        <f t="shared" si="12"/>
        <v>0.59952455260691551</v>
      </c>
      <c r="BH6" s="6">
        <f t="shared" si="12"/>
        <v>0.67100659816380337</v>
      </c>
      <c r="BI6" s="6">
        <f t="shared" si="12"/>
        <v>0.67280280289760253</v>
      </c>
      <c r="BK6" s="6">
        <f t="shared" si="13"/>
        <v>6.684593389742707</v>
      </c>
      <c r="BL6" s="6">
        <f t="shared" si="13"/>
        <v>6.6034423627298544</v>
      </c>
      <c r="BM6" s="6">
        <f t="shared" si="13"/>
        <v>3.8535781992117037</v>
      </c>
      <c r="BN6" s="6">
        <f t="shared" si="13"/>
        <v>4.1465097727205666</v>
      </c>
      <c r="BO6" s="6">
        <f t="shared" si="13"/>
        <v>3.9995039732191464</v>
      </c>
      <c r="BP6" s="6">
        <f t="shared" si="13"/>
        <v>3.3010094507193286</v>
      </c>
      <c r="BQ6" s="6">
        <f t="shared" si="13"/>
        <v>5.1976239313552401</v>
      </c>
      <c r="BR6" s="6">
        <f t="shared" si="13"/>
        <v>4.3738492500880666</v>
      </c>
      <c r="BS6" s="6">
        <f t="shared" si="13"/>
        <v>4.8442908670122149</v>
      </c>
      <c r="BT6" s="6">
        <f t="shared" si="13"/>
        <v>4.2657364747057773</v>
      </c>
      <c r="BV6" s="6">
        <f t="shared" si="14"/>
        <v>6.1384461000666484</v>
      </c>
      <c r="BW6" s="6">
        <f t="shared" si="15"/>
        <v>5.697885024000346</v>
      </c>
      <c r="BX6" s="6">
        <f t="shared" si="16"/>
        <v>2.3755381192707592</v>
      </c>
      <c r="BY6" s="6">
        <f t="shared" si="17"/>
        <v>2.6276098673600088</v>
      </c>
      <c r="BZ6" s="6">
        <f t="shared" si="18"/>
        <v>2.6608765959814282</v>
      </c>
      <c r="CA6" s="6">
        <f t="shared" si="19"/>
        <v>2.0554371643545748</v>
      </c>
      <c r="CB6" s="6">
        <f t="shared" si="20"/>
        <v>2.9204524916997481</v>
      </c>
      <c r="CC6" s="6">
        <f t="shared" si="21"/>
        <v>2.5234415069205807</v>
      </c>
      <c r="CD6" s="6">
        <f t="shared" si="22"/>
        <v>2.7948620979305105</v>
      </c>
      <c r="CE6" s="6">
        <f t="shared" si="23"/>
        <v>2.5236996044866657</v>
      </c>
    </row>
    <row r="7" spans="1:83" x14ac:dyDescent="0.25">
      <c r="A7" t="s">
        <v>53</v>
      </c>
      <c r="B7" t="s">
        <v>71</v>
      </c>
      <c r="C7">
        <v>1.6173911849312717</v>
      </c>
      <c r="D7">
        <v>1.9093259879531721</v>
      </c>
      <c r="E7">
        <v>1.8209987658747928</v>
      </c>
      <c r="F7">
        <v>4.5505910646028482</v>
      </c>
      <c r="G7">
        <v>14.035766811855002</v>
      </c>
      <c r="H7">
        <v>19.121616122285673</v>
      </c>
      <c r="I7">
        <v>13.078040338185115</v>
      </c>
      <c r="J7">
        <v>12.122968412294149</v>
      </c>
      <c r="K7">
        <v>9.9976387394378108</v>
      </c>
      <c r="L7">
        <v>6.1781826162902229</v>
      </c>
      <c r="N7">
        <v>6.9075564935217084</v>
      </c>
      <c r="O7">
        <v>7.8611133228317316</v>
      </c>
      <c r="P7">
        <v>9.2795033219785292</v>
      </c>
      <c r="Q7">
        <v>11.660322460491527</v>
      </c>
      <c r="R7">
        <v>16.544905215148393</v>
      </c>
      <c r="S7">
        <v>14.279627833945987</v>
      </c>
      <c r="T7">
        <v>13.159505549853684</v>
      </c>
      <c r="U7">
        <v>22.509900143126746</v>
      </c>
      <c r="V7">
        <v>21.335782888525038</v>
      </c>
      <c r="W7">
        <v>21.981079493194184</v>
      </c>
      <c r="Y7" t="s">
        <v>113</v>
      </c>
      <c r="Z7" s="15">
        <f t="shared" si="2"/>
        <v>6.9075564935217084</v>
      </c>
      <c r="AA7" s="15">
        <f t="shared" si="24"/>
        <v>21.981079493194184</v>
      </c>
      <c r="AB7" s="14">
        <f t="shared" si="3"/>
        <v>0.11427062032585227</v>
      </c>
      <c r="AC7" s="14">
        <f t="shared" si="4"/>
        <v>13.725612811577959</v>
      </c>
      <c r="AD7" s="15">
        <f t="shared" si="5"/>
        <v>1.6173911849312717</v>
      </c>
      <c r="AE7" s="15">
        <f t="shared" si="6"/>
        <v>6.1781826162902229</v>
      </c>
      <c r="AF7" s="14">
        <f t="shared" si="7"/>
        <v>3.4124883044387239E-2</v>
      </c>
      <c r="AG7" s="14">
        <f t="shared" si="8"/>
        <v>16.057107133529016</v>
      </c>
      <c r="AH7" s="15">
        <f t="shared" si="9"/>
        <v>28.159262109484406</v>
      </c>
      <c r="AI7" s="15">
        <f t="shared" si="10"/>
        <v>15.802896876903961</v>
      </c>
      <c r="AJ7" s="16">
        <f t="shared" si="27"/>
        <v>7.5411893144021751E-4</v>
      </c>
      <c r="AK7" s="14">
        <f t="shared" si="25"/>
        <v>14.14670969111771</v>
      </c>
      <c r="AL7">
        <v>526.48520745721805</v>
      </c>
      <c r="AM7" s="6">
        <f t="shared" si="28"/>
        <v>5.3485381375644092</v>
      </c>
      <c r="AN7"/>
      <c r="AO7">
        <f t="shared" ref="AO7" si="29">C7+N7</f>
        <v>8.5249476784529801</v>
      </c>
      <c r="AP7">
        <f t="shared" ref="AP7" si="30">D7+O7</f>
        <v>9.7704393107849032</v>
      </c>
      <c r="AQ7">
        <f t="shared" ref="AQ7" si="31">E7+P7</f>
        <v>11.100502087853322</v>
      </c>
      <c r="AR7">
        <f t="shared" ref="AR7" si="32">F7+Q7</f>
        <v>16.210913525094377</v>
      </c>
      <c r="AS7">
        <f t="shared" ref="AS7" si="33">G7+R7</f>
        <v>30.580672027003395</v>
      </c>
      <c r="AT7">
        <f t="shared" ref="AT7" si="34">H7+S7</f>
        <v>33.40124395623166</v>
      </c>
      <c r="AU7">
        <f t="shared" ref="AU7" si="35">I7+T7</f>
        <v>26.237545888038799</v>
      </c>
      <c r="AV7">
        <f t="shared" ref="AV7" si="36">J7+U7</f>
        <v>34.632868555420899</v>
      </c>
      <c r="AW7">
        <f t="shared" ref="AW7" si="37">K7+V7</f>
        <v>31.333421627962849</v>
      </c>
      <c r="AX7">
        <f t="shared" ref="AX7" si="38">L7+W7</f>
        <v>28.159262109484406</v>
      </c>
      <c r="AZ7" s="6">
        <f t="shared" ref="AZ7:AZ26" si="39">(C8/C$4)*100</f>
        <v>0.17372899923304591</v>
      </c>
      <c r="BA7" s="6">
        <f t="shared" ref="BA7:BA26" si="40">(D8/D$4)*100</f>
        <v>0.10662430385340173</v>
      </c>
      <c r="BB7" s="6">
        <f t="shared" ref="BB7:BB26" si="41">(E8/E$4)*100</f>
        <v>8.7412435031791025E-2</v>
      </c>
      <c r="BC7" s="6">
        <f t="shared" ref="BC7:BC26" si="42">(F8/F$4)*100</f>
        <v>9.0783594548261029E-2</v>
      </c>
      <c r="BD7" s="6">
        <f t="shared" ref="BD7:BD26" si="43">(G8/G$4)*100</f>
        <v>0.11658184271767386</v>
      </c>
      <c r="BE7" s="6">
        <f t="shared" ref="BE7:BE26" si="44">(H8/H$4)*100</f>
        <v>7.2043819864122019E-2</v>
      </c>
      <c r="BF7" s="6">
        <f t="shared" ref="BF7:BF26" si="45">(I8/I$4)*100</f>
        <v>6.6333790787215061E-2</v>
      </c>
      <c r="BG7" s="6">
        <f t="shared" ref="BG7:BG26" si="46">(J8/J$4)*100</f>
        <v>7.2722994868291535E-2</v>
      </c>
      <c r="BH7" s="6">
        <f t="shared" ref="BH7:BH26" si="47">(K8/K$4)*100</f>
        <v>0.13663941307604574</v>
      </c>
      <c r="BI7" s="6">
        <f t="shared" ref="BI7:BI26" si="48">(L8/L$4)*100</f>
        <v>7.5168225227447191E-2</v>
      </c>
      <c r="BK7" s="6">
        <f t="shared" ref="BK7:BK26" si="49">(N8/N$4)*100</f>
        <v>0.34001036228058179</v>
      </c>
      <c r="BL7" s="6">
        <f t="shared" ref="BL7:BL26" si="50">(O8/O$4)*100</f>
        <v>0.40394140874344875</v>
      </c>
      <c r="BM7" s="6">
        <f t="shared" ref="BM7:BM26" si="51">(P8/P$4)*100</f>
        <v>0.34721090061525794</v>
      </c>
      <c r="BN7" s="6">
        <f t="shared" ref="BN7:BN26" si="52">(Q8/Q$4)*100</f>
        <v>0.35541370195690014</v>
      </c>
      <c r="BO7" s="6">
        <f t="shared" ref="BO7:BO26" si="53">(R8/R$4)*100</f>
        <v>0.3587611266300697</v>
      </c>
      <c r="BP7" s="6">
        <f t="shared" ref="BP7:BP26" si="54">(S8/S$4)*100</f>
        <v>0.60450561661600921</v>
      </c>
      <c r="BQ7" s="6">
        <f t="shared" ref="BQ7:BQ26" si="55">(T8/T$4)*100</f>
        <v>0.75174088477581336</v>
      </c>
      <c r="BR7" s="6">
        <f t="shared" ref="BR7:BR26" si="56">(U8/U$4)*100</f>
        <v>0.61528254144049344</v>
      </c>
      <c r="BS7" s="6">
        <f t="shared" ref="BS7:BS26" si="57">(V8/V$4)*100</f>
        <v>0.54873020366648162</v>
      </c>
      <c r="BT7" s="6">
        <f t="shared" ref="BT7:BT26" si="58">(W8/W$4)*100</f>
        <v>0.41809303009593896</v>
      </c>
      <c r="BV7" s="6">
        <f t="shared" ref="BV7:BV26" si="59">(AO8/AO$4)*100</f>
        <v>0.25857922338044792</v>
      </c>
      <c r="BW7" s="6">
        <f t="shared" ref="BW7:BW26" si="60">(AP8/AP$4)*100</f>
        <v>0.25835294454953311</v>
      </c>
      <c r="BX7" s="6">
        <f t="shared" ref="BX7:BX26" si="61">(AQ8/AQ$4)*100</f>
        <v>0.22045478814186689</v>
      </c>
      <c r="BY7" s="6">
        <f t="shared" ref="BY7:BY26" si="62">(AR8/AR$4)*100</f>
        <v>0.22819102278886361</v>
      </c>
      <c r="BZ7" s="6">
        <f t="shared" ref="BZ7:BZ26" si="63">(AS8/AS$4)*100</f>
        <v>0.24273220204998242</v>
      </c>
      <c r="CA7" s="6">
        <f t="shared" ref="CA7:CA26" si="64">(AT8/AT$4)*100</f>
        <v>0.34344286356937176</v>
      </c>
      <c r="CB7" s="6">
        <f t="shared" ref="CB7:CB26" si="65">(AU8/AU$4)*100</f>
        <v>0.41371508016984426</v>
      </c>
      <c r="CC7" s="6">
        <f t="shared" ref="CC7:CC26" si="66">(AV8/AV$4)*100</f>
        <v>0.34928624632135669</v>
      </c>
      <c r="CD7" s="6">
        <f t="shared" ref="CD7:CD26" si="67">(AW8/AW$4)*100</f>
        <v>0.3463594406648251</v>
      </c>
      <c r="CE7" s="6">
        <f t="shared" ref="CE7:CE26" si="68">(AX8/AX$4)*100</f>
        <v>0.2518256540848014</v>
      </c>
    </row>
    <row r="8" spans="1:83" x14ac:dyDescent="0.25">
      <c r="A8" t="s">
        <v>9</v>
      </c>
      <c r="B8" t="s">
        <v>68</v>
      </c>
      <c r="C8">
        <v>8.6716685911890679</v>
      </c>
      <c r="D8">
        <v>6.9571874155461781</v>
      </c>
      <c r="E8">
        <v>7.0068030536297554</v>
      </c>
      <c r="F8">
        <v>8.0445460243633597</v>
      </c>
      <c r="G8">
        <v>12.031176348277723</v>
      </c>
      <c r="H8">
        <v>11.290359834751095</v>
      </c>
      <c r="I8">
        <v>8.4699502312272639</v>
      </c>
      <c r="J8">
        <v>11.157843111156428</v>
      </c>
      <c r="K8">
        <v>20.248994971810891</v>
      </c>
      <c r="L8">
        <v>13.60892641869394</v>
      </c>
      <c r="N8">
        <v>17.684182655543882</v>
      </c>
      <c r="O8">
        <v>27.468596646502967</v>
      </c>
      <c r="P8">
        <v>29.211983712676382</v>
      </c>
      <c r="Q8">
        <v>34.015276626989305</v>
      </c>
      <c r="R8">
        <v>40.253605040746258</v>
      </c>
      <c r="S8">
        <v>98.486066386159408</v>
      </c>
      <c r="T8">
        <v>98.644023985751843</v>
      </c>
      <c r="U8">
        <v>98.152636972838124</v>
      </c>
      <c r="V8">
        <v>84.271065950754988</v>
      </c>
      <c r="W8">
        <v>80.424312950107534</v>
      </c>
      <c r="Y8" t="s">
        <v>114</v>
      </c>
      <c r="Z8" s="15">
        <f t="shared" si="2"/>
        <v>17.684182655543882</v>
      </c>
      <c r="AA8" s="15">
        <f t="shared" si="24"/>
        <v>80.424312950107534</v>
      </c>
      <c r="AB8" s="14">
        <f t="shared" si="3"/>
        <v>0.41809303009593896</v>
      </c>
      <c r="AC8" s="14">
        <f t="shared" si="4"/>
        <v>18.328443535586448</v>
      </c>
      <c r="AD8" s="15">
        <f t="shared" si="5"/>
        <v>8.6716685911890679</v>
      </c>
      <c r="AE8" s="15">
        <f t="shared" si="6"/>
        <v>13.60892641869394</v>
      </c>
      <c r="AF8" s="14">
        <f t="shared" si="7"/>
        <v>7.5168225227447191E-2</v>
      </c>
      <c r="AG8" s="14">
        <f t="shared" si="8"/>
        <v>5.1348741891598326</v>
      </c>
      <c r="AH8" s="15">
        <f t="shared" si="9"/>
        <v>94.033239368801475</v>
      </c>
      <c r="AI8" s="15">
        <f t="shared" si="10"/>
        <v>66.815386531413594</v>
      </c>
      <c r="AJ8" s="16">
        <f t="shared" si="27"/>
        <v>2.5182565408480143E-3</v>
      </c>
      <c r="AK8" s="14">
        <f t="shared" si="25"/>
        <v>13.38345710105413</v>
      </c>
      <c r="AL8">
        <v>4184.5854022839576</v>
      </c>
      <c r="AM8" s="6">
        <f t="shared" si="28"/>
        <v>2.2471339530429439</v>
      </c>
      <c r="AN8"/>
      <c r="AO8">
        <f t="shared" ref="AO8:AX11" si="69">C8+N8</f>
        <v>26.35585124673295</v>
      </c>
      <c r="AP8">
        <f t="shared" si="69"/>
        <v>34.425784062049146</v>
      </c>
      <c r="AQ8">
        <f t="shared" si="69"/>
        <v>36.218786766306138</v>
      </c>
      <c r="AR8">
        <f t="shared" si="69"/>
        <v>42.059822651352661</v>
      </c>
      <c r="AS8">
        <f t="shared" si="69"/>
        <v>52.284781389023983</v>
      </c>
      <c r="AT8">
        <f t="shared" si="69"/>
        <v>109.77642622091051</v>
      </c>
      <c r="AU8">
        <f t="shared" si="69"/>
        <v>107.1139742169791</v>
      </c>
      <c r="AV8">
        <f t="shared" si="69"/>
        <v>109.31048008399455</v>
      </c>
      <c r="AW8">
        <f t="shared" si="69"/>
        <v>104.52006092256588</v>
      </c>
      <c r="AX8">
        <f t="shared" si="69"/>
        <v>94.033239368801475</v>
      </c>
      <c r="AZ8" s="6">
        <f t="shared" si="39"/>
        <v>19.25430916377697</v>
      </c>
      <c r="BA8" s="6">
        <f t="shared" si="40"/>
        <v>22.348282535669874</v>
      </c>
      <c r="BB8" s="6">
        <f t="shared" si="41"/>
        <v>21.735554401326453</v>
      </c>
      <c r="BC8" s="6">
        <f t="shared" si="42"/>
        <v>20.874580483846923</v>
      </c>
      <c r="BD8" s="6">
        <f t="shared" si="43"/>
        <v>19.369602299245649</v>
      </c>
      <c r="BE8" s="6">
        <f t="shared" si="44"/>
        <v>16.277256591060425</v>
      </c>
      <c r="BF8" s="6">
        <f t="shared" si="45"/>
        <v>19.544477914836758</v>
      </c>
      <c r="BG8" s="6">
        <f t="shared" si="46"/>
        <v>16.617830799251529</v>
      </c>
      <c r="BH8" s="6">
        <f t="shared" si="47"/>
        <v>15.630771697753094</v>
      </c>
      <c r="BI8" s="6">
        <f t="shared" si="48"/>
        <v>15.024777143342094</v>
      </c>
      <c r="BK8" s="6">
        <f t="shared" si="49"/>
        <v>11.558763463508633</v>
      </c>
      <c r="BL8" s="6">
        <f t="shared" si="50"/>
        <v>15.661459874373703</v>
      </c>
      <c r="BM8" s="6">
        <f t="shared" si="51"/>
        <v>19.02709990246505</v>
      </c>
      <c r="BN8" s="6">
        <f t="shared" si="52"/>
        <v>18.317126669950838</v>
      </c>
      <c r="BO8" s="6">
        <f t="shared" si="53"/>
        <v>16.007903104489142</v>
      </c>
      <c r="BP8" s="6">
        <f t="shared" si="54"/>
        <v>15.968494747953644</v>
      </c>
      <c r="BQ8" s="6">
        <f t="shared" si="55"/>
        <v>13.103721005089019</v>
      </c>
      <c r="BR8" s="6">
        <f t="shared" si="56"/>
        <v>14.491902217263696</v>
      </c>
      <c r="BS8" s="6">
        <f t="shared" si="57"/>
        <v>11.954613882495162</v>
      </c>
      <c r="BT8" s="6">
        <f t="shared" si="58"/>
        <v>14.883586468393982</v>
      </c>
      <c r="BV8" s="6">
        <f t="shared" si="59"/>
        <v>15.327418226410311</v>
      </c>
      <c r="BW8" s="6">
        <f t="shared" si="60"/>
        <v>18.935823258058633</v>
      </c>
      <c r="BX8" s="6">
        <f t="shared" si="61"/>
        <v>20.348559451179902</v>
      </c>
      <c r="BY8" s="6">
        <f t="shared" si="62"/>
        <v>19.546639552058192</v>
      </c>
      <c r="BZ8" s="6">
        <f t="shared" si="63"/>
        <v>17.618504705204252</v>
      </c>
      <c r="CA8" s="6">
        <f t="shared" si="64"/>
        <v>16.119878785811235</v>
      </c>
      <c r="CB8" s="6">
        <f t="shared" si="65"/>
        <v>16.280142807232131</v>
      </c>
      <c r="CC8" s="6">
        <f t="shared" si="66"/>
        <v>15.534164085236174</v>
      </c>
      <c r="CD8" s="6">
        <f t="shared" si="67"/>
        <v>13.759912323943798</v>
      </c>
      <c r="CE8" s="6">
        <f t="shared" si="68"/>
        <v>14.952042884225044</v>
      </c>
    </row>
    <row r="9" spans="1:83" x14ac:dyDescent="0.25">
      <c r="A9" t="s">
        <v>13</v>
      </c>
      <c r="B9" t="s">
        <v>68</v>
      </c>
      <c r="C9">
        <v>961.07724535149987</v>
      </c>
      <c r="D9">
        <v>1458.2152886081649</v>
      </c>
      <c r="E9">
        <v>1742.2778452077337</v>
      </c>
      <c r="F9">
        <v>1849.7452571379861</v>
      </c>
      <c r="G9">
        <v>1998.9313569402111</v>
      </c>
      <c r="H9">
        <v>2550.8931145274687</v>
      </c>
      <c r="I9">
        <v>2495.5720646963764</v>
      </c>
      <c r="J9">
        <v>2549.6632700785221</v>
      </c>
      <c r="K9">
        <v>2316.3698554323878</v>
      </c>
      <c r="L9">
        <v>2720.1797831772647</v>
      </c>
      <c r="N9">
        <v>601.17957285146986</v>
      </c>
      <c r="O9">
        <v>1065.0017920242235</v>
      </c>
      <c r="P9">
        <v>1600.8118738938299</v>
      </c>
      <c r="Q9">
        <v>1753.0616497321703</v>
      </c>
      <c r="R9">
        <v>1796.1137962505024</v>
      </c>
      <c r="S9">
        <v>2601.5874635503778</v>
      </c>
      <c r="T9">
        <v>1719.4804690103904</v>
      </c>
      <c r="U9">
        <v>2311.8133890924314</v>
      </c>
      <c r="V9">
        <v>1835.9260127767195</v>
      </c>
      <c r="W9">
        <v>2863.0044745769378</v>
      </c>
      <c r="Y9" t="s">
        <v>115</v>
      </c>
      <c r="Z9" s="15">
        <f t="shared" si="2"/>
        <v>601.17957285146986</v>
      </c>
      <c r="AA9" s="15">
        <f t="shared" si="24"/>
        <v>2863.0044745769378</v>
      </c>
      <c r="AB9" s="14">
        <f t="shared" si="3"/>
        <v>14.883586468393982</v>
      </c>
      <c r="AC9" s="14">
        <f t="shared" si="4"/>
        <v>18.935934744851714</v>
      </c>
      <c r="AD9" s="15">
        <f t="shared" si="5"/>
        <v>961.07724535149987</v>
      </c>
      <c r="AE9" s="15">
        <f t="shared" si="6"/>
        <v>2720.1797831772647</v>
      </c>
      <c r="AF9" s="14">
        <f t="shared" si="7"/>
        <v>15.024777143342094</v>
      </c>
      <c r="AG9" s="14">
        <f t="shared" si="8"/>
        <v>12.254657252267798</v>
      </c>
      <c r="AH9" s="15">
        <f t="shared" si="9"/>
        <v>5583.1842577542029</v>
      </c>
      <c r="AI9" s="15">
        <f t="shared" si="10"/>
        <v>142.82469139967316</v>
      </c>
      <c r="AJ9" s="16">
        <f t="shared" si="27"/>
        <v>0.14952042884225047</v>
      </c>
      <c r="AK9" s="14">
        <f t="shared" si="25"/>
        <v>10.437335030958073</v>
      </c>
      <c r="AL9">
        <v>20069.356039499082</v>
      </c>
      <c r="AM9" s="6">
        <f t="shared" si="28"/>
        <v>27.819448948764354</v>
      </c>
      <c r="AN9"/>
      <c r="AO9">
        <f t="shared" si="69"/>
        <v>1562.2568182029697</v>
      </c>
      <c r="AP9">
        <f t="shared" si="69"/>
        <v>2523.2170806323884</v>
      </c>
      <c r="AQ9">
        <f t="shared" si="69"/>
        <v>3343.0897191015638</v>
      </c>
      <c r="AR9">
        <f t="shared" si="69"/>
        <v>3602.8069068701561</v>
      </c>
      <c r="AS9">
        <f t="shared" si="69"/>
        <v>3795.0451531907138</v>
      </c>
      <c r="AT9">
        <f t="shared" si="69"/>
        <v>5152.4805780778461</v>
      </c>
      <c r="AU9">
        <f t="shared" si="69"/>
        <v>4215.0525337067666</v>
      </c>
      <c r="AV9">
        <f t="shared" si="69"/>
        <v>4861.476659170954</v>
      </c>
      <c r="AW9">
        <f t="shared" si="69"/>
        <v>4152.2958682091075</v>
      </c>
      <c r="AX9">
        <f t="shared" si="69"/>
        <v>5583.1842577542029</v>
      </c>
      <c r="AZ9" s="6">
        <f t="shared" si="39"/>
        <v>2.5096024725903354</v>
      </c>
      <c r="BA9" s="6">
        <f t="shared" si="40"/>
        <v>2.4630273531078042</v>
      </c>
      <c r="BB9" s="6">
        <f t="shared" si="41"/>
        <v>2.2939356291588782</v>
      </c>
      <c r="BC9" s="6">
        <f t="shared" si="42"/>
        <v>2.6189587804420542</v>
      </c>
      <c r="BD9" s="6">
        <f t="shared" si="43"/>
        <v>2.7736924028946843</v>
      </c>
      <c r="BE9" s="6">
        <f t="shared" si="44"/>
        <v>2.1251474937237678</v>
      </c>
      <c r="BF9" s="6">
        <f t="shared" si="45"/>
        <v>2.351146787820626</v>
      </c>
      <c r="BG9" s="6">
        <f t="shared" si="46"/>
        <v>2.5744571443236337</v>
      </c>
      <c r="BH9" s="6">
        <f t="shared" si="47"/>
        <v>3.1076232474981169</v>
      </c>
      <c r="BI9" s="6">
        <f t="shared" si="48"/>
        <v>2.3542252211808035</v>
      </c>
      <c r="BK9" s="6">
        <f t="shared" si="49"/>
        <v>0.11959667270614496</v>
      </c>
      <c r="BL9" s="6">
        <f t="shared" si="50"/>
        <v>0.15155606011653688</v>
      </c>
      <c r="BM9" s="6">
        <f t="shared" si="51"/>
        <v>0.12835361330585199</v>
      </c>
      <c r="BN9" s="6">
        <f t="shared" si="52"/>
        <v>7.069620189311443E-2</v>
      </c>
      <c r="BO9" s="6">
        <f t="shared" si="53"/>
        <v>7.3440078351027893E-2</v>
      </c>
      <c r="BP9" s="6">
        <f t="shared" si="54"/>
        <v>0.33382895443473332</v>
      </c>
      <c r="BQ9" s="6">
        <f t="shared" si="55"/>
        <v>0.29388068887461871</v>
      </c>
      <c r="BR9" s="6">
        <f t="shared" si="56"/>
        <v>0.23095126523865706</v>
      </c>
      <c r="BS9" s="6">
        <f t="shared" si="57"/>
        <v>0.44934117927427342</v>
      </c>
      <c r="BT9" s="6">
        <f t="shared" si="58"/>
        <v>0.80357785851998598</v>
      </c>
      <c r="BV9" s="6">
        <f t="shared" si="59"/>
        <v>1.2900278665306606</v>
      </c>
      <c r="BW9" s="6">
        <f t="shared" si="60"/>
        <v>1.2834235175888382</v>
      </c>
      <c r="BX9" s="6">
        <f t="shared" si="61"/>
        <v>1.1849447558106139</v>
      </c>
      <c r="BY9" s="6">
        <f t="shared" si="62"/>
        <v>1.2957903366508954</v>
      </c>
      <c r="BZ9" s="6">
        <f t="shared" si="63"/>
        <v>1.367140217562832</v>
      </c>
      <c r="CA9" s="6">
        <f t="shared" si="64"/>
        <v>1.2121014470398452</v>
      </c>
      <c r="CB9" s="6">
        <f t="shared" si="65"/>
        <v>1.3084733805522102</v>
      </c>
      <c r="CC9" s="6">
        <f t="shared" si="66"/>
        <v>1.379883000685624</v>
      </c>
      <c r="CD9" s="6">
        <f t="shared" si="67"/>
        <v>1.7547781914659408</v>
      </c>
      <c r="CE9" s="6">
        <f t="shared" si="68"/>
        <v>1.5554105181815605</v>
      </c>
    </row>
    <row r="10" spans="1:83" x14ac:dyDescent="0.25">
      <c r="A10" t="s">
        <v>14</v>
      </c>
      <c r="B10" t="s">
        <v>68</v>
      </c>
      <c r="C10">
        <v>125.26659932426807</v>
      </c>
      <c r="D10">
        <v>160.7114164960706</v>
      </c>
      <c r="E10">
        <v>183.8772157002019</v>
      </c>
      <c r="F10">
        <v>232.07204506510925</v>
      </c>
      <c r="G10">
        <v>286.24339483051517</v>
      </c>
      <c r="H10">
        <v>333.04286129350129</v>
      </c>
      <c r="I10">
        <v>300.21043638273011</v>
      </c>
      <c r="J10">
        <v>394.99733151506479</v>
      </c>
      <c r="K10">
        <v>460.52779425985113</v>
      </c>
      <c r="L10">
        <v>426.22368309401531</v>
      </c>
      <c r="N10">
        <v>6.2203086721970591</v>
      </c>
      <c r="O10">
        <v>10.306030019611908</v>
      </c>
      <c r="P10">
        <v>10.798807453077247</v>
      </c>
      <c r="Q10">
        <v>6.7660612143855632</v>
      </c>
      <c r="R10">
        <v>8.2401009715637308</v>
      </c>
      <c r="S10">
        <v>54.387419511712494</v>
      </c>
      <c r="T10">
        <v>38.563252723632999</v>
      </c>
      <c r="U10">
        <v>36.84238405711357</v>
      </c>
      <c r="V10">
        <v>69.007428240687048</v>
      </c>
      <c r="W10">
        <v>154.57611708704809</v>
      </c>
      <c r="Y10" t="s">
        <v>116</v>
      </c>
      <c r="Z10" s="15">
        <f t="shared" si="2"/>
        <v>6.2203086721970591</v>
      </c>
      <c r="AA10" s="15">
        <f t="shared" si="24"/>
        <v>154.57611708704809</v>
      </c>
      <c r="AB10" s="14">
        <f t="shared" si="3"/>
        <v>0.80357785851998598</v>
      </c>
      <c r="AC10" s="14">
        <f t="shared" si="4"/>
        <v>42.901476965551133</v>
      </c>
      <c r="AD10" s="15">
        <f t="shared" si="5"/>
        <v>125.26659932426807</v>
      </c>
      <c r="AE10" s="15">
        <f t="shared" si="6"/>
        <v>426.22368309401531</v>
      </c>
      <c r="AF10" s="14">
        <f t="shared" si="7"/>
        <v>2.3542252211808035</v>
      </c>
      <c r="AG10" s="14">
        <f t="shared" si="8"/>
        <v>14.574809369855357</v>
      </c>
      <c r="AH10" s="15">
        <f t="shared" si="9"/>
        <v>580.79980018106335</v>
      </c>
      <c r="AI10" s="15">
        <f t="shared" si="10"/>
        <v>-271.64756600696722</v>
      </c>
      <c r="AJ10" s="16">
        <f t="shared" si="27"/>
        <v>1.5554105181815608E-2</v>
      </c>
      <c r="AK10" s="14">
        <f t="shared" si="25"/>
        <v>16.512696943726411</v>
      </c>
      <c r="AL10">
        <v>4073.7365388250714</v>
      </c>
      <c r="AM10" s="6">
        <f t="shared" si="28"/>
        <v>14.257176296152302</v>
      </c>
      <c r="AN10"/>
      <c r="AO10">
        <f t="shared" si="69"/>
        <v>131.48690799646513</v>
      </c>
      <c r="AP10">
        <f t="shared" si="69"/>
        <v>171.01744651568251</v>
      </c>
      <c r="AQ10">
        <f t="shared" si="69"/>
        <v>194.67602315327915</v>
      </c>
      <c r="AR10">
        <f t="shared" si="69"/>
        <v>238.83810627949481</v>
      </c>
      <c r="AS10">
        <f t="shared" si="69"/>
        <v>294.48349580207889</v>
      </c>
      <c r="AT10">
        <f t="shared" si="69"/>
        <v>387.43028080521378</v>
      </c>
      <c r="AU10">
        <f t="shared" si="69"/>
        <v>338.77368910636312</v>
      </c>
      <c r="AV10">
        <f t="shared" si="69"/>
        <v>431.83971557217836</v>
      </c>
      <c r="AW10">
        <f t="shared" si="69"/>
        <v>529.53522250053823</v>
      </c>
      <c r="AX10">
        <f t="shared" si="69"/>
        <v>580.79980018106335</v>
      </c>
      <c r="AZ10" s="6">
        <f t="shared" si="39"/>
        <v>7.4088276938109239</v>
      </c>
      <c r="BA10" s="6">
        <f t="shared" si="40"/>
        <v>4.7000294860636735</v>
      </c>
      <c r="BB10" s="6">
        <f t="shared" si="41"/>
        <v>6.8116839747548035</v>
      </c>
      <c r="BC10" s="6">
        <f t="shared" si="42"/>
        <v>5.8570799009726446</v>
      </c>
      <c r="BD10" s="6">
        <f t="shared" si="43"/>
        <v>7.7413181223867316</v>
      </c>
      <c r="BE10" s="6">
        <f t="shared" si="44"/>
        <v>15.968438478583447</v>
      </c>
      <c r="BF10" s="6">
        <f t="shared" si="45"/>
        <v>19.317783737204508</v>
      </c>
      <c r="BG10" s="6">
        <f t="shared" si="46"/>
        <v>19.053807319371806</v>
      </c>
      <c r="BH10" s="6">
        <f t="shared" si="47"/>
        <v>14.858396514517558</v>
      </c>
      <c r="BI10" s="6">
        <f t="shared" si="48"/>
        <v>16.015000371057162</v>
      </c>
      <c r="BK10" s="6">
        <f t="shared" si="49"/>
        <v>2.173699517999673</v>
      </c>
      <c r="BL10" s="6">
        <f t="shared" si="50"/>
        <v>2.0991029642945436</v>
      </c>
      <c r="BM10" s="6">
        <f t="shared" si="51"/>
        <v>2.7449112870425707</v>
      </c>
      <c r="BN10" s="6">
        <f t="shared" si="52"/>
        <v>2.2533956158361552</v>
      </c>
      <c r="BO10" s="6">
        <f t="shared" si="53"/>
        <v>2.7215927186370861</v>
      </c>
      <c r="BP10" s="6">
        <f t="shared" si="54"/>
        <v>2.7753070156946493</v>
      </c>
      <c r="BQ10" s="6">
        <f t="shared" si="55"/>
        <v>2.778966667503175</v>
      </c>
      <c r="BR10" s="6">
        <f t="shared" si="56"/>
        <v>3.3596408535307098</v>
      </c>
      <c r="BS10" s="6">
        <f t="shared" si="57"/>
        <v>1.738147469130005</v>
      </c>
      <c r="BT10" s="6">
        <f t="shared" si="58"/>
        <v>3.2422638920664313</v>
      </c>
      <c r="BV10" s="6">
        <f t="shared" si="59"/>
        <v>4.7374411293949361</v>
      </c>
      <c r="BW10" s="6">
        <f t="shared" si="60"/>
        <v>3.3727091294212599</v>
      </c>
      <c r="BX10" s="6">
        <f t="shared" si="61"/>
        <v>4.7290965864039842</v>
      </c>
      <c r="BY10" s="6">
        <f t="shared" si="62"/>
        <v>3.9858907356104512</v>
      </c>
      <c r="BZ10" s="6">
        <f t="shared" si="63"/>
        <v>5.1265603561460873</v>
      </c>
      <c r="CA10" s="6">
        <f t="shared" si="64"/>
        <v>9.2438184507279502</v>
      </c>
      <c r="CB10" s="6">
        <f t="shared" si="65"/>
        <v>10.93550166144902</v>
      </c>
      <c r="CC10" s="6">
        <f t="shared" si="66"/>
        <v>11.053893330094935</v>
      </c>
      <c r="CD10" s="6">
        <f t="shared" si="67"/>
        <v>8.1812781352693253</v>
      </c>
      <c r="CE10" s="6">
        <f t="shared" si="68"/>
        <v>9.4351357657063044</v>
      </c>
    </row>
    <row r="11" spans="1:83" x14ac:dyDescent="0.25">
      <c r="A11" t="s">
        <v>15</v>
      </c>
      <c r="B11" t="s">
        <v>68</v>
      </c>
      <c r="C11">
        <v>369.81101999999998</v>
      </c>
      <c r="D11">
        <v>306.67478999999997</v>
      </c>
      <c r="E11">
        <v>546.01073699999995</v>
      </c>
      <c r="F11">
        <v>519.00950899999998</v>
      </c>
      <c r="G11">
        <v>798.89939400000003</v>
      </c>
      <c r="H11">
        <v>2502.4966300000001</v>
      </c>
      <c r="I11">
        <v>2466.6262080000001</v>
      </c>
      <c r="J11">
        <v>2923.413607</v>
      </c>
      <c r="K11">
        <v>2201.909314</v>
      </c>
      <c r="L11">
        <v>2899.4560000000001</v>
      </c>
      <c r="N11">
        <v>113.05567000000001</v>
      </c>
      <c r="O11">
        <v>142.74202</v>
      </c>
      <c r="P11">
        <v>230.93832499999999</v>
      </c>
      <c r="Q11">
        <v>215.663816</v>
      </c>
      <c r="R11">
        <v>305.36730499999999</v>
      </c>
      <c r="S11">
        <v>452.15307100000001</v>
      </c>
      <c r="T11">
        <v>364.65816899999999</v>
      </c>
      <c r="U11">
        <v>535.94501200000002</v>
      </c>
      <c r="V11">
        <v>266.93544300000002</v>
      </c>
      <c r="W11">
        <v>623.68139900000006</v>
      </c>
      <c r="Y11" t="s">
        <v>117</v>
      </c>
      <c r="Z11" s="15">
        <f t="shared" si="2"/>
        <v>113.05567000000001</v>
      </c>
      <c r="AA11" s="15">
        <f t="shared" si="24"/>
        <v>623.68139900000006</v>
      </c>
      <c r="AB11" s="14">
        <f t="shared" si="3"/>
        <v>3.2422638920664313</v>
      </c>
      <c r="AC11" s="14">
        <f t="shared" si="4"/>
        <v>20.894857325565287</v>
      </c>
      <c r="AD11" s="15">
        <f t="shared" si="5"/>
        <v>369.81101999999998</v>
      </c>
      <c r="AE11" s="15">
        <f t="shared" si="6"/>
        <v>2899.4560000000001</v>
      </c>
      <c r="AF11" s="14">
        <f t="shared" si="7"/>
        <v>16.015000371057162</v>
      </c>
      <c r="AG11" s="14">
        <f t="shared" si="8"/>
        <v>25.710264903689151</v>
      </c>
      <c r="AH11" s="15">
        <f t="shared" si="9"/>
        <v>3523.1373990000002</v>
      </c>
      <c r="AI11" s="15">
        <f t="shared" si="10"/>
        <v>-2275.7746010000001</v>
      </c>
      <c r="AJ11" s="16">
        <f t="shared" si="27"/>
        <v>9.4351357657063067E-2</v>
      </c>
      <c r="AK11" s="14">
        <f t="shared" si="25"/>
        <v>29.355540058125683</v>
      </c>
      <c r="AL11">
        <v>104733.28566796781</v>
      </c>
      <c r="AM11" s="6">
        <f t="shared" si="28"/>
        <v>3.3639137515166637</v>
      </c>
      <c r="AN11"/>
      <c r="AO11">
        <f t="shared" si="69"/>
        <v>482.86669000000001</v>
      </c>
      <c r="AP11">
        <f t="shared" si="69"/>
        <v>449.41680999999994</v>
      </c>
      <c r="AQ11">
        <f t="shared" si="69"/>
        <v>776.94906199999991</v>
      </c>
      <c r="AR11">
        <f t="shared" si="69"/>
        <v>734.67332499999998</v>
      </c>
      <c r="AS11">
        <f t="shared" si="69"/>
        <v>1104.266699</v>
      </c>
      <c r="AT11">
        <f t="shared" si="69"/>
        <v>2954.6497010000003</v>
      </c>
      <c r="AU11">
        <f t="shared" si="69"/>
        <v>2831.2843769999999</v>
      </c>
      <c r="AV11">
        <f t="shared" si="69"/>
        <v>3459.3586190000001</v>
      </c>
      <c r="AW11">
        <f t="shared" si="69"/>
        <v>2468.8447569999998</v>
      </c>
      <c r="AX11">
        <f t="shared" si="69"/>
        <v>3523.1373990000002</v>
      </c>
      <c r="AZ11" s="6">
        <f t="shared" si="39"/>
        <v>0</v>
      </c>
      <c r="BA11" s="6">
        <f t="shared" si="40"/>
        <v>0</v>
      </c>
      <c r="BB11" s="6">
        <f t="shared" si="41"/>
        <v>0</v>
      </c>
      <c r="BC11" s="6">
        <f t="shared" si="42"/>
        <v>0</v>
      </c>
      <c r="BD11" s="6">
        <f t="shared" si="43"/>
        <v>0</v>
      </c>
      <c r="BE11" s="6">
        <f t="shared" si="44"/>
        <v>0</v>
      </c>
      <c r="BF11" s="6">
        <f t="shared" si="45"/>
        <v>0</v>
      </c>
      <c r="BG11" s="6">
        <f t="shared" si="46"/>
        <v>0</v>
      </c>
      <c r="BH11" s="6">
        <f t="shared" si="47"/>
        <v>0</v>
      </c>
      <c r="BI11" s="6">
        <f t="shared" si="48"/>
        <v>0</v>
      </c>
      <c r="BK11" s="6">
        <f t="shared" si="49"/>
        <v>0</v>
      </c>
      <c r="BL11" s="6">
        <f t="shared" si="50"/>
        <v>0</v>
      </c>
      <c r="BM11" s="6">
        <f t="shared" si="51"/>
        <v>0</v>
      </c>
      <c r="BN11" s="6">
        <f t="shared" si="52"/>
        <v>0</v>
      </c>
      <c r="BO11" s="6">
        <f t="shared" si="53"/>
        <v>0</v>
      </c>
      <c r="BP11" s="6">
        <f t="shared" si="54"/>
        <v>0</v>
      </c>
      <c r="BQ11" s="6">
        <f t="shared" si="55"/>
        <v>0</v>
      </c>
      <c r="BR11" s="6">
        <f t="shared" si="56"/>
        <v>0</v>
      </c>
      <c r="BS11" s="6">
        <f t="shared" si="57"/>
        <v>0</v>
      </c>
      <c r="BT11" s="6">
        <f t="shared" si="58"/>
        <v>0</v>
      </c>
      <c r="BV11" s="6">
        <f t="shared" si="59"/>
        <v>0</v>
      </c>
      <c r="BW11" s="6">
        <f t="shared" si="60"/>
        <v>0</v>
      </c>
      <c r="BX11" s="6">
        <f t="shared" si="61"/>
        <v>0</v>
      </c>
      <c r="BY11" s="6">
        <f t="shared" si="62"/>
        <v>0</v>
      </c>
      <c r="BZ11" s="6">
        <f t="shared" si="63"/>
        <v>0</v>
      </c>
      <c r="CA11" s="6">
        <f t="shared" si="64"/>
        <v>0</v>
      </c>
      <c r="CB11" s="6">
        <f t="shared" si="65"/>
        <v>0</v>
      </c>
      <c r="CC11" s="6">
        <f t="shared" si="66"/>
        <v>0</v>
      </c>
      <c r="CD11" s="6">
        <f t="shared" si="67"/>
        <v>0</v>
      </c>
      <c r="CE11" s="6">
        <f t="shared" si="68"/>
        <v>0</v>
      </c>
    </row>
    <row r="12" spans="1:83" x14ac:dyDescent="0.25">
      <c r="A12" t="s">
        <v>17</v>
      </c>
      <c r="B12" t="s">
        <v>68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Z12" s="15"/>
      <c r="AA12" s="15">
        <f t="shared" si="24"/>
        <v>0</v>
      </c>
      <c r="AB12" s="14"/>
      <c r="AC12" s="14"/>
      <c r="AD12" s="15"/>
      <c r="AE12" s="15"/>
      <c r="AF12" s="14"/>
      <c r="AG12" s="14"/>
      <c r="AH12" s="15"/>
      <c r="AI12" s="15"/>
      <c r="AJ12" s="16">
        <f t="shared" si="27"/>
        <v>0</v>
      </c>
      <c r="AK12" s="14"/>
      <c r="AL12"/>
      <c r="AN12"/>
      <c r="AO12">
        <f t="shared" ref="AO12:AX12" si="70">C12+N12</f>
        <v>0</v>
      </c>
      <c r="AP12">
        <f t="shared" si="70"/>
        <v>0</v>
      </c>
      <c r="AQ12">
        <f t="shared" si="70"/>
        <v>0</v>
      </c>
      <c r="AR12">
        <f t="shared" si="70"/>
        <v>0</v>
      </c>
      <c r="AS12">
        <f t="shared" si="70"/>
        <v>0</v>
      </c>
      <c r="AT12">
        <f t="shared" si="70"/>
        <v>0</v>
      </c>
      <c r="AU12">
        <f t="shared" si="70"/>
        <v>0</v>
      </c>
      <c r="AV12">
        <f t="shared" si="70"/>
        <v>0</v>
      </c>
      <c r="AW12">
        <f t="shared" si="70"/>
        <v>0</v>
      </c>
      <c r="AX12">
        <f t="shared" si="70"/>
        <v>0</v>
      </c>
      <c r="AZ12" s="6">
        <f t="shared" si="39"/>
        <v>1.912748096655971E-2</v>
      </c>
      <c r="BA12" s="6">
        <f t="shared" si="40"/>
        <v>3.8335052007886783E-2</v>
      </c>
      <c r="BB12" s="6">
        <f t="shared" si="41"/>
        <v>3.1820957461536896E-2</v>
      </c>
      <c r="BC12" s="6">
        <f t="shared" si="42"/>
        <v>1.8128046793828342E-2</v>
      </c>
      <c r="BD12" s="6">
        <f t="shared" si="43"/>
        <v>2.0071744361350622E-2</v>
      </c>
      <c r="BE12" s="6">
        <f t="shared" si="44"/>
        <v>1.6928835111728414E-2</v>
      </c>
      <c r="BF12" s="6">
        <f t="shared" si="45"/>
        <v>2.0108438259203786E-2</v>
      </c>
      <c r="BG12" s="6">
        <f t="shared" si="46"/>
        <v>1.7400514692687937E-2</v>
      </c>
      <c r="BH12" s="6">
        <f t="shared" si="47"/>
        <v>2.5624737201333177E-2</v>
      </c>
      <c r="BI12" s="6">
        <f t="shared" si="48"/>
        <v>2.2927872388796018E-2</v>
      </c>
      <c r="BK12" s="6">
        <f t="shared" si="49"/>
        <v>1.427700744548011</v>
      </c>
      <c r="BL12" s="6">
        <f t="shared" si="50"/>
        <v>1.5120808268312071</v>
      </c>
      <c r="BM12" s="6">
        <f t="shared" si="51"/>
        <v>1.6839272425865082</v>
      </c>
      <c r="BN12" s="6">
        <f t="shared" si="52"/>
        <v>1.6185263335338218</v>
      </c>
      <c r="BO12" s="6">
        <f t="shared" si="53"/>
        <v>1.4176512726932693</v>
      </c>
      <c r="BP12" s="6">
        <f t="shared" si="54"/>
        <v>1.1293918508430838</v>
      </c>
      <c r="BQ12" s="6">
        <f t="shared" si="55"/>
        <v>1.0857465418388776</v>
      </c>
      <c r="BR12" s="6">
        <f t="shared" si="56"/>
        <v>0.81437671214257046</v>
      </c>
      <c r="BS12" s="6">
        <f t="shared" si="57"/>
        <v>0.99747547518991819</v>
      </c>
      <c r="BT12" s="6">
        <f t="shared" si="58"/>
        <v>0.7138908412334386</v>
      </c>
      <c r="BV12" s="6">
        <f t="shared" si="59"/>
        <v>0.7378956877724927</v>
      </c>
      <c r="BW12" s="6">
        <f t="shared" si="60"/>
        <v>0.79042579777343547</v>
      </c>
      <c r="BX12" s="6">
        <f t="shared" si="61"/>
        <v>0.87786178094113376</v>
      </c>
      <c r="BY12" s="6">
        <f t="shared" si="62"/>
        <v>0.84912424331515379</v>
      </c>
      <c r="BZ12" s="6">
        <f t="shared" si="63"/>
        <v>0.74806613284226264</v>
      </c>
      <c r="CA12" s="6">
        <f t="shared" si="64"/>
        <v>0.58395805761881336</v>
      </c>
      <c r="CB12" s="6">
        <f t="shared" si="65"/>
        <v>0.56020021974713341</v>
      </c>
      <c r="CC12" s="6">
        <f t="shared" si="66"/>
        <v>0.42364961654699956</v>
      </c>
      <c r="CD12" s="6">
        <f t="shared" si="67"/>
        <v>0.52021614335995447</v>
      </c>
      <c r="CE12" s="6">
        <f t="shared" si="68"/>
        <v>0.37887687280755811</v>
      </c>
    </row>
    <row r="13" spans="1:83" x14ac:dyDescent="0.25">
      <c r="A13" t="s">
        <v>20</v>
      </c>
      <c r="B13" t="s">
        <v>68</v>
      </c>
      <c r="C13">
        <v>0.95474662640393604</v>
      </c>
      <c r="D13">
        <v>2.5013447381590508</v>
      </c>
      <c r="E13">
        <v>2.5507032475394356</v>
      </c>
      <c r="F13">
        <v>1.6063685018248506</v>
      </c>
      <c r="G13">
        <v>2.0713919972406551</v>
      </c>
      <c r="H13">
        <v>2.6530053563937552</v>
      </c>
      <c r="I13">
        <v>2.5675823628036749</v>
      </c>
      <c r="J13">
        <v>2.6697499648634242</v>
      </c>
      <c r="K13">
        <v>3.7974048853312516</v>
      </c>
      <c r="L13">
        <v>4.151005658736719</v>
      </c>
      <c r="N13">
        <v>74.25573907423508</v>
      </c>
      <c r="O13">
        <v>102.82367053761668</v>
      </c>
      <c r="P13">
        <v>141.67428239321663</v>
      </c>
      <c r="Q13">
        <v>154.90292203167789</v>
      </c>
      <c r="R13">
        <v>159.06286991719787</v>
      </c>
      <c r="S13">
        <v>184.00054150162498</v>
      </c>
      <c r="T13">
        <v>142.47250626463105</v>
      </c>
      <c r="U13">
        <v>129.91303409800045</v>
      </c>
      <c r="V13">
        <v>153.186977848737</v>
      </c>
      <c r="W13">
        <v>137.32393581016856</v>
      </c>
      <c r="Y13" t="s">
        <v>118</v>
      </c>
      <c r="Z13" s="15">
        <f t="shared" ref="Z13:Z27" si="71">N13</f>
        <v>74.25573907423508</v>
      </c>
      <c r="AA13" s="15">
        <f t="shared" si="24"/>
        <v>137.32393581016856</v>
      </c>
      <c r="AB13" s="14">
        <f t="shared" ref="AB13:AB27" si="72">(W13/W$4)*100</f>
        <v>0.7138908412334386</v>
      </c>
      <c r="AC13" s="14">
        <f t="shared" ref="AC13:AC27" si="73">((W13/N13)^(1/(W$3-N$3))-1)*100</f>
        <v>7.0701641682926475</v>
      </c>
      <c r="AD13" s="15">
        <f t="shared" ref="AD13:AD27" si="74">C13</f>
        <v>0.95474662640393604</v>
      </c>
      <c r="AE13" s="15">
        <f t="shared" ref="AE13:AE27" si="75">L13</f>
        <v>4.151005658736719</v>
      </c>
      <c r="AF13" s="14">
        <f t="shared" ref="AF13:AF27" si="76">(L13/L$4)*100</f>
        <v>2.2927872388796018E-2</v>
      </c>
      <c r="AG13" s="14">
        <f t="shared" ref="AG13:AG27" si="77">((L13/C13)^(1/(L$3-C$3))-1)*100</f>
        <v>17.738461019442187</v>
      </c>
      <c r="AH13" s="15">
        <f t="shared" ref="AH13:AH27" si="78">L13+W13</f>
        <v>141.47494146890529</v>
      </c>
      <c r="AI13" s="15">
        <f t="shared" ref="AI13:AI27" si="79">W13-L13</f>
        <v>133.17293015143184</v>
      </c>
      <c r="AJ13" s="16">
        <f t="shared" si="27"/>
        <v>3.7887687280755821E-3</v>
      </c>
      <c r="AK13" s="14">
        <f t="shared" si="25"/>
        <v>3.7572610866408507</v>
      </c>
      <c r="AL13">
        <v>1061.5978477490389</v>
      </c>
      <c r="AM13" s="6">
        <f t="shared" si="28"/>
        <v>13.326604021370422</v>
      </c>
      <c r="AN13"/>
      <c r="AO13">
        <f t="shared" ref="AO13:AO27" si="80">C13+N13</f>
        <v>75.210485700639012</v>
      </c>
      <c r="AP13">
        <f t="shared" ref="AP13:AP27" si="81">D13+O13</f>
        <v>105.32501527577573</v>
      </c>
      <c r="AQ13">
        <f t="shared" ref="AQ13:AQ27" si="82">E13+P13</f>
        <v>144.22498564075607</v>
      </c>
      <c r="AR13">
        <f t="shared" ref="AR13:AR27" si="83">F13+Q13</f>
        <v>156.50929053350274</v>
      </c>
      <c r="AS13">
        <f t="shared" ref="AS13:AS27" si="84">G13+R13</f>
        <v>161.13426191443853</v>
      </c>
      <c r="AT13">
        <f t="shared" ref="AT13:AT27" si="85">H13+S13</f>
        <v>186.65354685801873</v>
      </c>
      <c r="AU13">
        <f t="shared" ref="AU13:AU27" si="86">I13+T13</f>
        <v>145.04008862743473</v>
      </c>
      <c r="AV13">
        <f t="shared" ref="AV13:AV27" si="87">J13+U13</f>
        <v>132.58278406286388</v>
      </c>
      <c r="AW13">
        <f t="shared" ref="AW13:AW27" si="88">K13+V13</f>
        <v>156.98438273406825</v>
      </c>
      <c r="AX13">
        <f t="shared" ref="AX13:AX27" si="89">L13+W13</f>
        <v>141.47494146890529</v>
      </c>
      <c r="AZ13" s="6">
        <f t="shared" si="39"/>
        <v>2.8898614204722861</v>
      </c>
      <c r="BA13" s="6">
        <f t="shared" si="40"/>
        <v>2.4311196355238094</v>
      </c>
      <c r="BB13" s="6">
        <f t="shared" si="41"/>
        <v>2.1314710153881924</v>
      </c>
      <c r="BC13" s="6">
        <f t="shared" si="42"/>
        <v>2.4370368360822243</v>
      </c>
      <c r="BD13" s="6">
        <f t="shared" si="43"/>
        <v>2.8775047679670318</v>
      </c>
      <c r="BE13" s="6">
        <f t="shared" si="44"/>
        <v>2.326661736513977</v>
      </c>
      <c r="BF13" s="6">
        <f t="shared" si="45"/>
        <v>2.6287558408304728</v>
      </c>
      <c r="BG13" s="6">
        <f t="shared" si="46"/>
        <v>2.3637986549306125</v>
      </c>
      <c r="BH13" s="6">
        <f t="shared" si="47"/>
        <v>2.9501515337315891</v>
      </c>
      <c r="BI13" s="6">
        <f t="shared" si="48"/>
        <v>2.5520004708695283</v>
      </c>
      <c r="BK13" s="6">
        <f t="shared" si="49"/>
        <v>16.45956017552049</v>
      </c>
      <c r="BL13" s="6">
        <f t="shared" si="50"/>
        <v>15.317777953255099</v>
      </c>
      <c r="BM13" s="6">
        <f t="shared" si="51"/>
        <v>14.351369225524241</v>
      </c>
      <c r="BN13" s="6">
        <f t="shared" si="52"/>
        <v>15.274190521905803</v>
      </c>
      <c r="BO13" s="6">
        <f t="shared" si="53"/>
        <v>15.110024122907697</v>
      </c>
      <c r="BP13" s="6">
        <f t="shared" si="54"/>
        <v>15.616741211790099</v>
      </c>
      <c r="BQ13" s="6">
        <f t="shared" si="55"/>
        <v>16.401015273386594</v>
      </c>
      <c r="BR13" s="6">
        <f t="shared" si="56"/>
        <v>17.461978808935019</v>
      </c>
      <c r="BS13" s="6">
        <f t="shared" si="57"/>
        <v>17.760255457446664</v>
      </c>
      <c r="BT13" s="6">
        <f t="shared" si="58"/>
        <v>16.324473952482403</v>
      </c>
      <c r="BV13" s="6">
        <f t="shared" si="59"/>
        <v>9.814221191623588</v>
      </c>
      <c r="BW13" s="6">
        <f t="shared" si="60"/>
        <v>9.0075160738920559</v>
      </c>
      <c r="BX13" s="6">
        <f t="shared" si="61"/>
        <v>8.3892601404736347</v>
      </c>
      <c r="BY13" s="6">
        <f t="shared" si="62"/>
        <v>9.1026437512264735</v>
      </c>
      <c r="BZ13" s="6">
        <f t="shared" si="63"/>
        <v>9.2493821937975031</v>
      </c>
      <c r="CA13" s="6">
        <f t="shared" si="64"/>
        <v>9.1006967609223697</v>
      </c>
      <c r="CB13" s="6">
        <f t="shared" si="65"/>
        <v>9.6088779921092389</v>
      </c>
      <c r="CC13" s="6">
        <f t="shared" si="66"/>
        <v>10.059915737002681</v>
      </c>
      <c r="CD13" s="6">
        <f t="shared" si="67"/>
        <v>10.487265864833315</v>
      </c>
      <c r="CE13" s="6">
        <f t="shared" si="68"/>
        <v>9.6468787640885285</v>
      </c>
    </row>
    <row r="14" spans="1:83" x14ac:dyDescent="0.25">
      <c r="A14" t="s">
        <v>21</v>
      </c>
      <c r="B14" t="s">
        <v>68</v>
      </c>
      <c r="C14">
        <v>144.2471931768992</v>
      </c>
      <c r="D14">
        <v>158.62945241085242</v>
      </c>
      <c r="E14">
        <v>170.85438260487388</v>
      </c>
      <c r="F14">
        <v>215.95151732519554</v>
      </c>
      <c r="G14">
        <v>296.95676873336095</v>
      </c>
      <c r="H14">
        <v>364.62320110918472</v>
      </c>
      <c r="I14">
        <v>335.6574511670068</v>
      </c>
      <c r="J14">
        <v>362.67613271216186</v>
      </c>
      <c r="K14">
        <v>437.19159961090128</v>
      </c>
      <c r="L14">
        <v>462.03015334535621</v>
      </c>
      <c r="N14">
        <v>856.07352264641156</v>
      </c>
      <c r="O14">
        <v>1041.6309271869966</v>
      </c>
      <c r="P14">
        <v>1207.4274261774037</v>
      </c>
      <c r="Q14">
        <v>1461.8339501130681</v>
      </c>
      <c r="R14">
        <v>1695.3702562843259</v>
      </c>
      <c r="S14">
        <v>2544.2797708475409</v>
      </c>
      <c r="T14">
        <v>2152.1539892048222</v>
      </c>
      <c r="U14">
        <v>2785.6133587800709</v>
      </c>
      <c r="V14">
        <v>2727.5255653075437</v>
      </c>
      <c r="W14">
        <v>3140.1733762437007</v>
      </c>
      <c r="Y14" t="s">
        <v>119</v>
      </c>
      <c r="Z14" s="15">
        <f t="shared" si="71"/>
        <v>856.07352264641156</v>
      </c>
      <c r="AA14" s="15">
        <f t="shared" si="24"/>
        <v>3140.1733762437007</v>
      </c>
      <c r="AB14" s="14">
        <f t="shared" si="72"/>
        <v>16.324473952482403</v>
      </c>
      <c r="AC14" s="14">
        <f t="shared" si="73"/>
        <v>15.535604300920514</v>
      </c>
      <c r="AD14" s="15">
        <f t="shared" si="74"/>
        <v>144.2471931768992</v>
      </c>
      <c r="AE14" s="15">
        <f t="shared" si="75"/>
        <v>462.03015334535621</v>
      </c>
      <c r="AF14" s="14">
        <f t="shared" si="76"/>
        <v>2.5520004708695283</v>
      </c>
      <c r="AG14" s="14">
        <f t="shared" si="77"/>
        <v>13.808227878650193</v>
      </c>
      <c r="AH14" s="15">
        <f t="shared" si="78"/>
        <v>3602.2035295890569</v>
      </c>
      <c r="AI14" s="15">
        <f t="shared" si="79"/>
        <v>2678.1432228983444</v>
      </c>
      <c r="AJ14" s="16">
        <f t="shared" si="27"/>
        <v>9.6468787640885317E-2</v>
      </c>
      <c r="AK14" s="14">
        <f t="shared" si="25"/>
        <v>14.725932706077716</v>
      </c>
      <c r="AL14">
        <v>26674.734285862931</v>
      </c>
      <c r="AM14" s="6">
        <f t="shared" si="28"/>
        <v>13.50417773982533</v>
      </c>
      <c r="AN14"/>
      <c r="AO14">
        <f t="shared" si="80"/>
        <v>1000.3207158233108</v>
      </c>
      <c r="AP14">
        <f t="shared" si="81"/>
        <v>1200.2603795978489</v>
      </c>
      <c r="AQ14">
        <f t="shared" si="82"/>
        <v>1378.2818087822775</v>
      </c>
      <c r="AR14">
        <f t="shared" si="83"/>
        <v>1677.7854674382636</v>
      </c>
      <c r="AS14">
        <f t="shared" si="84"/>
        <v>1992.327025017687</v>
      </c>
      <c r="AT14">
        <f t="shared" si="85"/>
        <v>2908.9029719567257</v>
      </c>
      <c r="AU14">
        <f t="shared" si="86"/>
        <v>2487.8114403718291</v>
      </c>
      <c r="AV14">
        <f t="shared" si="87"/>
        <v>3148.2894914922326</v>
      </c>
      <c r="AW14">
        <f t="shared" si="88"/>
        <v>3164.7171649184452</v>
      </c>
      <c r="AX14">
        <f t="shared" si="89"/>
        <v>3602.2035295890569</v>
      </c>
      <c r="AZ14" s="6">
        <f t="shared" si="39"/>
        <v>0.25551269595207216</v>
      </c>
      <c r="BA14" s="6">
        <f t="shared" si="40"/>
        <v>0.23996735905705796</v>
      </c>
      <c r="BB14" s="6">
        <f t="shared" si="41"/>
        <v>0.24886416438554107</v>
      </c>
      <c r="BC14" s="6">
        <f t="shared" si="42"/>
        <v>0.27981068870525938</v>
      </c>
      <c r="BD14" s="6">
        <f t="shared" si="43"/>
        <v>0.30433066836351791</v>
      </c>
      <c r="BE14" s="6">
        <f t="shared" si="44"/>
        <v>0.26398887999617354</v>
      </c>
      <c r="BF14" s="6">
        <f t="shared" si="45"/>
        <v>0.30871542869783031</v>
      </c>
      <c r="BG14" s="6">
        <f t="shared" si="46"/>
        <v>0.38096411975865635</v>
      </c>
      <c r="BH14" s="6">
        <f t="shared" si="47"/>
        <v>0.41863514989933481</v>
      </c>
      <c r="BI14" s="6">
        <f t="shared" si="48"/>
        <v>0.36788154779791643</v>
      </c>
      <c r="BK14" s="6">
        <f t="shared" si="49"/>
        <v>1.1554018549865837</v>
      </c>
      <c r="BL14" s="6">
        <f t="shared" si="50"/>
        <v>0.59463978316082422</v>
      </c>
      <c r="BM14" s="6">
        <f t="shared" si="51"/>
        <v>0.58959572149038852</v>
      </c>
      <c r="BN14" s="6">
        <f t="shared" si="52"/>
        <v>0.42237192053403227</v>
      </c>
      <c r="BO14" s="6">
        <f t="shared" si="53"/>
        <v>0.52636318566285434</v>
      </c>
      <c r="BP14" s="6">
        <f t="shared" si="54"/>
        <v>0.44643229921584487</v>
      </c>
      <c r="BQ14" s="6">
        <f t="shared" si="55"/>
        <v>0.45743729189287319</v>
      </c>
      <c r="BR14" s="6">
        <f t="shared" si="56"/>
        <v>0.38508366581793496</v>
      </c>
      <c r="BS14" s="6">
        <f t="shared" si="57"/>
        <v>0.45866527264071949</v>
      </c>
      <c r="BT14" s="6">
        <f t="shared" si="58"/>
        <v>0.3665349655284092</v>
      </c>
      <c r="BV14" s="6">
        <f t="shared" si="59"/>
        <v>0.71470905718268751</v>
      </c>
      <c r="BW14" s="6">
        <f t="shared" si="60"/>
        <v>0.42096590880940948</v>
      </c>
      <c r="BX14" s="6">
        <f t="shared" si="61"/>
        <v>0.42335221624635971</v>
      </c>
      <c r="BY14" s="6">
        <f t="shared" si="62"/>
        <v>0.35383466286385706</v>
      </c>
      <c r="BZ14" s="6">
        <f t="shared" si="63"/>
        <v>0.41998664598586588</v>
      </c>
      <c r="CA14" s="6">
        <f t="shared" si="64"/>
        <v>0.35698140980504434</v>
      </c>
      <c r="CB14" s="6">
        <f t="shared" si="65"/>
        <v>0.38409135207124734</v>
      </c>
      <c r="CC14" s="6">
        <f t="shared" si="66"/>
        <v>0.38306400918067968</v>
      </c>
      <c r="CD14" s="6">
        <f t="shared" si="67"/>
        <v>0.43900716169235998</v>
      </c>
      <c r="CE14" s="6">
        <f t="shared" si="68"/>
        <v>0.3671878570584341</v>
      </c>
    </row>
    <row r="15" spans="1:83" x14ac:dyDescent="0.25">
      <c r="A15" t="s">
        <v>23</v>
      </c>
      <c r="B15" t="s">
        <v>68</v>
      </c>
      <c r="C15">
        <v>12.753895031452885</v>
      </c>
      <c r="D15">
        <v>15.657761225517735</v>
      </c>
      <c r="E15">
        <v>19.94844539362672</v>
      </c>
      <c r="F15">
        <v>24.794677657334347</v>
      </c>
      <c r="G15">
        <v>31.406742713251269</v>
      </c>
      <c r="H15">
        <v>41.371063515942666</v>
      </c>
      <c r="I15">
        <v>39.418888708929025</v>
      </c>
      <c r="J15">
        <v>58.451083965194208</v>
      </c>
      <c r="K15">
        <v>62.038769448000672</v>
      </c>
      <c r="L15">
        <v>66.603580164734311</v>
      </c>
      <c r="N15">
        <v>60.093278649183894</v>
      </c>
      <c r="O15">
        <v>40.436360323689087</v>
      </c>
      <c r="P15">
        <v>49.604607985294471</v>
      </c>
      <c r="Q15">
        <v>40.423589854113459</v>
      </c>
      <c r="R15">
        <v>59.058839464257744</v>
      </c>
      <c r="S15">
        <v>72.732758553385281</v>
      </c>
      <c r="T15">
        <v>60.025277468997594</v>
      </c>
      <c r="U15">
        <v>61.430277489602695</v>
      </c>
      <c r="V15">
        <v>70.439372904502832</v>
      </c>
      <c r="W15">
        <v>70.506611334920677</v>
      </c>
      <c r="Y15" t="s">
        <v>120</v>
      </c>
      <c r="Z15" s="15">
        <f t="shared" si="71"/>
        <v>60.093278649183894</v>
      </c>
      <c r="AA15" s="15">
        <f t="shared" si="24"/>
        <v>70.506611334920677</v>
      </c>
      <c r="AB15" s="14">
        <f t="shared" si="72"/>
        <v>0.3665349655284092</v>
      </c>
      <c r="AC15" s="14">
        <f t="shared" si="73"/>
        <v>1.7915082083737932</v>
      </c>
      <c r="AD15" s="15">
        <f t="shared" si="74"/>
        <v>12.753895031452885</v>
      </c>
      <c r="AE15" s="15">
        <f t="shared" si="75"/>
        <v>66.603580164734311</v>
      </c>
      <c r="AF15" s="14">
        <f t="shared" si="76"/>
        <v>0.36788154779791643</v>
      </c>
      <c r="AG15" s="14">
        <f t="shared" si="77"/>
        <v>20.1604752533012</v>
      </c>
      <c r="AH15" s="15">
        <f t="shared" si="78"/>
        <v>137.110191499655</v>
      </c>
      <c r="AI15" s="15">
        <f t="shared" si="79"/>
        <v>3.9030311701863667</v>
      </c>
      <c r="AJ15" s="16">
        <f t="shared" si="27"/>
        <v>3.6718785705843419E-3</v>
      </c>
      <c r="AK15" s="14">
        <f t="shared" si="25"/>
        <v>11.819886801196944</v>
      </c>
      <c r="AL15">
        <v>494.496380933495</v>
      </c>
      <c r="AM15" s="6">
        <f t="shared" si="28"/>
        <v>27.727238618172013</v>
      </c>
      <c r="AN15"/>
      <c r="AO15">
        <f t="shared" si="80"/>
        <v>72.847173680636786</v>
      </c>
      <c r="AP15">
        <f t="shared" si="81"/>
        <v>56.094121549206818</v>
      </c>
      <c r="AQ15">
        <f t="shared" si="82"/>
        <v>69.553053378921192</v>
      </c>
      <c r="AR15">
        <f t="shared" si="83"/>
        <v>65.218267511447806</v>
      </c>
      <c r="AS15">
        <f t="shared" si="84"/>
        <v>90.46558217750902</v>
      </c>
      <c r="AT15">
        <f t="shared" si="85"/>
        <v>114.10382206932795</v>
      </c>
      <c r="AU15">
        <f t="shared" si="86"/>
        <v>99.444166177926618</v>
      </c>
      <c r="AV15">
        <f t="shared" si="87"/>
        <v>119.8813614547969</v>
      </c>
      <c r="AW15">
        <f t="shared" si="88"/>
        <v>132.47814235250351</v>
      </c>
      <c r="AX15">
        <f t="shared" si="89"/>
        <v>137.110191499655</v>
      </c>
      <c r="AZ15" s="6">
        <f t="shared" si="39"/>
        <v>0.19961270270236806</v>
      </c>
      <c r="BA15" s="6">
        <f t="shared" si="40"/>
        <v>0.19238200850966572</v>
      </c>
      <c r="BB15" s="6">
        <f t="shared" si="41"/>
        <v>0.17467888924564037</v>
      </c>
      <c r="BC15" s="6">
        <f t="shared" si="42"/>
        <v>0.47748252902248717</v>
      </c>
      <c r="BD15" s="6">
        <f t="shared" si="43"/>
        <v>0.18702575759336165</v>
      </c>
      <c r="BE15" s="6">
        <f t="shared" si="44"/>
        <v>0.12646580689593218</v>
      </c>
      <c r="BF15" s="6">
        <f t="shared" si="45"/>
        <v>0.15148290107452367</v>
      </c>
      <c r="BG15" s="6">
        <f t="shared" si="46"/>
        <v>0.14794158225454532</v>
      </c>
      <c r="BH15" s="6">
        <f t="shared" si="47"/>
        <v>0.46838376323116021</v>
      </c>
      <c r="BI15" s="6">
        <f t="shared" si="48"/>
        <v>0.24854971518209881</v>
      </c>
      <c r="BK15" s="6">
        <f t="shared" si="49"/>
        <v>0.70185586386264687</v>
      </c>
      <c r="BL15" s="6">
        <f t="shared" si="50"/>
        <v>0.87800245879895178</v>
      </c>
      <c r="BM15" s="6">
        <f t="shared" si="51"/>
        <v>1.2454935094698063</v>
      </c>
      <c r="BN15" s="6">
        <f t="shared" si="52"/>
        <v>1.2580961300215929</v>
      </c>
      <c r="BO15" s="6">
        <f t="shared" si="53"/>
        <v>0.70398339735877602</v>
      </c>
      <c r="BP15" s="6">
        <f t="shared" si="54"/>
        <v>0.66388929605140545</v>
      </c>
      <c r="BQ15" s="6">
        <f t="shared" si="55"/>
        <v>0.48822811588488024</v>
      </c>
      <c r="BR15" s="6">
        <f t="shared" si="56"/>
        <v>0.51088617364233901</v>
      </c>
      <c r="BS15" s="6">
        <f t="shared" si="57"/>
        <v>1.5141604987729116</v>
      </c>
      <c r="BT15" s="6">
        <f t="shared" si="58"/>
        <v>0.6331634034973922</v>
      </c>
      <c r="BV15" s="6">
        <f t="shared" si="59"/>
        <v>0.45589785709316205</v>
      </c>
      <c r="BW15" s="6">
        <f t="shared" si="60"/>
        <v>0.54227193157458442</v>
      </c>
      <c r="BX15" s="6">
        <f t="shared" si="61"/>
        <v>0.7230412381122665</v>
      </c>
      <c r="BY15" s="6">
        <f t="shared" si="62"/>
        <v>0.88281096429871209</v>
      </c>
      <c r="BZ15" s="6">
        <f t="shared" si="63"/>
        <v>0.45630722115396621</v>
      </c>
      <c r="CA15" s="6">
        <f t="shared" si="64"/>
        <v>0.40039385565226232</v>
      </c>
      <c r="CB15" s="6">
        <f t="shared" si="65"/>
        <v>0.32215371545655003</v>
      </c>
      <c r="CC15" s="6">
        <f t="shared" si="66"/>
        <v>0.33294825465700867</v>
      </c>
      <c r="CD15" s="6">
        <f t="shared" si="67"/>
        <v>1.0005973696436736</v>
      </c>
      <c r="CE15" s="6">
        <f t="shared" si="68"/>
        <v>0.44668313777653523</v>
      </c>
    </row>
    <row r="16" spans="1:83" x14ac:dyDescent="0.25">
      <c r="A16" t="s">
        <v>26</v>
      </c>
      <c r="B16" t="s">
        <v>68</v>
      </c>
      <c r="C16">
        <v>9.9636515035955391</v>
      </c>
      <c r="D16">
        <v>12.552838707591174</v>
      </c>
      <c r="E16">
        <v>14.001904581720805</v>
      </c>
      <c r="F16">
        <v>42.310840407501679</v>
      </c>
      <c r="G16">
        <v>19.3009461749986</v>
      </c>
      <c r="H16">
        <v>19.819111054080714</v>
      </c>
      <c r="I16">
        <v>19.342368614193987</v>
      </c>
      <c r="J16">
        <v>22.698583404080871</v>
      </c>
      <c r="K16">
        <v>69.411162219111716</v>
      </c>
      <c r="L16">
        <v>44.998997582630473</v>
      </c>
      <c r="N16">
        <v>36.504026557194223</v>
      </c>
      <c r="O16">
        <v>59.705429731527587</v>
      </c>
      <c r="P16">
        <v>104.78742472775146</v>
      </c>
      <c r="Q16">
        <v>120.4075353606337</v>
      </c>
      <c r="R16">
        <v>78.988127556369847</v>
      </c>
      <c r="S16">
        <v>108.16085655249113</v>
      </c>
      <c r="T16">
        <v>64.065673357953955</v>
      </c>
      <c r="U16">
        <v>81.498859074662306</v>
      </c>
      <c r="V16">
        <v>232.53671549247429</v>
      </c>
      <c r="W16">
        <v>121.79521792014705</v>
      </c>
      <c r="Y16" t="s">
        <v>121</v>
      </c>
      <c r="Z16" s="15">
        <f t="shared" si="71"/>
        <v>36.504026557194223</v>
      </c>
      <c r="AA16" s="15">
        <f t="shared" si="24"/>
        <v>121.79521792014705</v>
      </c>
      <c r="AB16" s="14">
        <f t="shared" si="72"/>
        <v>0.6331634034973922</v>
      </c>
      <c r="AC16" s="14">
        <f t="shared" si="73"/>
        <v>14.325543294294363</v>
      </c>
      <c r="AD16" s="15">
        <f t="shared" si="74"/>
        <v>9.9636515035955391</v>
      </c>
      <c r="AE16" s="15">
        <f t="shared" si="75"/>
        <v>44.998997582630473</v>
      </c>
      <c r="AF16" s="14">
        <f t="shared" si="76"/>
        <v>0.24854971518209881</v>
      </c>
      <c r="AG16" s="14">
        <f t="shared" si="77"/>
        <v>18.237111713732943</v>
      </c>
      <c r="AH16" s="15">
        <f t="shared" si="78"/>
        <v>166.79421550277752</v>
      </c>
      <c r="AI16" s="15">
        <f t="shared" si="79"/>
        <v>76.796220337516587</v>
      </c>
      <c r="AJ16" s="16">
        <f t="shared" si="27"/>
        <v>4.466831377765353E-3</v>
      </c>
      <c r="AK16" s="14">
        <f t="shared" si="25"/>
        <v>11.022673024408135</v>
      </c>
      <c r="AL16">
        <v>15233.707842531296</v>
      </c>
      <c r="AM16" s="6">
        <f t="shared" si="28"/>
        <v>1.0949022866061631</v>
      </c>
      <c r="AN16"/>
      <c r="AO16">
        <f t="shared" si="80"/>
        <v>46.467678060789765</v>
      </c>
      <c r="AP16">
        <f t="shared" si="81"/>
        <v>72.258268439118766</v>
      </c>
      <c r="AQ16">
        <f t="shared" si="82"/>
        <v>118.78932930947227</v>
      </c>
      <c r="AR16">
        <f t="shared" si="83"/>
        <v>162.71837576813539</v>
      </c>
      <c r="AS16">
        <f t="shared" si="84"/>
        <v>98.289073731368447</v>
      </c>
      <c r="AT16">
        <f t="shared" si="85"/>
        <v>127.97996760657185</v>
      </c>
      <c r="AU16">
        <f t="shared" si="86"/>
        <v>83.408041972147942</v>
      </c>
      <c r="AV16">
        <f t="shared" si="87"/>
        <v>104.19744247874317</v>
      </c>
      <c r="AW16">
        <f t="shared" si="88"/>
        <v>301.94787771158599</v>
      </c>
      <c r="AX16">
        <f t="shared" si="89"/>
        <v>166.79421550277752</v>
      </c>
      <c r="AZ16" s="6">
        <f t="shared" si="39"/>
        <v>8.428911358804795</v>
      </c>
      <c r="BA16" s="6">
        <f t="shared" si="40"/>
        <v>7.1628669464834926</v>
      </c>
      <c r="BB16" s="6">
        <f t="shared" si="41"/>
        <v>8.0894951340754382</v>
      </c>
      <c r="BC16" s="6">
        <f t="shared" si="42"/>
        <v>9.5303173983348071</v>
      </c>
      <c r="BD16" s="6">
        <f t="shared" si="43"/>
        <v>8.2650566428047867</v>
      </c>
      <c r="BE16" s="6">
        <f t="shared" si="44"/>
        <v>8.3284503206888321</v>
      </c>
      <c r="BF16" s="6">
        <f t="shared" si="45"/>
        <v>5.8624091582371793</v>
      </c>
      <c r="BG16" s="6">
        <f t="shared" si="46"/>
        <v>6.7489418199562321</v>
      </c>
      <c r="BH16" s="6">
        <f t="shared" si="47"/>
        <v>6.1639901023657888</v>
      </c>
      <c r="BI16" s="6">
        <f t="shared" si="48"/>
        <v>5.9107294193426165</v>
      </c>
      <c r="BK16" s="6">
        <f t="shared" si="49"/>
        <v>10.847815537078514</v>
      </c>
      <c r="BL16" s="6">
        <f t="shared" si="50"/>
        <v>7.3632951849805934</v>
      </c>
      <c r="BM16" s="6">
        <f t="shared" si="51"/>
        <v>8.4030020742555482</v>
      </c>
      <c r="BN16" s="6">
        <f t="shared" si="52"/>
        <v>9.3815207653101229</v>
      </c>
      <c r="BO16" s="6">
        <f t="shared" si="53"/>
        <v>9.6823756081993686</v>
      </c>
      <c r="BP16" s="6">
        <f t="shared" si="54"/>
        <v>11.69978129772902</v>
      </c>
      <c r="BQ16" s="6">
        <f t="shared" si="55"/>
        <v>15.765506923818123</v>
      </c>
      <c r="BR16" s="6">
        <f t="shared" si="56"/>
        <v>15.216063658147579</v>
      </c>
      <c r="BS16" s="6">
        <f t="shared" si="57"/>
        <v>12.084731637998324</v>
      </c>
      <c r="BT16" s="6">
        <f t="shared" si="58"/>
        <v>15.664783791919781</v>
      </c>
      <c r="BV16" s="6">
        <f t="shared" si="59"/>
        <v>9.6632322589704831</v>
      </c>
      <c r="BW16" s="6">
        <f t="shared" si="60"/>
        <v>7.2651506822124929</v>
      </c>
      <c r="BX16" s="6">
        <f t="shared" si="61"/>
        <v>8.2500415058341332</v>
      </c>
      <c r="BY16" s="6">
        <f t="shared" si="62"/>
        <v>9.4530557334585215</v>
      </c>
      <c r="BZ16" s="6">
        <f t="shared" si="63"/>
        <v>9.0033332364282881</v>
      </c>
      <c r="CA16" s="6">
        <f t="shared" si="64"/>
        <v>10.046838398038439</v>
      </c>
      <c r="CB16" s="6">
        <f t="shared" si="65"/>
        <v>10.88154435666419</v>
      </c>
      <c r="CC16" s="6">
        <f t="shared" si="66"/>
        <v>11.064956091226323</v>
      </c>
      <c r="CD16" s="6">
        <f t="shared" si="67"/>
        <v>9.1771563913279994</v>
      </c>
      <c r="CE16" s="6">
        <f t="shared" si="68"/>
        <v>10.935522440818904</v>
      </c>
    </row>
    <row r="17" spans="1:83" x14ac:dyDescent="0.25">
      <c r="A17" t="s">
        <v>27</v>
      </c>
      <c r="B17" t="s">
        <v>68</v>
      </c>
      <c r="C17">
        <v>420.72841155330252</v>
      </c>
      <c r="D17">
        <v>467.37381608439694</v>
      </c>
      <c r="E17">
        <v>648.43748131656935</v>
      </c>
      <c r="F17">
        <v>844.50364979697542</v>
      </c>
      <c r="G17">
        <v>852.94889564319567</v>
      </c>
      <c r="H17">
        <v>1305.1945491476197</v>
      </c>
      <c r="I17">
        <v>748.55233231944328</v>
      </c>
      <c r="J17">
        <v>1035.4858752692519</v>
      </c>
      <c r="K17">
        <v>913.45975351659513</v>
      </c>
      <c r="L17">
        <v>1070.1154843718668</v>
      </c>
      <c r="N17">
        <v>564.20266160311394</v>
      </c>
      <c r="O17">
        <v>500.71466070919291</v>
      </c>
      <c r="P17">
        <v>706.97192771243317</v>
      </c>
      <c r="Q17">
        <v>897.86922185843662</v>
      </c>
      <c r="R17">
        <v>1086.3789152677546</v>
      </c>
      <c r="S17">
        <v>1906.1285882536679</v>
      </c>
      <c r="T17">
        <v>2068.7620889536165</v>
      </c>
      <c r="U17">
        <v>2427.3348775624199</v>
      </c>
      <c r="V17">
        <v>1855.9088055628731</v>
      </c>
      <c r="W17">
        <v>3013.2754752884503</v>
      </c>
      <c r="Y17" t="s">
        <v>122</v>
      </c>
      <c r="Z17" s="15">
        <f t="shared" si="71"/>
        <v>564.20266160311394</v>
      </c>
      <c r="AA17" s="15">
        <f t="shared" si="24"/>
        <v>3013.2754752884503</v>
      </c>
      <c r="AB17" s="14">
        <f t="shared" si="72"/>
        <v>15.664783791919781</v>
      </c>
      <c r="AC17" s="14">
        <f t="shared" si="73"/>
        <v>20.460554025850964</v>
      </c>
      <c r="AD17" s="15">
        <f t="shared" si="74"/>
        <v>420.72841155330252</v>
      </c>
      <c r="AE17" s="15">
        <f t="shared" si="75"/>
        <v>1070.1154843718668</v>
      </c>
      <c r="AF17" s="14">
        <f t="shared" si="76"/>
        <v>5.9107294193426165</v>
      </c>
      <c r="AG17" s="14">
        <f t="shared" si="77"/>
        <v>10.929650654546318</v>
      </c>
      <c r="AH17" s="15">
        <f t="shared" si="78"/>
        <v>4083.3909596603171</v>
      </c>
      <c r="AI17" s="15">
        <f t="shared" si="79"/>
        <v>1943.1599909165834</v>
      </c>
      <c r="AJ17" s="16">
        <f t="shared" si="27"/>
        <v>0.10935522440818907</v>
      </c>
      <c r="AK17" s="14">
        <f t="shared" si="25"/>
        <v>19.712152297821927</v>
      </c>
      <c r="AL17">
        <v>75379.555392816503</v>
      </c>
      <c r="AM17" s="6">
        <f t="shared" si="28"/>
        <v>5.4171067186334918</v>
      </c>
      <c r="AN17"/>
      <c r="AO17">
        <f t="shared" si="80"/>
        <v>984.93107315641646</v>
      </c>
      <c r="AP17">
        <f t="shared" si="81"/>
        <v>968.08847679358985</v>
      </c>
      <c r="AQ17">
        <f t="shared" si="82"/>
        <v>1355.4094090290025</v>
      </c>
      <c r="AR17">
        <f t="shared" si="83"/>
        <v>1742.3728716554119</v>
      </c>
      <c r="AS17">
        <f t="shared" si="84"/>
        <v>1939.3278109109501</v>
      </c>
      <c r="AT17">
        <f t="shared" si="85"/>
        <v>3211.3231374012876</v>
      </c>
      <c r="AU17">
        <f t="shared" si="86"/>
        <v>2817.3144212730599</v>
      </c>
      <c r="AV17">
        <f t="shared" si="87"/>
        <v>3462.8207528316716</v>
      </c>
      <c r="AW17">
        <f t="shared" si="88"/>
        <v>2769.3685590794685</v>
      </c>
      <c r="AX17">
        <f t="shared" si="89"/>
        <v>4083.3909596603171</v>
      </c>
      <c r="AZ17" s="6">
        <f t="shared" si="39"/>
        <v>0.24853479589928176</v>
      </c>
      <c r="BA17" s="6">
        <f t="shared" si="40"/>
        <v>0.21402429553993479</v>
      </c>
      <c r="BB17" s="6">
        <f t="shared" si="41"/>
        <v>0.13168733189078904</v>
      </c>
      <c r="BC17" s="6">
        <f t="shared" si="42"/>
        <v>0.14931014349677235</v>
      </c>
      <c r="BD17" s="6">
        <f t="shared" si="43"/>
        <v>0.14727561433907718</v>
      </c>
      <c r="BE17" s="6">
        <f t="shared" si="44"/>
        <v>0.14862526067645371</v>
      </c>
      <c r="BF17" s="6">
        <f t="shared" si="45"/>
        <v>0.1659343363529194</v>
      </c>
      <c r="BG17" s="6">
        <f t="shared" si="46"/>
        <v>0.13321727113159143</v>
      </c>
      <c r="BH17" s="6">
        <f t="shared" si="47"/>
        <v>0.16402820886847466</v>
      </c>
      <c r="BI17" s="6">
        <f t="shared" si="48"/>
        <v>0.16212316786795222</v>
      </c>
      <c r="BK17" s="6">
        <f t="shared" si="49"/>
        <v>5.7581050499785338</v>
      </c>
      <c r="BL17" s="6">
        <f t="shared" si="50"/>
        <v>6.2953901648123534</v>
      </c>
      <c r="BM17" s="6">
        <f t="shared" si="51"/>
        <v>6.1706254417401656</v>
      </c>
      <c r="BN17" s="6">
        <f t="shared" si="52"/>
        <v>6.5511599064364319</v>
      </c>
      <c r="BO17" s="6">
        <f t="shared" si="53"/>
        <v>6.9950171093714681</v>
      </c>
      <c r="BP17" s="6">
        <f t="shared" si="54"/>
        <v>6.0945491682064556</v>
      </c>
      <c r="BQ17" s="6">
        <f t="shared" si="55"/>
        <v>5.4793954950746375</v>
      </c>
      <c r="BR17" s="6">
        <f t="shared" si="56"/>
        <v>5.793781385844043</v>
      </c>
      <c r="BS17" s="6">
        <f t="shared" si="57"/>
        <v>5.6118125808302768</v>
      </c>
      <c r="BT17" s="6">
        <f t="shared" si="58"/>
        <v>4.339070904020403</v>
      </c>
      <c r="BV17" s="6">
        <f t="shared" si="59"/>
        <v>3.0599639449425173</v>
      </c>
      <c r="BW17" s="6">
        <f t="shared" si="60"/>
        <v>3.3175032469503769</v>
      </c>
      <c r="BX17" s="6">
        <f t="shared" si="61"/>
        <v>3.2242172843525387</v>
      </c>
      <c r="BY17" s="6">
        <f t="shared" si="62"/>
        <v>3.4734281757276451</v>
      </c>
      <c r="BZ17" s="6">
        <f t="shared" si="63"/>
        <v>3.7142407001123776</v>
      </c>
      <c r="CA17" s="6">
        <f t="shared" si="64"/>
        <v>3.1792991461867288</v>
      </c>
      <c r="CB17" s="6">
        <f t="shared" si="65"/>
        <v>2.858928039788347</v>
      </c>
      <c r="CC17" s="6">
        <f t="shared" si="66"/>
        <v>3.0186222492837644</v>
      </c>
      <c r="CD17" s="6">
        <f t="shared" si="67"/>
        <v>2.9364985354889366</v>
      </c>
      <c r="CE17" s="6">
        <f t="shared" si="68"/>
        <v>2.3138743304098726</v>
      </c>
    </row>
    <row r="18" spans="1:83" x14ac:dyDescent="0.25">
      <c r="A18" t="s">
        <v>30</v>
      </c>
      <c r="B18" t="s">
        <v>68</v>
      </c>
      <c r="C18">
        <v>12.405593728922103</v>
      </c>
      <c r="D18">
        <v>13.964988110016771</v>
      </c>
      <c r="E18">
        <v>10.555788760273712</v>
      </c>
      <c r="F18">
        <v>13.230720013245946</v>
      </c>
      <c r="G18">
        <v>15.198755197285594</v>
      </c>
      <c r="H18">
        <v>23.291833730300411</v>
      </c>
      <c r="I18">
        <v>21.187626304508363</v>
      </c>
      <c r="J18">
        <v>20.439441660436746</v>
      </c>
      <c r="K18">
        <v>24.307820868378467</v>
      </c>
      <c r="L18">
        <v>29.351794000783503</v>
      </c>
      <c r="N18">
        <v>299.48317095583252</v>
      </c>
      <c r="O18">
        <v>428.09558373209723</v>
      </c>
      <c r="P18">
        <v>519.15481219548724</v>
      </c>
      <c r="Q18">
        <v>626.98628448517059</v>
      </c>
      <c r="R18">
        <v>784.85274761733717</v>
      </c>
      <c r="S18">
        <v>992.9240646823755</v>
      </c>
      <c r="T18">
        <v>719.01054151758115</v>
      </c>
      <c r="U18">
        <v>924.25005223350104</v>
      </c>
      <c r="V18">
        <v>861.83232660154738</v>
      </c>
      <c r="W18">
        <v>834.66303233413441</v>
      </c>
      <c r="Y18" t="s">
        <v>123</v>
      </c>
      <c r="Z18" s="15">
        <f t="shared" si="71"/>
        <v>299.48317095583252</v>
      </c>
      <c r="AA18" s="15">
        <f t="shared" si="24"/>
        <v>834.66303233413441</v>
      </c>
      <c r="AB18" s="14">
        <f t="shared" si="72"/>
        <v>4.339070904020403</v>
      </c>
      <c r="AC18" s="14">
        <f t="shared" si="73"/>
        <v>12.062385141010479</v>
      </c>
      <c r="AD18" s="15">
        <f t="shared" si="74"/>
        <v>12.405593728922103</v>
      </c>
      <c r="AE18" s="15">
        <f t="shared" si="75"/>
        <v>29.351794000783503</v>
      </c>
      <c r="AF18" s="14">
        <f t="shared" si="76"/>
        <v>0.16212316786795222</v>
      </c>
      <c r="AG18" s="14">
        <f t="shared" si="77"/>
        <v>10.04174158159412</v>
      </c>
      <c r="AH18" s="15">
        <f t="shared" si="78"/>
        <v>864.01482633491787</v>
      </c>
      <c r="AI18" s="15">
        <f t="shared" si="79"/>
        <v>805.31123833335096</v>
      </c>
      <c r="AJ18" s="16">
        <f t="shared" si="27"/>
        <v>2.3138743304098729E-2</v>
      </c>
      <c r="AK18" s="14">
        <f t="shared" si="25"/>
        <v>8.7376459386925731</v>
      </c>
      <c r="AL18">
        <v>2938.040400719196</v>
      </c>
      <c r="AM18" s="6">
        <f t="shared" si="28"/>
        <v>29.407860631304377</v>
      </c>
      <c r="AN18"/>
      <c r="AO18">
        <f t="shared" si="80"/>
        <v>311.88876468475462</v>
      </c>
      <c r="AP18">
        <f t="shared" si="81"/>
        <v>442.06057184211397</v>
      </c>
      <c r="AQ18">
        <f t="shared" si="82"/>
        <v>529.71060095576092</v>
      </c>
      <c r="AR18">
        <f t="shared" si="83"/>
        <v>640.21700449841649</v>
      </c>
      <c r="AS18">
        <f t="shared" si="84"/>
        <v>800.05150281462272</v>
      </c>
      <c r="AT18">
        <f t="shared" si="85"/>
        <v>1016.2158984126759</v>
      </c>
      <c r="AU18">
        <f t="shared" si="86"/>
        <v>740.19816782208954</v>
      </c>
      <c r="AV18">
        <f t="shared" si="87"/>
        <v>944.68949389393777</v>
      </c>
      <c r="AW18">
        <f t="shared" si="88"/>
        <v>886.14014746992586</v>
      </c>
      <c r="AX18">
        <f t="shared" si="89"/>
        <v>864.01482633491787</v>
      </c>
      <c r="AZ18" s="6">
        <f t="shared" si="39"/>
        <v>4.9922060777658777</v>
      </c>
      <c r="BA18" s="6">
        <f t="shared" si="40"/>
        <v>4.004848928979345</v>
      </c>
      <c r="BB18" s="6">
        <f t="shared" si="41"/>
        <v>3.4383386138299583</v>
      </c>
      <c r="BC18" s="6">
        <f t="shared" si="42"/>
        <v>3.6709115705727582</v>
      </c>
      <c r="BD18" s="6">
        <f t="shared" si="43"/>
        <v>4.262724262797672</v>
      </c>
      <c r="BE18" s="6">
        <f t="shared" si="44"/>
        <v>3.5383078259241398</v>
      </c>
      <c r="BF18" s="6">
        <f t="shared" si="45"/>
        <v>4.2732520310936373</v>
      </c>
      <c r="BG18" s="6">
        <f t="shared" si="46"/>
        <v>4.3558409875611295</v>
      </c>
      <c r="BH18" s="6">
        <f t="shared" si="47"/>
        <v>4.826744785942612</v>
      </c>
      <c r="BI18" s="6">
        <f t="shared" si="48"/>
        <v>5.8414435029672775</v>
      </c>
      <c r="BK18" s="6">
        <f t="shared" si="49"/>
        <v>5.8793116566930701</v>
      </c>
      <c r="BL18" s="6">
        <f t="shared" si="50"/>
        <v>4.6743049967596892</v>
      </c>
      <c r="BM18" s="6">
        <f t="shared" si="51"/>
        <v>4.8636806502045227</v>
      </c>
      <c r="BN18" s="6">
        <f t="shared" si="52"/>
        <v>5.4455917912419523</v>
      </c>
      <c r="BO18" s="6">
        <f t="shared" si="53"/>
        <v>6.4980545042182287</v>
      </c>
      <c r="BP18" s="6">
        <f t="shared" si="54"/>
        <v>5.1618824654916642</v>
      </c>
      <c r="BQ18" s="6">
        <f t="shared" si="55"/>
        <v>5.6406560725180395</v>
      </c>
      <c r="BR18" s="6">
        <f t="shared" si="56"/>
        <v>5.7865469844415562</v>
      </c>
      <c r="BS18" s="6">
        <f t="shared" si="57"/>
        <v>7.1980603978912425</v>
      </c>
      <c r="BT18" s="6">
        <f t="shared" si="58"/>
        <v>4.8924927648882859</v>
      </c>
      <c r="BV18" s="6">
        <f t="shared" si="59"/>
        <v>5.4448792206536041</v>
      </c>
      <c r="BW18" s="6">
        <f t="shared" si="60"/>
        <v>4.3464897478204039</v>
      </c>
      <c r="BX18" s="6">
        <f t="shared" si="61"/>
        <v>4.1682538505504603</v>
      </c>
      <c r="BY18" s="6">
        <f t="shared" si="62"/>
        <v>4.5924025054460982</v>
      </c>
      <c r="BZ18" s="6">
        <f t="shared" si="63"/>
        <v>5.4271001277605215</v>
      </c>
      <c r="CA18" s="6">
        <f t="shared" si="64"/>
        <v>4.3658537780481872</v>
      </c>
      <c r="CB18" s="6">
        <f t="shared" si="65"/>
        <v>4.9662862631334495</v>
      </c>
      <c r="CC18" s="6">
        <f t="shared" si="66"/>
        <v>5.085126288816066</v>
      </c>
      <c r="CD18" s="6">
        <f t="shared" si="67"/>
        <v>6.0335477209148554</v>
      </c>
      <c r="CE18" s="6">
        <f t="shared" si="68"/>
        <v>5.3525923171639889</v>
      </c>
    </row>
    <row r="19" spans="1:83" x14ac:dyDescent="0.25">
      <c r="A19" t="s">
        <v>33</v>
      </c>
      <c r="B19" t="s">
        <v>68</v>
      </c>
      <c r="C19">
        <v>249.18555242026034</v>
      </c>
      <c r="D19">
        <v>261.31457428474238</v>
      </c>
      <c r="E19">
        <v>275.610232</v>
      </c>
      <c r="F19">
        <v>325.28803499999998</v>
      </c>
      <c r="G19">
        <v>439.91059100000001</v>
      </c>
      <c r="H19">
        <v>554.50653</v>
      </c>
      <c r="I19">
        <v>545.63792599999999</v>
      </c>
      <c r="J19">
        <v>668.31392800000003</v>
      </c>
      <c r="K19">
        <v>715.28945199999998</v>
      </c>
      <c r="L19">
        <v>1057.5715279999999</v>
      </c>
      <c r="N19">
        <v>305.78721344977782</v>
      </c>
      <c r="O19">
        <v>317.85946124744169</v>
      </c>
      <c r="P19">
        <v>409.19729100000001</v>
      </c>
      <c r="Q19">
        <v>521.17661799999996</v>
      </c>
      <c r="R19">
        <v>729.09270300000003</v>
      </c>
      <c r="S19">
        <v>840.97398799999996</v>
      </c>
      <c r="T19">
        <v>740.17128000000002</v>
      </c>
      <c r="U19">
        <v>923.09598800000003</v>
      </c>
      <c r="V19">
        <v>1105.4398289999999</v>
      </c>
      <c r="W19">
        <v>941.11917900000003</v>
      </c>
      <c r="Y19" t="s">
        <v>124</v>
      </c>
      <c r="Z19" s="15">
        <f t="shared" si="71"/>
        <v>305.78721344977782</v>
      </c>
      <c r="AA19" s="15">
        <f t="shared" si="24"/>
        <v>941.11917900000003</v>
      </c>
      <c r="AB19" s="14">
        <f t="shared" si="72"/>
        <v>4.8924927648882859</v>
      </c>
      <c r="AC19" s="14">
        <f t="shared" si="73"/>
        <v>13.304525360449304</v>
      </c>
      <c r="AD19" s="15">
        <f t="shared" si="74"/>
        <v>249.18555242026034</v>
      </c>
      <c r="AE19" s="15">
        <f t="shared" si="75"/>
        <v>1057.5715279999999</v>
      </c>
      <c r="AF19" s="14">
        <f t="shared" si="76"/>
        <v>5.8414435029672775</v>
      </c>
      <c r="AG19" s="14">
        <f t="shared" si="77"/>
        <v>17.423250702640125</v>
      </c>
      <c r="AH19" s="15">
        <f t="shared" si="78"/>
        <v>1998.690707</v>
      </c>
      <c r="AI19" s="15">
        <f t="shared" si="79"/>
        <v>-116.45234899999991</v>
      </c>
      <c r="AJ19" s="16">
        <f t="shared" si="27"/>
        <v>5.35259231716399E-2</v>
      </c>
      <c r="AK19" s="14">
        <f t="shared" si="25"/>
        <v>16.746014548018231</v>
      </c>
      <c r="AL19">
        <v>62161.490607178799</v>
      </c>
      <c r="AM19" s="6">
        <f t="shared" si="28"/>
        <v>3.2153197863778038</v>
      </c>
      <c r="AN19"/>
      <c r="AO19">
        <f t="shared" si="80"/>
        <v>554.97276587003819</v>
      </c>
      <c r="AP19">
        <f t="shared" si="81"/>
        <v>579.17403553218401</v>
      </c>
      <c r="AQ19">
        <f t="shared" si="82"/>
        <v>684.80752299999995</v>
      </c>
      <c r="AR19">
        <f t="shared" si="83"/>
        <v>846.464653</v>
      </c>
      <c r="AS19">
        <f t="shared" si="84"/>
        <v>1169.0032940000001</v>
      </c>
      <c r="AT19">
        <f t="shared" si="85"/>
        <v>1395.4805179999998</v>
      </c>
      <c r="AU19">
        <f t="shared" si="86"/>
        <v>1285.8092059999999</v>
      </c>
      <c r="AV19">
        <f t="shared" si="87"/>
        <v>1591.4099160000001</v>
      </c>
      <c r="AW19">
        <f t="shared" si="88"/>
        <v>1820.7292809999999</v>
      </c>
      <c r="AX19">
        <f t="shared" si="89"/>
        <v>1998.690707</v>
      </c>
      <c r="AZ19" s="6">
        <f t="shared" si="39"/>
        <v>1.6487786163084384</v>
      </c>
      <c r="BA19" s="6">
        <f t="shared" si="40"/>
        <v>1.0615501851221063</v>
      </c>
      <c r="BB19" s="6">
        <f t="shared" si="41"/>
        <v>0.98246416438131734</v>
      </c>
      <c r="BC19" s="6">
        <f t="shared" si="42"/>
        <v>1.0878067378249547</v>
      </c>
      <c r="BD19" s="6">
        <f t="shared" si="43"/>
        <v>1.2029995538171709</v>
      </c>
      <c r="BE19" s="6">
        <f t="shared" si="44"/>
        <v>0.974294156576196</v>
      </c>
      <c r="BF19" s="6">
        <f t="shared" si="45"/>
        <v>1.1090151086891913</v>
      </c>
      <c r="BG19" s="6">
        <f t="shared" si="46"/>
        <v>1.0790476514399931</v>
      </c>
      <c r="BH19" s="6">
        <f t="shared" si="47"/>
        <v>1.2793075592943952</v>
      </c>
      <c r="BI19" s="6">
        <f t="shared" si="48"/>
        <v>1.1720174716525327</v>
      </c>
      <c r="BK19" s="6">
        <f t="shared" si="49"/>
        <v>3.28942962112944</v>
      </c>
      <c r="BL19" s="6">
        <f t="shared" si="50"/>
        <v>2.2703683436405537</v>
      </c>
      <c r="BM19" s="6">
        <f t="shared" si="51"/>
        <v>2.0817197255815652</v>
      </c>
      <c r="BN19" s="6">
        <f t="shared" si="52"/>
        <v>2.3063491818339563</v>
      </c>
      <c r="BO19" s="6">
        <f t="shared" si="53"/>
        <v>2.3627434156189633</v>
      </c>
      <c r="BP19" s="6">
        <f t="shared" si="54"/>
        <v>2.0796635933832177</v>
      </c>
      <c r="BQ19" s="6">
        <f t="shared" si="55"/>
        <v>2.2017938030630853</v>
      </c>
      <c r="BR19" s="6">
        <f t="shared" si="56"/>
        <v>2.1324058355645557</v>
      </c>
      <c r="BS19" s="6">
        <f t="shared" si="57"/>
        <v>2.6236249838202435</v>
      </c>
      <c r="BT19" s="6">
        <f t="shared" si="58"/>
        <v>2.2954712191123647</v>
      </c>
      <c r="BV19" s="6">
        <f t="shared" si="59"/>
        <v>2.4859716904771028</v>
      </c>
      <c r="BW19" s="6">
        <f t="shared" si="60"/>
        <v>1.6784414874527736</v>
      </c>
      <c r="BX19" s="6">
        <f t="shared" si="61"/>
        <v>1.5453910708315488</v>
      </c>
      <c r="BY19" s="6">
        <f t="shared" si="62"/>
        <v>1.7205268204825992</v>
      </c>
      <c r="BZ19" s="6">
        <f t="shared" si="63"/>
        <v>1.8071061583798367</v>
      </c>
      <c r="CA19" s="6">
        <f t="shared" si="64"/>
        <v>1.5377077383964637</v>
      </c>
      <c r="CB19" s="6">
        <f t="shared" si="65"/>
        <v>1.6628624137300467</v>
      </c>
      <c r="CC19" s="6">
        <f t="shared" si="66"/>
        <v>1.6159844101546745</v>
      </c>
      <c r="CD19" s="6">
        <f t="shared" si="67"/>
        <v>1.9634536110799576</v>
      </c>
      <c r="CE19" s="6">
        <f t="shared" si="68"/>
        <v>1.7507637380316097</v>
      </c>
    </row>
    <row r="20" spans="1:83" x14ac:dyDescent="0.25">
      <c r="A20" t="s">
        <v>36</v>
      </c>
      <c r="B20" t="s">
        <v>68</v>
      </c>
      <c r="C20">
        <v>82.29864791707395</v>
      </c>
      <c r="D20">
        <v>69.265667601042082</v>
      </c>
      <c r="E20">
        <v>78.752329740788056</v>
      </c>
      <c r="F20">
        <v>96.393091853103329</v>
      </c>
      <c r="G20">
        <v>124.14883348450978</v>
      </c>
      <c r="H20">
        <v>152.6866792097828</v>
      </c>
      <c r="I20">
        <v>141.60660298170353</v>
      </c>
      <c r="J20">
        <v>165.55759874898698</v>
      </c>
      <c r="K20">
        <v>189.58433553234593</v>
      </c>
      <c r="L20">
        <v>212.18938567301743</v>
      </c>
      <c r="N20">
        <v>171.08559239911054</v>
      </c>
      <c r="O20">
        <v>154.38831206844634</v>
      </c>
      <c r="P20">
        <v>175.1418593433801</v>
      </c>
      <c r="Q20">
        <v>220.73179786418586</v>
      </c>
      <c r="R20">
        <v>265.10380641941583</v>
      </c>
      <c r="S20">
        <v>338.81883160222441</v>
      </c>
      <c r="T20">
        <v>288.92109651027829</v>
      </c>
      <c r="U20">
        <v>340.17096497962598</v>
      </c>
      <c r="V20">
        <v>402.92236979895904</v>
      </c>
      <c r="W20">
        <v>441.55650155539598</v>
      </c>
      <c r="Y20" t="s">
        <v>125</v>
      </c>
      <c r="Z20" s="15">
        <f t="shared" si="71"/>
        <v>171.08559239911054</v>
      </c>
      <c r="AA20" s="15">
        <f t="shared" si="24"/>
        <v>441.55650155539598</v>
      </c>
      <c r="AB20" s="14">
        <f t="shared" si="72"/>
        <v>2.2954712191123647</v>
      </c>
      <c r="AC20" s="14">
        <f t="shared" si="73"/>
        <v>11.109844151154435</v>
      </c>
      <c r="AD20" s="15">
        <f t="shared" si="74"/>
        <v>82.29864791707395</v>
      </c>
      <c r="AE20" s="15">
        <f t="shared" si="75"/>
        <v>212.18938567301743</v>
      </c>
      <c r="AF20" s="14">
        <f t="shared" si="76"/>
        <v>1.1720174716525327</v>
      </c>
      <c r="AG20" s="14">
        <f t="shared" si="77"/>
        <v>11.097283388650879</v>
      </c>
      <c r="AH20" s="15">
        <f t="shared" si="78"/>
        <v>653.74588722841338</v>
      </c>
      <c r="AI20" s="15">
        <f t="shared" si="79"/>
        <v>229.36711588237856</v>
      </c>
      <c r="AJ20" s="16">
        <f t="shared" si="27"/>
        <v>1.7507637380316101E-2</v>
      </c>
      <c r="AK20" s="14">
        <f t="shared" si="25"/>
        <v>14.348123597099892</v>
      </c>
      <c r="AL20">
        <v>1886.8045845288259</v>
      </c>
      <c r="AM20" s="6">
        <f t="shared" si="28"/>
        <v>34.648309241397527</v>
      </c>
      <c r="AN20"/>
      <c r="AO20">
        <f t="shared" si="80"/>
        <v>253.3842403161845</v>
      </c>
      <c r="AP20">
        <f t="shared" si="81"/>
        <v>223.65397966948842</v>
      </c>
      <c r="AQ20">
        <f t="shared" si="82"/>
        <v>253.89418908416815</v>
      </c>
      <c r="AR20">
        <f t="shared" si="83"/>
        <v>317.12488971728919</v>
      </c>
      <c r="AS20">
        <f t="shared" si="84"/>
        <v>389.25263990392563</v>
      </c>
      <c r="AT20">
        <f t="shared" si="85"/>
        <v>491.50551081200717</v>
      </c>
      <c r="AU20">
        <f t="shared" si="86"/>
        <v>430.52769949198182</v>
      </c>
      <c r="AV20">
        <f t="shared" si="87"/>
        <v>505.72856372861293</v>
      </c>
      <c r="AW20">
        <f t="shared" si="88"/>
        <v>592.50670533130494</v>
      </c>
      <c r="AX20">
        <f t="shared" si="89"/>
        <v>653.74588722841338</v>
      </c>
      <c r="AZ20" s="6">
        <f t="shared" si="39"/>
        <v>22.037701737485623</v>
      </c>
      <c r="BA20" s="6">
        <f t="shared" si="40"/>
        <v>29.173741029486784</v>
      </c>
      <c r="BB20" s="6">
        <f t="shared" si="41"/>
        <v>32.219212029713482</v>
      </c>
      <c r="BC20" s="6">
        <f t="shared" si="42"/>
        <v>31.287155876490047</v>
      </c>
      <c r="BD20" s="6">
        <f t="shared" si="43"/>
        <v>31.682507721239396</v>
      </c>
      <c r="BE20" s="6">
        <f t="shared" si="44"/>
        <v>30.189517216516492</v>
      </c>
      <c r="BF20" s="6">
        <f t="shared" si="45"/>
        <v>23.369568494743696</v>
      </c>
      <c r="BG20" s="6">
        <f t="shared" si="46"/>
        <v>27.237427448866274</v>
      </c>
      <c r="BH20" s="6">
        <f t="shared" si="47"/>
        <v>29.134098641000822</v>
      </c>
      <c r="BI20" s="6">
        <f t="shared" si="48"/>
        <v>30.467078543060783</v>
      </c>
      <c r="BK20" s="6">
        <f t="shared" si="49"/>
        <v>6.8188178965420327</v>
      </c>
      <c r="BL20" s="6">
        <f t="shared" si="50"/>
        <v>11.154413682102033</v>
      </c>
      <c r="BM20" s="6">
        <f t="shared" si="51"/>
        <v>10.193989877068219</v>
      </c>
      <c r="BN20" s="6">
        <f t="shared" si="52"/>
        <v>9.2737621313623642</v>
      </c>
      <c r="BO20" s="6">
        <f t="shared" si="53"/>
        <v>9.0788504577535338</v>
      </c>
      <c r="BP20" s="6">
        <f t="shared" si="54"/>
        <v>10.809333699797449</v>
      </c>
      <c r="BQ20" s="6">
        <f t="shared" si="55"/>
        <v>9.859799278095938</v>
      </c>
      <c r="BR20" s="6">
        <f t="shared" si="56"/>
        <v>8.3750591347621146</v>
      </c>
      <c r="BS20" s="6">
        <f t="shared" si="57"/>
        <v>8.8780919585306055</v>
      </c>
      <c r="BT20" s="6">
        <f t="shared" si="58"/>
        <v>8.9277572783058456</v>
      </c>
      <c r="BV20" s="6">
        <f t="shared" si="59"/>
        <v>14.271794112539233</v>
      </c>
      <c r="BW20" s="6">
        <f t="shared" si="60"/>
        <v>19.978010277001442</v>
      </c>
      <c r="BX20" s="6">
        <f t="shared" si="61"/>
        <v>20.940133162257034</v>
      </c>
      <c r="BY20" s="6">
        <f t="shared" si="62"/>
        <v>19.856847167530908</v>
      </c>
      <c r="BZ20" s="6">
        <f t="shared" si="63"/>
        <v>19.908340088286316</v>
      </c>
      <c r="CA20" s="6">
        <f t="shared" si="64"/>
        <v>20.311318808000994</v>
      </c>
      <c r="CB20" s="6">
        <f t="shared" si="65"/>
        <v>16.522482885473774</v>
      </c>
      <c r="CC20" s="6">
        <f t="shared" si="66"/>
        <v>17.622560391394444</v>
      </c>
      <c r="CD20" s="6">
        <f t="shared" si="67"/>
        <v>18.82547156831237</v>
      </c>
      <c r="CE20" s="6">
        <f t="shared" si="68"/>
        <v>19.371115055020439</v>
      </c>
    </row>
    <row r="21" spans="1:83" x14ac:dyDescent="0.25">
      <c r="A21" t="s">
        <v>37</v>
      </c>
      <c r="B21" t="s">
        <v>68</v>
      </c>
      <c r="C21">
        <v>1100.01005487054</v>
      </c>
      <c r="D21">
        <v>1903.5733563504361</v>
      </c>
      <c r="E21">
        <v>2582.6265239406343</v>
      </c>
      <c r="F21">
        <v>2772.4278452761037</v>
      </c>
      <c r="G21">
        <v>3269.6158223626626</v>
      </c>
      <c r="H21">
        <v>4731.1554725269189</v>
      </c>
      <c r="I21">
        <v>2983.9856840186171</v>
      </c>
      <c r="J21">
        <v>4179.0212679822671</v>
      </c>
      <c r="K21">
        <v>4317.467439365706</v>
      </c>
      <c r="L21">
        <v>5515.9507734883418</v>
      </c>
      <c r="N21">
        <v>354.65160640554842</v>
      </c>
      <c r="O21">
        <v>758.5161699935868</v>
      </c>
      <c r="P21">
        <v>857.65356366527249</v>
      </c>
      <c r="Q21">
        <v>887.55605800882222</v>
      </c>
      <c r="R21">
        <v>1018.6623728808923</v>
      </c>
      <c r="S21">
        <v>1761.0568489136658</v>
      </c>
      <c r="T21">
        <v>1293.8105352261762</v>
      </c>
      <c r="U21">
        <v>1336.0270827054824</v>
      </c>
      <c r="V21">
        <v>1363.4501398959549</v>
      </c>
      <c r="W21">
        <v>1717.3420593218441</v>
      </c>
      <c r="Y21" t="s">
        <v>126</v>
      </c>
      <c r="Z21" s="15">
        <f t="shared" si="71"/>
        <v>354.65160640554842</v>
      </c>
      <c r="AA21" s="15">
        <f t="shared" si="24"/>
        <v>1717.3420593218441</v>
      </c>
      <c r="AB21" s="14">
        <f t="shared" si="72"/>
        <v>8.9277572783058456</v>
      </c>
      <c r="AC21" s="14">
        <f t="shared" si="73"/>
        <v>19.156354637936523</v>
      </c>
      <c r="AD21" s="15">
        <f t="shared" si="74"/>
        <v>1100.01005487054</v>
      </c>
      <c r="AE21" s="15">
        <f t="shared" si="75"/>
        <v>5515.9507734883418</v>
      </c>
      <c r="AF21" s="14">
        <f t="shared" si="76"/>
        <v>30.467078543060783</v>
      </c>
      <c r="AG21" s="14">
        <f t="shared" si="77"/>
        <v>19.619680008543973</v>
      </c>
      <c r="AH21" s="15">
        <f t="shared" si="78"/>
        <v>7233.2928328101862</v>
      </c>
      <c r="AI21" s="15">
        <f t="shared" si="79"/>
        <v>-3798.6087141664975</v>
      </c>
      <c r="AJ21" s="16">
        <f t="shared" si="27"/>
        <v>0.19371115055020444</v>
      </c>
      <c r="AK21" s="14">
        <f t="shared" si="25"/>
        <v>13.308939236911144</v>
      </c>
      <c r="AL21">
        <v>155832.21203146898</v>
      </c>
      <c r="AM21" s="6">
        <f t="shared" si="28"/>
        <v>4.6417186398852408</v>
      </c>
      <c r="AN21"/>
      <c r="AO21">
        <f t="shared" si="80"/>
        <v>1454.6616612760884</v>
      </c>
      <c r="AP21">
        <f t="shared" si="81"/>
        <v>2662.0895263440229</v>
      </c>
      <c r="AQ21">
        <f t="shared" si="82"/>
        <v>3440.2800876059068</v>
      </c>
      <c r="AR21">
        <f t="shared" si="83"/>
        <v>3659.9839032849259</v>
      </c>
      <c r="AS21">
        <f t="shared" si="84"/>
        <v>4288.2781952435553</v>
      </c>
      <c r="AT21">
        <f t="shared" si="85"/>
        <v>6492.2123214405847</v>
      </c>
      <c r="AU21">
        <f t="shared" si="86"/>
        <v>4277.7962192447931</v>
      </c>
      <c r="AV21">
        <f t="shared" si="87"/>
        <v>5515.0483506877499</v>
      </c>
      <c r="AW21">
        <f t="shared" si="88"/>
        <v>5680.9175792616606</v>
      </c>
      <c r="AX21">
        <f t="shared" si="89"/>
        <v>7233.2928328101862</v>
      </c>
      <c r="AZ21" s="6">
        <f t="shared" si="39"/>
        <v>7.288008060404974</v>
      </c>
      <c r="BA21" s="6">
        <f t="shared" si="40"/>
        <v>6.1856611989750139</v>
      </c>
      <c r="BB21" s="6">
        <f t="shared" si="41"/>
        <v>6.3027238055837032</v>
      </c>
      <c r="BC21" s="6">
        <f t="shared" si="42"/>
        <v>5.6377580610108193</v>
      </c>
      <c r="BD21" s="6">
        <f t="shared" si="43"/>
        <v>5.8895047469105624</v>
      </c>
      <c r="BE21" s="6">
        <f t="shared" si="44"/>
        <v>5.0985396775226643</v>
      </c>
      <c r="BF21" s="6">
        <f t="shared" si="45"/>
        <v>5.3908718571239103</v>
      </c>
      <c r="BG21" s="6">
        <f t="shared" si="46"/>
        <v>5.2453216531772036</v>
      </c>
      <c r="BH21" s="6">
        <f t="shared" si="47"/>
        <v>5.070817752241755</v>
      </c>
      <c r="BI21" s="6">
        <f t="shared" si="48"/>
        <v>4.1917105514544399</v>
      </c>
      <c r="BK21" s="6">
        <f t="shared" si="49"/>
        <v>8.4696955153361539</v>
      </c>
      <c r="BL21" s="6">
        <f t="shared" si="50"/>
        <v>7.6196252665051185</v>
      </c>
      <c r="BM21" s="6">
        <f t="shared" si="51"/>
        <v>6.8503169211977548</v>
      </c>
      <c r="BN21" s="6">
        <f t="shared" si="52"/>
        <v>3.5978980700595673</v>
      </c>
      <c r="BO21" s="6">
        <f t="shared" si="53"/>
        <v>6.0804219307279288</v>
      </c>
      <c r="BP21" s="6">
        <f t="shared" si="54"/>
        <v>7.0143394156461261</v>
      </c>
      <c r="BQ21" s="6">
        <f t="shared" si="55"/>
        <v>5.4835763868561864</v>
      </c>
      <c r="BR21" s="6">
        <f t="shared" si="56"/>
        <v>4.266974950441222</v>
      </c>
      <c r="BS21" s="6">
        <f t="shared" si="57"/>
        <v>5.3388958842450052</v>
      </c>
      <c r="BT21" s="6">
        <f t="shared" si="58"/>
        <v>5.5263642635478663</v>
      </c>
      <c r="BV21" s="6">
        <f t="shared" si="59"/>
        <v>7.8910007445244794</v>
      </c>
      <c r="BW21" s="6">
        <f t="shared" si="60"/>
        <v>6.9174503062781429</v>
      </c>
      <c r="BX21" s="6">
        <f t="shared" si="61"/>
        <v>6.5831453103241371</v>
      </c>
      <c r="BY21" s="6">
        <f t="shared" si="62"/>
        <v>4.5785742890952292</v>
      </c>
      <c r="BZ21" s="6">
        <f t="shared" si="63"/>
        <v>5.988952853917044</v>
      </c>
      <c r="CA21" s="6">
        <f t="shared" si="64"/>
        <v>6.0750345547687701</v>
      </c>
      <c r="CB21" s="6">
        <f t="shared" si="65"/>
        <v>5.4378568086256598</v>
      </c>
      <c r="CC21" s="6">
        <f t="shared" si="66"/>
        <v>4.7466211015667978</v>
      </c>
      <c r="CD21" s="6">
        <f t="shared" si="67"/>
        <v>5.2072472831204166</v>
      </c>
      <c r="CE21" s="6">
        <f t="shared" si="68"/>
        <v>4.8792563044767849</v>
      </c>
    </row>
    <row r="22" spans="1:83" x14ac:dyDescent="0.25">
      <c r="A22" t="s">
        <v>40</v>
      </c>
      <c r="B22" t="s">
        <v>68</v>
      </c>
      <c r="C22">
        <v>363.78031801685023</v>
      </c>
      <c r="D22">
        <v>403.61158474253688</v>
      </c>
      <c r="E22">
        <v>505.21352472434376</v>
      </c>
      <c r="F22">
        <v>499.57488929254805</v>
      </c>
      <c r="G22">
        <v>607.79336269109842</v>
      </c>
      <c r="H22">
        <v>799.01853760052859</v>
      </c>
      <c r="I22">
        <v>688.34323790166457</v>
      </c>
      <c r="J22">
        <v>804.786384</v>
      </c>
      <c r="K22">
        <v>751.45934</v>
      </c>
      <c r="L22">
        <v>758.89353900000003</v>
      </c>
      <c r="N22">
        <v>440.51493467850526</v>
      </c>
      <c r="O22">
        <v>518.14547484549337</v>
      </c>
      <c r="P22">
        <v>576.33946968284351</v>
      </c>
      <c r="Q22">
        <v>344.3409678775642</v>
      </c>
      <c r="R22">
        <v>682.23362207520518</v>
      </c>
      <c r="S22">
        <v>1142.7763090300525</v>
      </c>
      <c r="T22">
        <v>719.55916139117483</v>
      </c>
      <c r="U22">
        <v>680.68702599999995</v>
      </c>
      <c r="V22">
        <v>819.91923199999997</v>
      </c>
      <c r="W22">
        <v>1063.050606</v>
      </c>
      <c r="Y22" t="s">
        <v>127</v>
      </c>
      <c r="Z22" s="15">
        <f t="shared" si="71"/>
        <v>440.51493467850526</v>
      </c>
      <c r="AA22" s="15">
        <f t="shared" si="24"/>
        <v>1063.050606</v>
      </c>
      <c r="AB22" s="14">
        <f t="shared" si="72"/>
        <v>5.5263642635478663</v>
      </c>
      <c r="AC22" s="14">
        <f t="shared" si="73"/>
        <v>10.283455907687134</v>
      </c>
      <c r="AD22" s="15">
        <f t="shared" si="74"/>
        <v>363.78031801685023</v>
      </c>
      <c r="AE22" s="15">
        <f t="shared" si="75"/>
        <v>758.89353900000003</v>
      </c>
      <c r="AF22" s="14">
        <f t="shared" si="76"/>
        <v>4.1917105514544399</v>
      </c>
      <c r="AG22" s="14">
        <f t="shared" si="77"/>
        <v>8.5131589098500484</v>
      </c>
      <c r="AH22" s="15">
        <f t="shared" si="78"/>
        <v>1821.9441449999999</v>
      </c>
      <c r="AI22" s="15">
        <f t="shared" si="79"/>
        <v>304.15706699999998</v>
      </c>
      <c r="AJ22" s="16">
        <f t="shared" si="27"/>
        <v>4.879256304476786E-2</v>
      </c>
      <c r="AK22" s="14">
        <f t="shared" si="25"/>
        <v>8.8904577001594163</v>
      </c>
      <c r="AL22">
        <v>10100.40908834398</v>
      </c>
      <c r="AM22" s="6">
        <f t="shared" si="28"/>
        <v>18.038320320139807</v>
      </c>
      <c r="AN22"/>
      <c r="AO22">
        <f t="shared" si="80"/>
        <v>804.29525269535543</v>
      </c>
      <c r="AP22">
        <f t="shared" si="81"/>
        <v>921.75705958803019</v>
      </c>
      <c r="AQ22">
        <f t="shared" si="82"/>
        <v>1081.5529944071873</v>
      </c>
      <c r="AR22">
        <f t="shared" si="83"/>
        <v>843.9158571701123</v>
      </c>
      <c r="AS22">
        <f t="shared" si="84"/>
        <v>1290.0269847663035</v>
      </c>
      <c r="AT22">
        <f t="shared" si="85"/>
        <v>1941.7948466305811</v>
      </c>
      <c r="AU22">
        <f t="shared" si="86"/>
        <v>1407.9023992928394</v>
      </c>
      <c r="AV22">
        <f t="shared" si="87"/>
        <v>1485.4734100000001</v>
      </c>
      <c r="AW22">
        <f t="shared" si="88"/>
        <v>1571.3785720000001</v>
      </c>
      <c r="AX22">
        <f t="shared" si="89"/>
        <v>1821.9441449999999</v>
      </c>
      <c r="AZ22" s="6">
        <f t="shared" si="39"/>
        <v>3.5515852561329463E-2</v>
      </c>
      <c r="BA22" s="6">
        <f t="shared" si="40"/>
        <v>2.0289651482138647E-2</v>
      </c>
      <c r="BB22" s="6">
        <f t="shared" si="41"/>
        <v>5.061770233481943E-2</v>
      </c>
      <c r="BC22" s="6">
        <f t="shared" si="42"/>
        <v>3.8375617585917149E-2</v>
      </c>
      <c r="BD22" s="6">
        <f t="shared" si="43"/>
        <v>9.8788723533260195E-2</v>
      </c>
      <c r="BE22" s="6">
        <f t="shared" si="44"/>
        <v>3.0889573280278065E-2</v>
      </c>
      <c r="BF22" s="6">
        <f t="shared" si="45"/>
        <v>0.13664009079738962</v>
      </c>
      <c r="BG22" s="6">
        <f t="shared" si="46"/>
        <v>3.3415472920536364E-2</v>
      </c>
      <c r="BH22" s="6">
        <f t="shared" si="47"/>
        <v>3.6845675475943133E-2</v>
      </c>
      <c r="BI22" s="6">
        <f t="shared" si="48"/>
        <v>5.0087779319733024E-2</v>
      </c>
      <c r="BK22" s="6">
        <f t="shared" si="49"/>
        <v>1.0254168654191387</v>
      </c>
      <c r="BL22" s="6">
        <f t="shared" si="50"/>
        <v>0.90834569413377575</v>
      </c>
      <c r="BM22" s="6">
        <f t="shared" si="51"/>
        <v>1.0163836427528017</v>
      </c>
      <c r="BN22" s="6">
        <f t="shared" si="52"/>
        <v>0.71523479300792692</v>
      </c>
      <c r="BO22" s="6">
        <f t="shared" si="53"/>
        <v>0.64757946402556732</v>
      </c>
      <c r="BP22" s="6">
        <f t="shared" si="54"/>
        <v>0.49618066425707136</v>
      </c>
      <c r="BQ22" s="6">
        <f t="shared" si="55"/>
        <v>0.53506888330173874</v>
      </c>
      <c r="BR22" s="6">
        <f t="shared" si="56"/>
        <v>0.40988041992322066</v>
      </c>
      <c r="BS22" s="6">
        <f t="shared" si="57"/>
        <v>0.7160094109907289</v>
      </c>
      <c r="BT22" s="6">
        <f t="shared" si="58"/>
        <v>0.59871892106257552</v>
      </c>
      <c r="BV22" s="6">
        <f t="shared" si="59"/>
        <v>0.54064355470022563</v>
      </c>
      <c r="BW22" s="6">
        <f t="shared" si="60"/>
        <v>0.47348771508950849</v>
      </c>
      <c r="BX22" s="6">
        <f t="shared" si="61"/>
        <v>0.54518480063622832</v>
      </c>
      <c r="BY22" s="6">
        <f t="shared" si="62"/>
        <v>0.3898302554823343</v>
      </c>
      <c r="BZ22" s="6">
        <f t="shared" si="63"/>
        <v>0.3846519402086841</v>
      </c>
      <c r="CA22" s="6">
        <f t="shared" si="64"/>
        <v>0.2680512962545874</v>
      </c>
      <c r="CB22" s="6">
        <f t="shared" si="65"/>
        <v>0.33857366995236005</v>
      </c>
      <c r="CC22" s="6">
        <f t="shared" si="66"/>
        <v>0.22531398518330567</v>
      </c>
      <c r="CD22" s="6">
        <f t="shared" si="67"/>
        <v>0.38248367710510411</v>
      </c>
      <c r="CE22" s="6">
        <f t="shared" si="68"/>
        <v>0.33271465703577624</v>
      </c>
    </row>
    <row r="23" spans="1:83" x14ac:dyDescent="0.25">
      <c r="A23" t="s">
        <v>42</v>
      </c>
      <c r="B23" t="s">
        <v>68</v>
      </c>
      <c r="C23">
        <v>1.7727708356406608</v>
      </c>
      <c r="D23">
        <v>1.3238905470504447</v>
      </c>
      <c r="E23">
        <v>4.0574120965552041</v>
      </c>
      <c r="F23">
        <v>3.400552967961235</v>
      </c>
      <c r="G23">
        <v>10.194937104641625</v>
      </c>
      <c r="H23">
        <v>4.8408648810407193</v>
      </c>
      <c r="I23">
        <v>17.447137498243585</v>
      </c>
      <c r="J23">
        <v>5.1269148775803162</v>
      </c>
      <c r="K23">
        <v>5.4602686051506844</v>
      </c>
      <c r="L23">
        <v>9.0682053643742275</v>
      </c>
      <c r="N23">
        <v>53.33266617087137</v>
      </c>
      <c r="O23">
        <v>61.768813366681371</v>
      </c>
      <c r="P23">
        <v>85.511665576494877</v>
      </c>
      <c r="Q23">
        <v>68.452367490216673</v>
      </c>
      <c r="R23">
        <v>72.659510862396999</v>
      </c>
      <c r="S23">
        <v>80.837763118074662</v>
      </c>
      <c r="T23">
        <v>70.212155314908543</v>
      </c>
      <c r="U23">
        <v>65.385967176657189</v>
      </c>
      <c r="V23">
        <v>109.9609168436351</v>
      </c>
      <c r="W23">
        <v>115.16948241313199</v>
      </c>
      <c r="Y23" t="s">
        <v>128</v>
      </c>
      <c r="Z23" s="15">
        <f t="shared" si="71"/>
        <v>53.33266617087137</v>
      </c>
      <c r="AA23" s="15">
        <f t="shared" si="24"/>
        <v>115.16948241313199</v>
      </c>
      <c r="AB23" s="14">
        <f t="shared" si="72"/>
        <v>0.59871892106257552</v>
      </c>
      <c r="AC23" s="14">
        <f t="shared" si="73"/>
        <v>8.9304622685669734</v>
      </c>
      <c r="AD23" s="15">
        <f t="shared" si="74"/>
        <v>1.7727708356406608</v>
      </c>
      <c r="AE23" s="15">
        <f t="shared" si="75"/>
        <v>9.0682053643742275</v>
      </c>
      <c r="AF23" s="14">
        <f t="shared" si="76"/>
        <v>5.0087779319733024E-2</v>
      </c>
      <c r="AG23" s="14">
        <f t="shared" si="77"/>
        <v>19.884543604394977</v>
      </c>
      <c r="AH23" s="15">
        <f t="shared" si="78"/>
        <v>124.23768777750621</v>
      </c>
      <c r="AI23" s="15">
        <f t="shared" si="79"/>
        <v>106.10127704875777</v>
      </c>
      <c r="AJ23" s="16">
        <f t="shared" si="27"/>
        <v>3.3271465703577632E-3</v>
      </c>
      <c r="AK23" s="14">
        <f t="shared" si="25"/>
        <v>8.8389334931265662</v>
      </c>
      <c r="AL23">
        <v>2396.8136679877703</v>
      </c>
      <c r="AM23" s="6">
        <f t="shared" si="28"/>
        <v>5.1834520737612939</v>
      </c>
      <c r="AN23"/>
      <c r="AO23">
        <f t="shared" si="80"/>
        <v>55.105437006512034</v>
      </c>
      <c r="AP23">
        <f t="shared" si="81"/>
        <v>63.092703913731818</v>
      </c>
      <c r="AQ23">
        <f t="shared" si="82"/>
        <v>89.569077673050089</v>
      </c>
      <c r="AR23">
        <f t="shared" si="83"/>
        <v>71.852920458177906</v>
      </c>
      <c r="AS23">
        <f t="shared" si="84"/>
        <v>82.854447967038624</v>
      </c>
      <c r="AT23">
        <f t="shared" si="85"/>
        <v>85.678627999115378</v>
      </c>
      <c r="AU23">
        <f t="shared" si="86"/>
        <v>87.659292813152121</v>
      </c>
      <c r="AV23">
        <f t="shared" si="87"/>
        <v>70.512882054237508</v>
      </c>
      <c r="AW23">
        <f t="shared" si="88"/>
        <v>115.42118544878579</v>
      </c>
      <c r="AX23">
        <f t="shared" si="89"/>
        <v>124.23768777750621</v>
      </c>
      <c r="AZ23" s="6">
        <f t="shared" si="39"/>
        <v>0.12219257039292296</v>
      </c>
      <c r="BA23" s="6">
        <f t="shared" si="40"/>
        <v>0.12290668379975013</v>
      </c>
      <c r="BB23" s="6">
        <f t="shared" si="41"/>
        <v>0.10526875682764303</v>
      </c>
      <c r="BC23" s="6">
        <f t="shared" si="42"/>
        <v>0.120229577787532</v>
      </c>
      <c r="BD23" s="6">
        <f t="shared" si="43"/>
        <v>0.13175565677179721</v>
      </c>
      <c r="BE23" s="6">
        <f t="shared" si="44"/>
        <v>0.10444019510236255</v>
      </c>
      <c r="BF23" s="6">
        <f t="shared" si="45"/>
        <v>0.13017414321540918</v>
      </c>
      <c r="BG23" s="6">
        <f t="shared" si="46"/>
        <v>0.10979314169984726</v>
      </c>
      <c r="BH23" s="6">
        <f t="shared" si="47"/>
        <v>0.130860411786239</v>
      </c>
      <c r="BI23" s="6">
        <f t="shared" si="48"/>
        <v>0.11804361325014577</v>
      </c>
      <c r="BK23" s="6">
        <f t="shared" si="49"/>
        <v>4.6074158332426096E-3</v>
      </c>
      <c r="BL23" s="6">
        <f t="shared" si="50"/>
        <v>7.5765532473798048E-3</v>
      </c>
      <c r="BM23" s="6">
        <f t="shared" si="51"/>
        <v>8.1612055648558803E-3</v>
      </c>
      <c r="BN23" s="6">
        <f t="shared" si="52"/>
        <v>5.1079234096862115E-3</v>
      </c>
      <c r="BO23" s="6">
        <f t="shared" si="53"/>
        <v>1.4482874785728753E-2</v>
      </c>
      <c r="BP23" s="6">
        <f t="shared" si="54"/>
        <v>4.4435815537518401E-2</v>
      </c>
      <c r="BQ23" s="6">
        <f t="shared" si="55"/>
        <v>0.22282331104233505</v>
      </c>
      <c r="BR23" s="6">
        <f t="shared" si="56"/>
        <v>0.13231270058265673</v>
      </c>
      <c r="BS23" s="6">
        <f t="shared" si="57"/>
        <v>0.52209388232958598</v>
      </c>
      <c r="BT23" s="6">
        <f t="shared" si="58"/>
        <v>0.10718328590288624</v>
      </c>
      <c r="BV23" s="6">
        <f t="shared" si="59"/>
        <v>6.2191097359871376E-2</v>
      </c>
      <c r="BW23" s="6">
        <f t="shared" si="60"/>
        <v>6.4050722766193349E-2</v>
      </c>
      <c r="BX23" s="6">
        <f t="shared" si="61"/>
        <v>5.5540144706152983E-2</v>
      </c>
      <c r="BY23" s="6">
        <f t="shared" si="62"/>
        <v>6.0453422240588084E-2</v>
      </c>
      <c r="BZ23" s="6">
        <f t="shared" si="63"/>
        <v>7.0668666388286616E-2</v>
      </c>
      <c r="CA23" s="6">
        <f t="shared" si="64"/>
        <v>7.3855594796072455E-2</v>
      </c>
      <c r="CB23" s="6">
        <f t="shared" si="65"/>
        <v>0.17713103593248472</v>
      </c>
      <c r="CC23" s="6">
        <f t="shared" si="66"/>
        <v>0.1212722179879091</v>
      </c>
      <c r="CD23" s="6">
        <f t="shared" si="67"/>
        <v>0.32996579368144141</v>
      </c>
      <c r="CE23" s="6">
        <f t="shared" si="68"/>
        <v>0.11244892462313953</v>
      </c>
    </row>
    <row r="24" spans="1:83" x14ac:dyDescent="0.25">
      <c r="A24" t="s">
        <v>43</v>
      </c>
      <c r="B24" t="s">
        <v>68</v>
      </c>
      <c r="C24">
        <v>6.0992320190112199</v>
      </c>
      <c r="D24">
        <v>8.0196053143174115</v>
      </c>
      <c r="E24">
        <v>8.4381295009512165</v>
      </c>
      <c r="F24">
        <v>10.653823268557751</v>
      </c>
      <c r="G24">
        <v>13.597104871154444</v>
      </c>
      <c r="H24">
        <v>16.367363448263102</v>
      </c>
      <c r="I24">
        <v>16.621521269061425</v>
      </c>
      <c r="J24">
        <v>16.845492295615109</v>
      </c>
      <c r="K24">
        <v>19.392587838429403</v>
      </c>
      <c r="L24">
        <v>21.371355277541063</v>
      </c>
      <c r="N24">
        <v>0.23963499999999999</v>
      </c>
      <c r="O24">
        <v>0.51521651560909298</v>
      </c>
      <c r="P24">
        <v>0.68662880000000004</v>
      </c>
      <c r="Q24">
        <v>0.48885967764692623</v>
      </c>
      <c r="R24">
        <v>1.62500304019963</v>
      </c>
      <c r="S24">
        <v>7.2394839000000006</v>
      </c>
      <c r="T24">
        <v>29.2390483</v>
      </c>
      <c r="U24">
        <v>21.1071168</v>
      </c>
      <c r="V24">
        <v>80.180401400000008</v>
      </c>
      <c r="W24">
        <v>20.617760899999997</v>
      </c>
      <c r="Y24" t="s">
        <v>129</v>
      </c>
      <c r="Z24" s="15">
        <f t="shared" si="71"/>
        <v>0.23963499999999999</v>
      </c>
      <c r="AA24" s="15">
        <f t="shared" si="24"/>
        <v>20.617760899999997</v>
      </c>
      <c r="AB24" s="14">
        <f t="shared" si="72"/>
        <v>0.10718328590288624</v>
      </c>
      <c r="AC24" s="14">
        <f t="shared" si="73"/>
        <v>64.046018550933127</v>
      </c>
      <c r="AD24" s="15">
        <f t="shared" si="74"/>
        <v>6.0992320190112199</v>
      </c>
      <c r="AE24" s="15">
        <f t="shared" si="75"/>
        <v>21.371355277541063</v>
      </c>
      <c r="AF24" s="14">
        <f t="shared" si="76"/>
        <v>0.11804361325014577</v>
      </c>
      <c r="AG24" s="14">
        <f t="shared" si="77"/>
        <v>14.949297979910314</v>
      </c>
      <c r="AH24" s="15">
        <f t="shared" si="78"/>
        <v>41.989116177541064</v>
      </c>
      <c r="AI24" s="15">
        <f t="shared" si="79"/>
        <v>-0.75359437754106651</v>
      </c>
      <c r="AJ24" s="16">
        <f t="shared" si="27"/>
        <v>1.1244892462313955E-3</v>
      </c>
      <c r="AK24" s="14">
        <f t="shared" si="25"/>
        <v>22.037354420963794</v>
      </c>
      <c r="AL24">
        <v>2056.475126018604</v>
      </c>
      <c r="AM24" s="6">
        <f t="shared" si="28"/>
        <v>2.0418003430381004</v>
      </c>
      <c r="AN24"/>
      <c r="AO24">
        <f t="shared" si="80"/>
        <v>6.3388670190112197</v>
      </c>
      <c r="AP24">
        <f t="shared" si="81"/>
        <v>8.5348218299265053</v>
      </c>
      <c r="AQ24">
        <f t="shared" si="82"/>
        <v>9.1247583009512159</v>
      </c>
      <c r="AR24">
        <f t="shared" si="83"/>
        <v>11.142682946204678</v>
      </c>
      <c r="AS24">
        <f t="shared" si="84"/>
        <v>15.222107911354074</v>
      </c>
      <c r="AT24">
        <f t="shared" si="85"/>
        <v>23.606847348263102</v>
      </c>
      <c r="AU24">
        <f t="shared" si="86"/>
        <v>45.860569569061425</v>
      </c>
      <c r="AV24">
        <f t="shared" si="87"/>
        <v>37.952609095615109</v>
      </c>
      <c r="AW24">
        <f t="shared" si="88"/>
        <v>99.572989238429415</v>
      </c>
      <c r="AX24">
        <f t="shared" si="89"/>
        <v>41.989116177541064</v>
      </c>
      <c r="AZ24" s="6">
        <f t="shared" si="39"/>
        <v>1.3877013937205041</v>
      </c>
      <c r="BA24" s="6">
        <f t="shared" si="40"/>
        <v>2.0131940851392587</v>
      </c>
      <c r="BB24" s="6">
        <f t="shared" si="41"/>
        <v>1.1090475930910628</v>
      </c>
      <c r="BC24" s="6">
        <f t="shared" si="42"/>
        <v>1.2551638968639407</v>
      </c>
      <c r="BD24" s="6">
        <f t="shared" si="43"/>
        <v>0.64000371409394108</v>
      </c>
      <c r="BE24" s="6">
        <f t="shared" si="44"/>
        <v>0.47135192886793298</v>
      </c>
      <c r="BF24" s="6">
        <f t="shared" si="45"/>
        <v>0.70029158881512732</v>
      </c>
      <c r="BG24" s="6">
        <f t="shared" si="46"/>
        <v>0.8771600457342078</v>
      </c>
      <c r="BH24" s="6">
        <f t="shared" si="47"/>
        <v>0.56242224256084627</v>
      </c>
      <c r="BI24" s="6">
        <f t="shared" si="48"/>
        <v>1.0656944515080655</v>
      </c>
      <c r="BK24" s="6">
        <f t="shared" si="49"/>
        <v>2.4174515407241479</v>
      </c>
      <c r="BL24" s="6">
        <f t="shared" si="50"/>
        <v>3.0989932907182824</v>
      </c>
      <c r="BM24" s="6">
        <f t="shared" si="51"/>
        <v>4.6667158384662928</v>
      </c>
      <c r="BN24" s="6">
        <f t="shared" si="52"/>
        <v>4.5446714310887613</v>
      </c>
      <c r="BO24" s="6">
        <f t="shared" si="53"/>
        <v>4.7090199418012055</v>
      </c>
      <c r="BP24" s="6">
        <f t="shared" si="54"/>
        <v>3.1359743508401392</v>
      </c>
      <c r="BQ24" s="6">
        <f t="shared" si="55"/>
        <v>3.5897668500077007</v>
      </c>
      <c r="BR24" s="6">
        <f t="shared" si="56"/>
        <v>4.5097700164131709</v>
      </c>
      <c r="BS24" s="6">
        <f t="shared" si="57"/>
        <v>3.5526429008809224</v>
      </c>
      <c r="BT24" s="6">
        <f t="shared" si="58"/>
        <v>3.5990358518236176</v>
      </c>
      <c r="BV24" s="6">
        <f t="shared" si="59"/>
        <v>1.9131633528223249</v>
      </c>
      <c r="BW24" s="6">
        <f t="shared" si="60"/>
        <v>2.5673056206742588</v>
      </c>
      <c r="BX24" s="6">
        <f t="shared" si="61"/>
        <v>2.9309234609362056</v>
      </c>
      <c r="BY24" s="6">
        <f t="shared" si="62"/>
        <v>2.9632188679407596</v>
      </c>
      <c r="BZ24" s="6">
        <f t="shared" si="63"/>
        <v>2.7595403274730859</v>
      </c>
      <c r="CA24" s="6">
        <f t="shared" si="64"/>
        <v>1.8295263210409054</v>
      </c>
      <c r="CB24" s="6">
        <f t="shared" si="65"/>
        <v>2.16474920922164</v>
      </c>
      <c r="CC24" s="6">
        <f t="shared" si="66"/>
        <v>2.7288396099386927</v>
      </c>
      <c r="CD24" s="6">
        <f t="shared" si="67"/>
        <v>2.0841965051230216</v>
      </c>
      <c r="CE24" s="6">
        <f t="shared" si="68"/>
        <v>2.370743173105383</v>
      </c>
    </row>
    <row r="25" spans="1:83" x14ac:dyDescent="0.25">
      <c r="A25" t="s">
        <v>45</v>
      </c>
      <c r="B25" t="s">
        <v>68</v>
      </c>
      <c r="C25">
        <v>69.266999999999996</v>
      </c>
      <c r="D25">
        <v>131.36000000000001</v>
      </c>
      <c r="E25">
        <v>88.899000000000001</v>
      </c>
      <c r="F25">
        <v>111.223</v>
      </c>
      <c r="G25">
        <v>66.048000000000002</v>
      </c>
      <c r="H25">
        <v>73.867999999999995</v>
      </c>
      <c r="I25">
        <v>89.418000000000006</v>
      </c>
      <c r="J25">
        <v>134.5821110833333</v>
      </c>
      <c r="K25">
        <v>83.346999999999994</v>
      </c>
      <c r="L25">
        <v>192.94</v>
      </c>
      <c r="N25">
        <v>125.73338741897904</v>
      </c>
      <c r="O25">
        <v>210.73599999999999</v>
      </c>
      <c r="P25">
        <v>392.62599999999998</v>
      </c>
      <c r="Q25">
        <v>434.95299999999997</v>
      </c>
      <c r="R25">
        <v>528.36</v>
      </c>
      <c r="S25">
        <v>510.91300000000001</v>
      </c>
      <c r="T25">
        <v>471.05200000000002</v>
      </c>
      <c r="U25">
        <v>719.41878639311642</v>
      </c>
      <c r="V25">
        <v>545.596</v>
      </c>
      <c r="W25">
        <v>692.31</v>
      </c>
      <c r="Y25" s="1" t="s">
        <v>130</v>
      </c>
      <c r="Z25" s="15">
        <f t="shared" si="71"/>
        <v>125.73338741897904</v>
      </c>
      <c r="AA25" s="15">
        <f t="shared" si="24"/>
        <v>692.31</v>
      </c>
      <c r="AB25" s="14">
        <f t="shared" si="72"/>
        <v>3.5990358518236176</v>
      </c>
      <c r="AC25" s="14">
        <f t="shared" si="73"/>
        <v>20.869483254759281</v>
      </c>
      <c r="AD25" s="15">
        <f t="shared" si="74"/>
        <v>69.266999999999996</v>
      </c>
      <c r="AE25" s="15">
        <f t="shared" si="75"/>
        <v>192.94</v>
      </c>
      <c r="AF25" s="14">
        <f t="shared" si="76"/>
        <v>1.0656944515080655</v>
      </c>
      <c r="AG25" s="14">
        <f t="shared" si="77"/>
        <v>12.055422468593813</v>
      </c>
      <c r="AH25" s="15">
        <f t="shared" si="78"/>
        <v>885.25</v>
      </c>
      <c r="AI25" s="15">
        <f t="shared" si="79"/>
        <v>499.36999999999995</v>
      </c>
      <c r="AJ25" s="16">
        <f t="shared" si="27"/>
        <v>2.3707431731053833E-2</v>
      </c>
      <c r="AK25" s="14">
        <f t="shared" si="25"/>
        <v>12.619797577801117</v>
      </c>
      <c r="AL25">
        <v>14391.94953060951</v>
      </c>
      <c r="AM25" s="6">
        <f t="shared" si="28"/>
        <v>6.1510082294077426</v>
      </c>
      <c r="AN25"/>
      <c r="AO25">
        <f t="shared" si="80"/>
        <v>195.00038741897902</v>
      </c>
      <c r="AP25">
        <f t="shared" si="81"/>
        <v>342.096</v>
      </c>
      <c r="AQ25">
        <f t="shared" si="82"/>
        <v>481.52499999999998</v>
      </c>
      <c r="AR25">
        <f t="shared" si="83"/>
        <v>546.17599999999993</v>
      </c>
      <c r="AS25">
        <f t="shared" si="84"/>
        <v>594.40800000000002</v>
      </c>
      <c r="AT25">
        <f t="shared" si="85"/>
        <v>584.78099999999995</v>
      </c>
      <c r="AU25">
        <f t="shared" si="86"/>
        <v>560.47</v>
      </c>
      <c r="AV25">
        <f t="shared" si="87"/>
        <v>854.00089747644972</v>
      </c>
      <c r="AW25">
        <f t="shared" si="88"/>
        <v>628.94299999999998</v>
      </c>
      <c r="AX25">
        <f t="shared" si="89"/>
        <v>885.25</v>
      </c>
      <c r="AZ25" s="6">
        <f t="shared" si="39"/>
        <v>4.721513122083957</v>
      </c>
      <c r="BA25" s="6">
        <f t="shared" si="40"/>
        <v>3.8446526500607145</v>
      </c>
      <c r="BB25" s="6">
        <f t="shared" si="41"/>
        <v>3.2086408929012307</v>
      </c>
      <c r="BC25" s="6">
        <f t="shared" si="42"/>
        <v>2.6220859161124368</v>
      </c>
      <c r="BD25" s="6">
        <f t="shared" si="43"/>
        <v>1.4667768399190098</v>
      </c>
      <c r="BE25" s="6">
        <f t="shared" si="44"/>
        <v>3.182692118838081</v>
      </c>
      <c r="BF25" s="6">
        <f t="shared" si="45"/>
        <v>2.9943360883987351</v>
      </c>
      <c r="BG25" s="6">
        <f t="shared" si="46"/>
        <v>2.5000128397403194</v>
      </c>
      <c r="BH25" s="6">
        <f t="shared" si="47"/>
        <v>2.6986963710159961</v>
      </c>
      <c r="BI25" s="6">
        <f t="shared" si="48"/>
        <v>2.4374171097377406</v>
      </c>
      <c r="BK25" s="6">
        <f t="shared" si="49"/>
        <v>1.5917799295490924</v>
      </c>
      <c r="BL25" s="6">
        <f t="shared" si="50"/>
        <v>1.4070709407450031</v>
      </c>
      <c r="BM25" s="6">
        <f t="shared" si="51"/>
        <v>0.89597232590335496</v>
      </c>
      <c r="BN25" s="6">
        <f t="shared" si="52"/>
        <v>0.9353133695519017</v>
      </c>
      <c r="BO25" s="6">
        <f t="shared" si="53"/>
        <v>0.76669160496084188</v>
      </c>
      <c r="BP25" s="6">
        <f t="shared" si="54"/>
        <v>0.88530321124588718</v>
      </c>
      <c r="BQ25" s="6">
        <f t="shared" si="55"/>
        <v>1.0444741264469886</v>
      </c>
      <c r="BR25" s="6">
        <f t="shared" si="56"/>
        <v>0.76209276081986765</v>
      </c>
      <c r="BS25" s="6">
        <f t="shared" si="57"/>
        <v>1.3044761028863976</v>
      </c>
      <c r="BT25" s="6">
        <f t="shared" si="58"/>
        <v>1.6206411475223634</v>
      </c>
      <c r="BV25" s="6">
        <f t="shared" si="59"/>
        <v>3.1244696648912806</v>
      </c>
      <c r="BW25" s="6">
        <f t="shared" si="60"/>
        <v>2.6006913936876495</v>
      </c>
      <c r="BX25" s="6">
        <f t="shared" si="61"/>
        <v>2.0243272464518713</v>
      </c>
      <c r="BY25" s="6">
        <f t="shared" si="62"/>
        <v>1.746240458014843</v>
      </c>
      <c r="BZ25" s="6">
        <f t="shared" si="63"/>
        <v>1.1021048393809156</v>
      </c>
      <c r="CA25" s="6">
        <f t="shared" si="64"/>
        <v>2.0116989014033502</v>
      </c>
      <c r="CB25" s="6">
        <f t="shared" si="65"/>
        <v>2.006097757629127</v>
      </c>
      <c r="CC25" s="6">
        <f t="shared" si="66"/>
        <v>1.614128827877586</v>
      </c>
      <c r="CD25" s="6">
        <f t="shared" si="67"/>
        <v>1.989153911505956</v>
      </c>
      <c r="CE25" s="6">
        <f t="shared" si="68"/>
        <v>2.0166556501145618</v>
      </c>
    </row>
    <row r="26" spans="1:83" x14ac:dyDescent="0.25">
      <c r="A26" t="s">
        <v>48</v>
      </c>
      <c r="B26" t="s">
        <v>68</v>
      </c>
      <c r="C26">
        <v>235.67393598313222</v>
      </c>
      <c r="D26">
        <v>250.86183981960232</v>
      </c>
      <c r="E26">
        <v>257.19812974212488</v>
      </c>
      <c r="F26">
        <v>232.34914784948347</v>
      </c>
      <c r="G26">
        <v>151.37049143554009</v>
      </c>
      <c r="H26">
        <v>498.7761522456891</v>
      </c>
      <c r="I26">
        <v>382.33722727622506</v>
      </c>
      <c r="J26">
        <v>383.57538894292333</v>
      </c>
      <c r="K26">
        <v>399.92772229440425</v>
      </c>
      <c r="L26">
        <v>441.28526378955297</v>
      </c>
      <c r="N26">
        <v>82.78961509515895</v>
      </c>
      <c r="O26">
        <v>95.68284728364533</v>
      </c>
      <c r="P26">
        <v>75.381069387276668</v>
      </c>
      <c r="Q26">
        <v>89.515240473445516</v>
      </c>
      <c r="R26">
        <v>86.02409448327019</v>
      </c>
      <c r="S26">
        <v>144.23361576477618</v>
      </c>
      <c r="T26">
        <v>137.05670779428237</v>
      </c>
      <c r="U26">
        <v>121.57246314393399</v>
      </c>
      <c r="V26">
        <v>200.33450129590221</v>
      </c>
      <c r="W26">
        <v>311.74628957160883</v>
      </c>
      <c r="Y26" t="s">
        <v>131</v>
      </c>
      <c r="Z26" s="15">
        <f t="shared" si="71"/>
        <v>82.78961509515895</v>
      </c>
      <c r="AA26" s="15">
        <f t="shared" si="24"/>
        <v>311.74628957160883</v>
      </c>
      <c r="AB26" s="14">
        <f t="shared" si="72"/>
        <v>1.6206411475223634</v>
      </c>
      <c r="AC26" s="14">
        <f t="shared" si="73"/>
        <v>15.872560335537367</v>
      </c>
      <c r="AD26" s="15">
        <f t="shared" si="74"/>
        <v>235.67393598313222</v>
      </c>
      <c r="AE26" s="15">
        <f t="shared" si="75"/>
        <v>441.28526378955297</v>
      </c>
      <c r="AF26" s="14">
        <f t="shared" si="76"/>
        <v>2.4374171097377406</v>
      </c>
      <c r="AG26" s="14">
        <f t="shared" si="77"/>
        <v>7.2179603230737133</v>
      </c>
      <c r="AH26" s="15">
        <f t="shared" si="78"/>
        <v>753.03155336116174</v>
      </c>
      <c r="AI26" s="15">
        <f t="shared" si="79"/>
        <v>-129.53897421794414</v>
      </c>
      <c r="AJ26" s="16">
        <f t="shared" si="27"/>
        <v>2.0166556501145624E-2</v>
      </c>
      <c r="AK26" s="14">
        <f t="shared" si="25"/>
        <v>10.187350691530717</v>
      </c>
      <c r="AL26">
        <v>9749.436047820891</v>
      </c>
      <c r="AM26" s="6">
        <f t="shared" si="28"/>
        <v>7.7238473042702083</v>
      </c>
      <c r="AN26"/>
      <c r="AO26">
        <f t="shared" si="80"/>
        <v>318.46355107829118</v>
      </c>
      <c r="AP26">
        <f t="shared" si="81"/>
        <v>346.54468710324767</v>
      </c>
      <c r="AQ26">
        <f t="shared" si="82"/>
        <v>332.57919912940156</v>
      </c>
      <c r="AR26">
        <f t="shared" si="83"/>
        <v>321.86438832292902</v>
      </c>
      <c r="AS26">
        <f t="shared" si="84"/>
        <v>237.39458591881026</v>
      </c>
      <c r="AT26">
        <f t="shared" si="85"/>
        <v>643.00976801046522</v>
      </c>
      <c r="AU26">
        <f t="shared" si="86"/>
        <v>519.3939350705075</v>
      </c>
      <c r="AV26">
        <f t="shared" si="87"/>
        <v>505.14785208685731</v>
      </c>
      <c r="AW26">
        <f t="shared" si="88"/>
        <v>600.26222359030646</v>
      </c>
      <c r="AX26">
        <f t="shared" si="89"/>
        <v>753.03155336116174</v>
      </c>
      <c r="AZ26" s="6">
        <f t="shared" si="39"/>
        <v>9.7952473505630984</v>
      </c>
      <c r="BA26" s="6">
        <f t="shared" si="40"/>
        <v>7.8389662038200445</v>
      </c>
      <c r="BB26" s="6">
        <f t="shared" si="41"/>
        <v>9.1221218238564443</v>
      </c>
      <c r="BC26" s="6">
        <f t="shared" si="42"/>
        <v>9.9230275131858114</v>
      </c>
      <c r="BD26" s="6">
        <f t="shared" si="43"/>
        <v>10.414084002938065</v>
      </c>
      <c r="BE26" s="6">
        <f t="shared" si="44"/>
        <v>8.9058187946921308</v>
      </c>
      <c r="BF26" s="6">
        <f t="shared" si="45"/>
        <v>9.9796879228334898</v>
      </c>
      <c r="BG26" s="6">
        <f t="shared" si="46"/>
        <v>8.9983661636469598</v>
      </c>
      <c r="BH26" s="6">
        <f t="shared" si="47"/>
        <v>10.624424545929928</v>
      </c>
      <c r="BI26" s="6">
        <f t="shared" si="48"/>
        <v>10.414376654830134</v>
      </c>
      <c r="BK26" s="6">
        <f t="shared" si="49"/>
        <v>9.4382452320972146</v>
      </c>
      <c r="BL26" s="6">
        <f t="shared" si="50"/>
        <v>8.628631708694023</v>
      </c>
      <c r="BM26" s="6">
        <f t="shared" si="51"/>
        <v>8.0229967143548446</v>
      </c>
      <c r="BN26" s="6">
        <f t="shared" si="52"/>
        <v>9.8554113261939769</v>
      </c>
      <c r="BO26" s="6">
        <f t="shared" si="53"/>
        <v>8.7407954039116511</v>
      </c>
      <c r="BP26" s="6">
        <f t="shared" si="54"/>
        <v>8.9519536481082707</v>
      </c>
      <c r="BQ26" s="6">
        <f t="shared" si="55"/>
        <v>6.3581972782961254</v>
      </c>
      <c r="BR26" s="6">
        <f t="shared" si="56"/>
        <v>7.1193297147923884</v>
      </c>
      <c r="BS26" s="6">
        <f t="shared" si="57"/>
        <v>8.3792797856330985</v>
      </c>
      <c r="BT26" s="6">
        <f t="shared" si="58"/>
        <v>7.6221546902944981</v>
      </c>
      <c r="BV26" s="6">
        <f t="shared" si="59"/>
        <v>9.6130759441122873</v>
      </c>
      <c r="BW26" s="6">
        <f t="shared" si="60"/>
        <v>8.2419530205504934</v>
      </c>
      <c r="BX26" s="6">
        <f t="shared" si="61"/>
        <v>8.5592617214995972</v>
      </c>
      <c r="BY26" s="6">
        <f t="shared" si="62"/>
        <v>9.8879182565219956</v>
      </c>
      <c r="BZ26" s="6">
        <f t="shared" si="63"/>
        <v>9.5424737040563734</v>
      </c>
      <c r="CA26" s="6">
        <f t="shared" si="64"/>
        <v>8.9293340124504788</v>
      </c>
      <c r="CB26" s="6">
        <f t="shared" si="65"/>
        <v>8.144226777741455</v>
      </c>
      <c r="CC26" s="6">
        <f t="shared" si="66"/>
        <v>8.0405497669449897</v>
      </c>
      <c r="CD26" s="6">
        <f t="shared" si="67"/>
        <v>9.4818321079974339</v>
      </c>
      <c r="CE26" s="6">
        <f t="shared" si="68"/>
        <v>8.9759658252517394</v>
      </c>
    </row>
    <row r="27" spans="1:83" x14ac:dyDescent="0.25">
      <c r="A27" t="s">
        <v>49</v>
      </c>
      <c r="B27" t="s">
        <v>68</v>
      </c>
      <c r="C27">
        <v>488.92895928596852</v>
      </c>
      <c r="D27">
        <v>511.48898565464032</v>
      </c>
      <c r="E27">
        <v>731.21073709631855</v>
      </c>
      <c r="F27">
        <v>879.30260889164401</v>
      </c>
      <c r="G27">
        <v>1074.7272321689875</v>
      </c>
      <c r="H27">
        <v>1395.6769505671023</v>
      </c>
      <c r="I27">
        <v>1274.2745292625577</v>
      </c>
      <c r="J27">
        <v>1380.6136297404946</v>
      </c>
      <c r="K27">
        <v>1574.4646026047258</v>
      </c>
      <c r="L27">
        <v>1885.4839949100726</v>
      </c>
      <c r="N27">
        <v>490.88989968631756</v>
      </c>
      <c r="O27">
        <v>586.75936382614259</v>
      </c>
      <c r="P27">
        <v>675.00083934948543</v>
      </c>
      <c r="Q27">
        <v>943.22346236922647</v>
      </c>
      <c r="R27">
        <v>980.73202421909059</v>
      </c>
      <c r="S27">
        <v>1458.4524560893292</v>
      </c>
      <c r="T27">
        <v>834.32759548980789</v>
      </c>
      <c r="U27">
        <v>1135.707480582786</v>
      </c>
      <c r="V27">
        <v>1286.8452195937466</v>
      </c>
      <c r="W27">
        <v>1466.1965400994829</v>
      </c>
      <c r="Y27" t="s">
        <v>132</v>
      </c>
      <c r="Z27" s="15">
        <f t="shared" si="71"/>
        <v>490.88989968631756</v>
      </c>
      <c r="AA27" s="15">
        <f t="shared" si="24"/>
        <v>1466.1965400994829</v>
      </c>
      <c r="AB27" s="14">
        <f t="shared" si="72"/>
        <v>7.6221546902944981</v>
      </c>
      <c r="AC27" s="14">
        <f t="shared" si="73"/>
        <v>12.927808269895301</v>
      </c>
      <c r="AD27" s="15">
        <f t="shared" si="74"/>
        <v>488.92895928596852</v>
      </c>
      <c r="AE27" s="15">
        <f t="shared" si="75"/>
        <v>1885.4839949100726</v>
      </c>
      <c r="AF27" s="14">
        <f t="shared" si="76"/>
        <v>10.414376654830134</v>
      </c>
      <c r="AG27" s="14">
        <f t="shared" si="77"/>
        <v>16.179843642171864</v>
      </c>
      <c r="AH27" s="15">
        <f t="shared" si="78"/>
        <v>3351.6805350095556</v>
      </c>
      <c r="AI27" s="15">
        <f t="shared" si="79"/>
        <v>-419.28745481058968</v>
      </c>
      <c r="AJ27" s="16">
        <f t="shared" si="27"/>
        <v>8.9759658252517402E-2</v>
      </c>
      <c r="AK27" s="14">
        <f t="shared" si="25"/>
        <v>14.966221300900839</v>
      </c>
      <c r="AL27">
        <v>40588.703706298504</v>
      </c>
      <c r="AM27" s="6">
        <f t="shared" si="28"/>
        <v>8.2576683386157175</v>
      </c>
      <c r="AN27"/>
      <c r="AO27">
        <f t="shared" si="80"/>
        <v>979.81885897228608</v>
      </c>
      <c r="AP27">
        <f t="shared" si="81"/>
        <v>1098.248349480783</v>
      </c>
      <c r="AQ27">
        <f t="shared" si="82"/>
        <v>1406.211576445804</v>
      </c>
      <c r="AR27">
        <f t="shared" si="83"/>
        <v>1822.5260712608706</v>
      </c>
      <c r="AS27">
        <f t="shared" si="84"/>
        <v>2055.4592563880778</v>
      </c>
      <c r="AT27">
        <f t="shared" si="85"/>
        <v>2854.1294066564315</v>
      </c>
      <c r="AU27">
        <f t="shared" si="86"/>
        <v>2108.6021247523659</v>
      </c>
      <c r="AV27">
        <f t="shared" si="87"/>
        <v>2516.3211103232807</v>
      </c>
      <c r="AW27">
        <f t="shared" si="88"/>
        <v>2861.3098221984724</v>
      </c>
      <c r="AX27">
        <f t="shared" si="89"/>
        <v>3351.6805350095556</v>
      </c>
    </row>
    <row r="28" spans="1:83" x14ac:dyDescent="0.25">
      <c r="Y28" s="3" t="s">
        <v>159</v>
      </c>
      <c r="AJ28" s="16">
        <f>AJ9+AJ11+AJ14+AJ17+AJ21+AJ27</f>
        <v>0.73316660735110972</v>
      </c>
      <c r="AL28"/>
      <c r="AN28"/>
      <c r="AZ28" s="6" t="s">
        <v>85</v>
      </c>
      <c r="BK28" s="6" t="s">
        <v>86</v>
      </c>
      <c r="BV28" s="6" t="s">
        <v>83</v>
      </c>
    </row>
    <row r="29" spans="1:83" x14ac:dyDescent="0.25">
      <c r="A29" s="1"/>
      <c r="C29" t="s">
        <v>64</v>
      </c>
      <c r="D29" s="3"/>
      <c r="E29" s="3"/>
      <c r="F29" s="3"/>
      <c r="G29" s="3"/>
      <c r="H29" s="3"/>
      <c r="I29" s="3"/>
      <c r="J29" s="3"/>
      <c r="K29" s="3"/>
      <c r="L29" s="3"/>
      <c r="M29" s="3"/>
      <c r="N29" s="3" t="s">
        <v>63</v>
      </c>
      <c r="X29" s="3"/>
      <c r="Z29" t="s">
        <v>106</v>
      </c>
      <c r="AD29" t="s">
        <v>105</v>
      </c>
      <c r="AH29" s="3" t="s">
        <v>109</v>
      </c>
      <c r="AI29" s="3" t="s">
        <v>110</v>
      </c>
      <c r="AJ29" s="18"/>
      <c r="AK29" s="18"/>
      <c r="AL29"/>
      <c r="AN29"/>
      <c r="AO29" t="s">
        <v>77</v>
      </c>
      <c r="AZ29" s="6">
        <v>2003</v>
      </c>
      <c r="BA29" s="6">
        <v>2004</v>
      </c>
      <c r="BB29" s="6">
        <v>2005</v>
      </c>
      <c r="BC29" s="6">
        <v>2006</v>
      </c>
      <c r="BD29" s="6">
        <v>2007</v>
      </c>
      <c r="BE29" s="6">
        <v>2008</v>
      </c>
      <c r="BF29" s="6">
        <v>2009</v>
      </c>
      <c r="BG29" s="6">
        <v>2010</v>
      </c>
      <c r="BH29" s="6">
        <v>2011</v>
      </c>
      <c r="BI29" s="6">
        <v>2012</v>
      </c>
      <c r="BK29" s="6">
        <v>2003</v>
      </c>
      <c r="BL29" s="6">
        <v>2004</v>
      </c>
      <c r="BM29" s="6">
        <v>2005</v>
      </c>
      <c r="BN29" s="6">
        <v>2006</v>
      </c>
      <c r="BO29" s="6">
        <v>2007</v>
      </c>
      <c r="BP29" s="6">
        <v>2008</v>
      </c>
      <c r="BQ29" s="6">
        <v>2009</v>
      </c>
      <c r="BR29" s="6">
        <v>2010</v>
      </c>
      <c r="BS29" s="6">
        <v>2011</v>
      </c>
      <c r="BT29" s="6">
        <v>2012</v>
      </c>
      <c r="BV29" s="6">
        <v>2003</v>
      </c>
      <c r="BW29" s="6">
        <v>2004</v>
      </c>
      <c r="BX29" s="6">
        <v>2005</v>
      </c>
      <c r="BY29" s="6">
        <v>2006</v>
      </c>
      <c r="BZ29" s="6">
        <v>2007</v>
      </c>
      <c r="CA29" s="6">
        <v>2008</v>
      </c>
      <c r="CB29" s="6">
        <v>2009</v>
      </c>
      <c r="CC29" s="6">
        <v>2010</v>
      </c>
      <c r="CD29" s="6">
        <v>2011</v>
      </c>
      <c r="CE29" s="6">
        <v>2012</v>
      </c>
    </row>
    <row r="30" spans="1:83" x14ac:dyDescent="0.25">
      <c r="A30" t="s">
        <v>66</v>
      </c>
      <c r="B30" s="1" t="s">
        <v>65</v>
      </c>
      <c r="C30" s="1">
        <v>2003</v>
      </c>
      <c r="D30" s="3">
        <v>2004</v>
      </c>
      <c r="E30" s="3">
        <v>2005</v>
      </c>
      <c r="F30" s="3">
        <v>2006</v>
      </c>
      <c r="G30" s="3">
        <v>2007</v>
      </c>
      <c r="H30" s="3">
        <v>2008</v>
      </c>
      <c r="I30" s="3">
        <v>2009</v>
      </c>
      <c r="J30" s="3">
        <v>2010</v>
      </c>
      <c r="K30" s="3">
        <v>2011</v>
      </c>
      <c r="L30" s="3">
        <v>2012</v>
      </c>
      <c r="M30" s="3"/>
      <c r="N30" s="1">
        <v>2003</v>
      </c>
      <c r="O30" s="3">
        <v>2004</v>
      </c>
      <c r="P30" s="3">
        <v>2005</v>
      </c>
      <c r="Q30" s="3">
        <v>2006</v>
      </c>
      <c r="R30" s="3">
        <v>2007</v>
      </c>
      <c r="S30" s="3">
        <v>2008</v>
      </c>
      <c r="T30" s="3">
        <v>2009</v>
      </c>
      <c r="U30" s="3">
        <v>2010</v>
      </c>
      <c r="V30" s="3">
        <v>2011</v>
      </c>
      <c r="W30" s="3">
        <v>2012</v>
      </c>
      <c r="X30" s="1"/>
      <c r="Y30" s="3"/>
      <c r="Z30" s="3">
        <v>2003</v>
      </c>
      <c r="AA30" s="3">
        <v>2012</v>
      </c>
      <c r="AB30" s="3" t="s">
        <v>107</v>
      </c>
      <c r="AC30" s="3" t="s">
        <v>108</v>
      </c>
      <c r="AD30" s="3">
        <v>2003</v>
      </c>
      <c r="AE30" s="3">
        <v>2012</v>
      </c>
      <c r="AF30" s="3" t="s">
        <v>107</v>
      </c>
      <c r="AG30" s="3" t="s">
        <v>108</v>
      </c>
      <c r="AH30">
        <v>2012</v>
      </c>
      <c r="AI30" s="3">
        <v>2012</v>
      </c>
      <c r="AJ30" s="19"/>
      <c r="AK30" s="19"/>
      <c r="AL30"/>
      <c r="AN30"/>
      <c r="AO30" s="1">
        <v>2003</v>
      </c>
      <c r="AP30" s="3">
        <v>2004</v>
      </c>
      <c r="AQ30" s="3">
        <v>2005</v>
      </c>
      <c r="AR30" s="3">
        <v>2006</v>
      </c>
      <c r="AS30" s="3">
        <v>2007</v>
      </c>
      <c r="AT30" s="3">
        <v>2008</v>
      </c>
      <c r="AU30" s="3">
        <v>2009</v>
      </c>
      <c r="AV30" s="3">
        <v>2010</v>
      </c>
      <c r="AW30" s="3">
        <v>2011</v>
      </c>
      <c r="AX30" s="3">
        <v>2012</v>
      </c>
      <c r="AZ30" s="6">
        <f t="shared" ref="AZ30:AZ49" si="90">(C31/C$31)*100</f>
        <v>100</v>
      </c>
      <c r="BA30" s="6">
        <f t="shared" ref="BA30:BA49" si="91">(D31/D$31)*100</f>
        <v>100</v>
      </c>
      <c r="BB30" s="6">
        <f t="shared" ref="BB30:BB49" si="92">(E31/E$31)*100</f>
        <v>100</v>
      </c>
      <c r="BC30" s="6">
        <f t="shared" ref="BC30:BC49" si="93">(F31/F$31)*100</f>
        <v>100</v>
      </c>
      <c r="BD30" s="6">
        <f t="shared" ref="BD30:BD49" si="94">(G31/G$31)*100</f>
        <v>100</v>
      </c>
      <c r="BE30" s="6">
        <f t="shared" ref="BE30:BE49" si="95">(H31/H$31)*100</f>
        <v>100</v>
      </c>
      <c r="BF30" s="6">
        <f t="shared" ref="BF30:BF49" si="96">(I31/I$31)*100</f>
        <v>100</v>
      </c>
      <c r="BG30" s="6">
        <f t="shared" ref="BG30:BG49" si="97">(J31/J$31)*100</f>
        <v>100</v>
      </c>
      <c r="BH30" s="6">
        <f t="shared" ref="BH30:BH49" si="98">(K31/K$31)*100</f>
        <v>100</v>
      </c>
      <c r="BI30" s="6">
        <f t="shared" ref="BI30:BI49" si="99">(L31/L$31)*100</f>
        <v>100</v>
      </c>
      <c r="BK30" s="6">
        <f t="shared" ref="BK30:BK49" si="100">(N31/N$31)*100</f>
        <v>100</v>
      </c>
      <c r="BL30" s="6">
        <f t="shared" ref="BL30:BL49" si="101">(O31/O$31)*100</f>
        <v>100</v>
      </c>
      <c r="BM30" s="6">
        <f t="shared" ref="BM30:BM49" si="102">(P31/P$31)*100</f>
        <v>100</v>
      </c>
      <c r="BN30" s="6">
        <f t="shared" ref="BN30:BN49" si="103">(Q31/Q$31)*100</f>
        <v>100</v>
      </c>
      <c r="BO30" s="6">
        <f t="shared" ref="BO30:BO49" si="104">(R31/R$31)*100</f>
        <v>100</v>
      </c>
      <c r="BP30" s="6">
        <f t="shared" ref="BP30:BP49" si="105">(S31/S$31)*100</f>
        <v>100</v>
      </c>
      <c r="BQ30" s="6">
        <f t="shared" ref="BQ30:BQ49" si="106">(T31/T$31)*100</f>
        <v>100</v>
      </c>
      <c r="BR30" s="6">
        <f t="shared" ref="BR30:BR49" si="107">(U31/U$31)*100</f>
        <v>100</v>
      </c>
      <c r="BS30" s="6">
        <f t="shared" ref="BS30:BS49" si="108">(V31/V$31)*100</f>
        <v>100</v>
      </c>
      <c r="BT30" s="6">
        <f t="shared" ref="BT30:BT49" si="109">(W31/W$31)*100</f>
        <v>100</v>
      </c>
      <c r="BV30" s="6">
        <f t="shared" ref="BV30:BV49" si="110">(AO31/AO$31)*100</f>
        <v>100</v>
      </c>
      <c r="BW30" s="6">
        <f t="shared" ref="BW30:BW49" si="111">(AP31/AP$31)*100</f>
        <v>100</v>
      </c>
      <c r="BX30" s="6">
        <f t="shared" ref="BX30:BX49" si="112">(AQ31/AQ$31)*100</f>
        <v>100</v>
      </c>
      <c r="BY30" s="6">
        <f t="shared" ref="BY30:BY49" si="113">(AR31/AR$31)*100</f>
        <v>100</v>
      </c>
      <c r="BZ30" s="6">
        <f t="shared" ref="BZ30:BZ49" si="114">(AS31/AS$31)*100</f>
        <v>100</v>
      </c>
      <c r="CA30" s="6">
        <f t="shared" ref="CA30:CA49" si="115">(AT31/AT$31)*100</f>
        <v>100</v>
      </c>
      <c r="CB30" s="6">
        <f t="shared" ref="CB30:CB49" si="116">(AU31/AU$31)*100</f>
        <v>100</v>
      </c>
      <c r="CC30" s="6">
        <f t="shared" ref="CC30:CC49" si="117">(AV31/AV$31)*100</f>
        <v>100</v>
      </c>
      <c r="CD30" s="6">
        <f t="shared" ref="CD30:CD49" si="118">(AW31/AW$31)*100</f>
        <v>100</v>
      </c>
      <c r="CE30" s="6">
        <f t="shared" ref="CE30:CE49" si="119">(AX31/AX$31)*100</f>
        <v>100</v>
      </c>
    </row>
    <row r="31" spans="1:83" x14ac:dyDescent="0.25">
      <c r="A31" t="s">
        <v>97</v>
      </c>
      <c r="B31" t="s">
        <v>69</v>
      </c>
      <c r="C31" s="1">
        <f t="shared" ref="C31:L31" si="120">SUM(C32:C50)</f>
        <v>2004.0183569765002</v>
      </c>
      <c r="D31" s="1">
        <f t="shared" si="120"/>
        <v>2293.0234085335537</v>
      </c>
      <c r="E31" s="1">
        <f t="shared" si="120"/>
        <v>2690.5250269136286</v>
      </c>
      <c r="F31" s="1">
        <f t="shared" si="120"/>
        <v>3094.776838954936</v>
      </c>
      <c r="G31" s="1">
        <f t="shared" si="120"/>
        <v>4266.7100650429475</v>
      </c>
      <c r="H31" s="1">
        <f t="shared" si="120"/>
        <v>6905.2040563554465</v>
      </c>
      <c r="I31" s="1">
        <f t="shared" si="120"/>
        <v>5917.6502963059957</v>
      </c>
      <c r="J31" s="1">
        <f t="shared" si="120"/>
        <v>8017.6992116282836</v>
      </c>
      <c r="K31" s="1">
        <f t="shared" si="120"/>
        <v>8200.7937217325471</v>
      </c>
      <c r="L31" s="1">
        <f t="shared" si="120"/>
        <v>9402.5432040942469</v>
      </c>
      <c r="M31" s="1"/>
      <c r="N31" s="1">
        <f t="shared" ref="N31:W31" si="121">SUM(N32:N50)</f>
        <v>2203.1383023113058</v>
      </c>
      <c r="O31" s="1">
        <f t="shared" si="121"/>
        <v>2424.1035678103217</v>
      </c>
      <c r="P31" s="1">
        <f t="shared" si="121"/>
        <v>3993.2045970523923</v>
      </c>
      <c r="Q31" s="1">
        <f t="shared" si="121"/>
        <v>4347.6509810302123</v>
      </c>
      <c r="R31" s="1">
        <f t="shared" si="121"/>
        <v>4617.3706000567172</v>
      </c>
      <c r="S31" s="1">
        <f t="shared" si="121"/>
        <v>6956.9223995974844</v>
      </c>
      <c r="T31" s="1">
        <f t="shared" si="121"/>
        <v>6348.6569477914418</v>
      </c>
      <c r="U31" s="1">
        <f t="shared" si="121"/>
        <v>8660.4587642828665</v>
      </c>
      <c r="V31" s="1">
        <f t="shared" si="121"/>
        <v>8976.5985481217067</v>
      </c>
      <c r="W31" s="1">
        <f t="shared" si="121"/>
        <v>10889.908501260399</v>
      </c>
      <c r="Y31" t="s">
        <v>133</v>
      </c>
      <c r="Z31" s="15">
        <f t="shared" ref="Z31:Z36" si="122">N31</f>
        <v>2203.1383023113058</v>
      </c>
      <c r="AA31" s="15">
        <f t="shared" ref="AA31:AA36" si="123">W31</f>
        <v>10889.908501260399</v>
      </c>
      <c r="AB31" s="14">
        <f t="shared" ref="AB31:AB36" si="124">(W31/W$31)*100</f>
        <v>100</v>
      </c>
      <c r="AC31" s="14">
        <f t="shared" ref="AC31:AC36" si="125">((W31/N31)^(1/(W$3-N$3))-1)*100</f>
        <v>19.428826044200576</v>
      </c>
      <c r="AD31" s="15">
        <f t="shared" ref="AD31:AD36" si="126">C31</f>
        <v>2004.0183569765002</v>
      </c>
      <c r="AE31" s="15">
        <f t="shared" ref="AE31:AE36" si="127">L31</f>
        <v>9402.5432040942469</v>
      </c>
      <c r="AF31" s="14">
        <f t="shared" ref="AF31:AF36" si="128">(L31/L$31)*100</f>
        <v>100</v>
      </c>
      <c r="AG31" s="14">
        <f t="shared" ref="AG31:AG36" si="129">((L31/C31)^(1/(L$3-C$3))-1)*100</f>
        <v>18.739095960242878</v>
      </c>
      <c r="AH31" s="15">
        <f t="shared" ref="AH31:AH36" si="130">L31+W31</f>
        <v>20292.451705354644</v>
      </c>
      <c r="AI31" s="15">
        <f t="shared" ref="AI31:AI36" si="131">W31-L31</f>
        <v>1487.3652971661522</v>
      </c>
      <c r="AJ31" s="16">
        <f>AH31/AH$31</f>
        <v>1</v>
      </c>
      <c r="AL31"/>
      <c r="AN31"/>
      <c r="AO31" s="1">
        <f t="shared" ref="AO31:AX31" si="132">SUM(AO32:AO50)</f>
        <v>4207.1566592878053</v>
      </c>
      <c r="AP31" s="1">
        <f t="shared" si="132"/>
        <v>4717.1269763438759</v>
      </c>
      <c r="AQ31" s="1">
        <f t="shared" si="132"/>
        <v>6683.7296239660209</v>
      </c>
      <c r="AR31" s="1">
        <f t="shared" si="132"/>
        <v>7442.427819985146</v>
      </c>
      <c r="AS31" s="1">
        <f t="shared" si="132"/>
        <v>8884.0806650996674</v>
      </c>
      <c r="AT31" s="1">
        <f t="shared" si="132"/>
        <v>13862.126455952934</v>
      </c>
      <c r="AU31" s="1">
        <f t="shared" si="132"/>
        <v>12266.307244097436</v>
      </c>
      <c r="AV31" s="1">
        <f t="shared" si="132"/>
        <v>16678.157975911152</v>
      </c>
      <c r="AW31" s="1">
        <f t="shared" si="132"/>
        <v>17177.392269854248</v>
      </c>
      <c r="AX31" s="1">
        <f t="shared" si="132"/>
        <v>20292.451705354648</v>
      </c>
      <c r="AZ31" s="6">
        <f t="shared" si="90"/>
        <v>0.16118711046760836</v>
      </c>
      <c r="BA31" s="6">
        <f t="shared" si="91"/>
        <v>0.35363798274726571</v>
      </c>
      <c r="BB31" s="6">
        <f t="shared" si="92"/>
        <v>0.25360733796977214</v>
      </c>
      <c r="BC31" s="6">
        <f t="shared" si="93"/>
        <v>0.28473908974272</v>
      </c>
      <c r="BD31" s="6">
        <f t="shared" si="94"/>
        <v>0.2102003682467502</v>
      </c>
      <c r="BE31" s="6">
        <f t="shared" si="95"/>
        <v>0.16722571112249271</v>
      </c>
      <c r="BF31" s="6">
        <f t="shared" si="96"/>
        <v>0.19001286841109413</v>
      </c>
      <c r="BG31" s="6">
        <f t="shared" si="97"/>
        <v>0.1495373330236914</v>
      </c>
      <c r="BH31" s="6">
        <f t="shared" si="98"/>
        <v>0.26785273267035764</v>
      </c>
      <c r="BI31" s="6">
        <f t="shared" si="99"/>
        <v>0.33015607780247991</v>
      </c>
      <c r="BK31" s="6">
        <f t="shared" si="100"/>
        <v>1.9131617838116601</v>
      </c>
      <c r="BL31" s="6">
        <f t="shared" si="101"/>
        <v>1.9973615441349679</v>
      </c>
      <c r="BM31" s="6">
        <f t="shared" si="102"/>
        <v>1.4352440306635583</v>
      </c>
      <c r="BN31" s="6">
        <f t="shared" si="103"/>
        <v>1.5501892871063971</v>
      </c>
      <c r="BO31" s="6">
        <f t="shared" si="104"/>
        <v>1.6732236195393702</v>
      </c>
      <c r="BP31" s="6">
        <f t="shared" si="105"/>
        <v>1.0800169908213852</v>
      </c>
      <c r="BQ31" s="6">
        <f t="shared" si="106"/>
        <v>1.2743275877802347</v>
      </c>
      <c r="BR31" s="6">
        <f t="shared" si="107"/>
        <v>1.1343799243181458</v>
      </c>
      <c r="BS31" s="6">
        <f t="shared" si="108"/>
        <v>1.4966914234576894</v>
      </c>
      <c r="BT31" s="6">
        <f t="shared" si="109"/>
        <v>1.272374604502772</v>
      </c>
      <c r="BV31" s="6">
        <f t="shared" si="110"/>
        <v>1.078633932658684</v>
      </c>
      <c r="BW31" s="6">
        <f t="shared" si="111"/>
        <v>1.1983377692139308</v>
      </c>
      <c r="BX31" s="6">
        <f t="shared" si="112"/>
        <v>0.9595780068596842</v>
      </c>
      <c r="BY31" s="6">
        <f t="shared" si="113"/>
        <v>1.0239784784324242</v>
      </c>
      <c r="BZ31" s="6">
        <f t="shared" si="114"/>
        <v>0.97058524118645906</v>
      </c>
      <c r="CA31" s="6">
        <f t="shared" si="115"/>
        <v>0.62532412193070241</v>
      </c>
      <c r="CB31" s="6">
        <f t="shared" si="116"/>
        <v>0.75122025052913011</v>
      </c>
      <c r="CC31" s="6">
        <f t="shared" si="117"/>
        <v>0.66093605364584362</v>
      </c>
      <c r="CD31" s="6">
        <f t="shared" si="118"/>
        <v>0.91002189515470133</v>
      </c>
      <c r="CE31" s="6">
        <f t="shared" si="119"/>
        <v>0.83579599223682288</v>
      </c>
    </row>
    <row r="32" spans="1:83" x14ac:dyDescent="0.25">
      <c r="A32" t="s">
        <v>6</v>
      </c>
      <c r="B32" t="s">
        <v>69</v>
      </c>
      <c r="C32">
        <v>3.2302192828508618</v>
      </c>
      <c r="D32">
        <v>8.1090017258606526</v>
      </c>
      <c r="E32">
        <v>6.8233688981661489</v>
      </c>
      <c r="F32">
        <v>8.8120394008088088</v>
      </c>
      <c r="G32">
        <v>8.9686402687414315</v>
      </c>
      <c r="H32">
        <v>11.547276587699608</v>
      </c>
      <c r="I32">
        <v>11.244297070548633</v>
      </c>
      <c r="J32">
        <v>11.989453570930467</v>
      </c>
      <c r="K32">
        <v>21.966050084319754</v>
      </c>
      <c r="L32">
        <v>31.043067856321187</v>
      </c>
      <c r="N32">
        <v>42.1496000443369</v>
      </c>
      <c r="O32">
        <v>48.418112453447094</v>
      </c>
      <c r="P32">
        <v>57.312230611377259</v>
      </c>
      <c r="Q32">
        <v>67.396819748706534</v>
      </c>
      <c r="R32">
        <v>77.25893548181574</v>
      </c>
      <c r="S32">
        <v>75.135943953911664</v>
      </c>
      <c r="T32">
        <v>80.90268693923295</v>
      </c>
      <c r="U32">
        <v>98.242505575876223</v>
      </c>
      <c r="V32">
        <v>134.35198058796504</v>
      </c>
      <c r="W32">
        <v>138.56043022362576</v>
      </c>
      <c r="Y32" t="s">
        <v>134</v>
      </c>
      <c r="Z32" s="15">
        <f t="shared" si="122"/>
        <v>42.1496000443369</v>
      </c>
      <c r="AA32" s="15">
        <f t="shared" si="123"/>
        <v>138.56043022362576</v>
      </c>
      <c r="AB32" s="14">
        <f t="shared" si="124"/>
        <v>1.272374604502772</v>
      </c>
      <c r="AC32" s="14">
        <f t="shared" si="125"/>
        <v>14.137224429858364</v>
      </c>
      <c r="AD32" s="15">
        <f t="shared" si="126"/>
        <v>3.2302192828508618</v>
      </c>
      <c r="AE32" s="15">
        <f t="shared" si="127"/>
        <v>31.043067856321187</v>
      </c>
      <c r="AF32" s="14">
        <f t="shared" si="128"/>
        <v>0.33015607780247991</v>
      </c>
      <c r="AG32" s="14">
        <f t="shared" si="129"/>
        <v>28.58565288853714</v>
      </c>
      <c r="AH32" s="15">
        <f t="shared" si="130"/>
        <v>169.60349807994695</v>
      </c>
      <c r="AI32" s="15">
        <f t="shared" si="131"/>
        <v>107.51736236730457</v>
      </c>
      <c r="AJ32" s="16">
        <f>AH32/AH$31</f>
        <v>8.3579599223682285E-3</v>
      </c>
      <c r="AL32">
        <v>654.3608099076871</v>
      </c>
      <c r="AM32" s="6">
        <f t="shared" si="28"/>
        <v>25.918957173470318</v>
      </c>
      <c r="AN32"/>
      <c r="AO32">
        <f t="shared" ref="AO32:AX36" si="133">C32+N32</f>
        <v>45.379819327187761</v>
      </c>
      <c r="AP32">
        <f t="shared" si="133"/>
        <v>56.527114179307745</v>
      </c>
      <c r="AQ32">
        <f t="shared" si="133"/>
        <v>64.135599509543411</v>
      </c>
      <c r="AR32">
        <f t="shared" si="133"/>
        <v>76.208859149515348</v>
      </c>
      <c r="AS32">
        <f t="shared" si="133"/>
        <v>86.227575750557179</v>
      </c>
      <c r="AT32">
        <f t="shared" si="133"/>
        <v>86.683220541611277</v>
      </c>
      <c r="AU32">
        <f t="shared" si="133"/>
        <v>92.14698400978159</v>
      </c>
      <c r="AV32">
        <f t="shared" si="133"/>
        <v>110.23195914680669</v>
      </c>
      <c r="AW32">
        <f t="shared" si="133"/>
        <v>156.31803067228481</v>
      </c>
      <c r="AX32">
        <f t="shared" si="133"/>
        <v>169.60349807994695</v>
      </c>
      <c r="AZ32" s="6">
        <f t="shared" si="90"/>
        <v>3.6216408640146212E-2</v>
      </c>
      <c r="BA32" s="6">
        <f t="shared" si="91"/>
        <v>6.7621667574377688E-3</v>
      </c>
      <c r="BB32" s="6">
        <f t="shared" si="92"/>
        <v>4.9438799883430246E-3</v>
      </c>
      <c r="BC32" s="6">
        <f t="shared" si="93"/>
        <v>1.3243401191801055E-3</v>
      </c>
      <c r="BD32" s="6">
        <f t="shared" si="94"/>
        <v>5.8193963126628688E-3</v>
      </c>
      <c r="BE32" s="6">
        <f t="shared" si="95"/>
        <v>4.8959671667727549E-4</v>
      </c>
      <c r="BF32" s="6">
        <f t="shared" si="96"/>
        <v>3.7661423046980252E-3</v>
      </c>
      <c r="BG32" s="6">
        <f t="shared" si="97"/>
        <v>1.8760178276594274E-2</v>
      </c>
      <c r="BH32" s="6">
        <f t="shared" si="98"/>
        <v>2.7315762640600853E-3</v>
      </c>
      <c r="BI32" s="6">
        <f t="shared" si="99"/>
        <v>9.93725286201152E-3</v>
      </c>
      <c r="BK32" s="6">
        <f t="shared" si="100"/>
        <v>0.56911589348743707</v>
      </c>
      <c r="BL32" s="6">
        <f t="shared" si="101"/>
        <v>0.58552072193853333</v>
      </c>
      <c r="BM32" s="6">
        <f t="shared" si="102"/>
        <v>0.39365526656355793</v>
      </c>
      <c r="BN32" s="6">
        <f t="shared" si="103"/>
        <v>0.39047351992153195</v>
      </c>
      <c r="BO32" s="6">
        <f t="shared" si="104"/>
        <v>0.32909131672214842</v>
      </c>
      <c r="BP32" s="6">
        <f t="shared" si="105"/>
        <v>0.25681322118573097</v>
      </c>
      <c r="BQ32" s="6">
        <f t="shared" si="106"/>
        <v>0.2158907637672613</v>
      </c>
      <c r="BR32" s="6">
        <f t="shared" si="107"/>
        <v>0.17009220295766397</v>
      </c>
      <c r="BS32" s="6">
        <f t="shared" si="108"/>
        <v>0.21543080241974596</v>
      </c>
      <c r="BT32" s="6">
        <f t="shared" si="109"/>
        <v>0.24606975627526834</v>
      </c>
      <c r="BV32" s="6">
        <f t="shared" si="110"/>
        <v>0.31527691468457175</v>
      </c>
      <c r="BW32" s="6">
        <f t="shared" si="111"/>
        <v>0.304182754660002</v>
      </c>
      <c r="BX32" s="6">
        <f t="shared" si="112"/>
        <v>0.23718009885527316</v>
      </c>
      <c r="BY32" s="6">
        <f t="shared" si="113"/>
        <v>0.22865403067950776</v>
      </c>
      <c r="BZ32" s="6">
        <f t="shared" si="114"/>
        <v>0.1738352346859503</v>
      </c>
      <c r="CA32" s="6">
        <f t="shared" si="115"/>
        <v>0.12912956911059439</v>
      </c>
      <c r="CB32" s="6">
        <f t="shared" si="116"/>
        <v>0.113555211259739</v>
      </c>
      <c r="CC32" s="6">
        <f t="shared" si="117"/>
        <v>9.7342283168441068E-2</v>
      </c>
      <c r="CD32" s="6">
        <f t="shared" si="118"/>
        <v>0.1138843947303721</v>
      </c>
      <c r="CE32" s="6">
        <f t="shared" si="119"/>
        <v>0.1366573453220756</v>
      </c>
    </row>
    <row r="33" spans="1:83" x14ac:dyDescent="0.25">
      <c r="A33" t="s">
        <v>10</v>
      </c>
      <c r="B33" t="s">
        <v>69</v>
      </c>
      <c r="C33">
        <v>0.72578347738615334</v>
      </c>
      <c r="D33">
        <v>0.15505806667212241</v>
      </c>
      <c r="E33">
        <v>0.13301632838694366</v>
      </c>
      <c r="F33">
        <v>4.0985371277374102E-2</v>
      </c>
      <c r="G33">
        <v>0.24829676819712479</v>
      </c>
      <c r="H33">
        <v>3.3807652339782307E-2</v>
      </c>
      <c r="I33">
        <v>0.22286713125326812</v>
      </c>
      <c r="J33">
        <v>1.5041346657825596</v>
      </c>
      <c r="K33">
        <v>0.22401093476737594</v>
      </c>
      <c r="L33">
        <v>0.93435449365072532</v>
      </c>
      <c r="N33">
        <v>12.53841023396294</v>
      </c>
      <c r="O33">
        <v>14.19362871078074</v>
      </c>
      <c r="P33">
        <v>15.719460200954842</v>
      </c>
      <c r="Q33">
        <v>16.976425819531684</v>
      </c>
      <c r="R33">
        <v>15.195365705668015</v>
      </c>
      <c r="S33">
        <v>17.866296509797952</v>
      </c>
      <c r="T33">
        <v>13.706163973550241</v>
      </c>
      <c r="U33">
        <v>14.730765098408812</v>
      </c>
      <c r="V33">
        <v>19.338358282217861</v>
      </c>
      <c r="W33">
        <v>26.796771307651191</v>
      </c>
      <c r="Y33" t="s">
        <v>135</v>
      </c>
      <c r="Z33" s="15">
        <f t="shared" si="122"/>
        <v>12.53841023396294</v>
      </c>
      <c r="AA33" s="15">
        <f t="shared" si="123"/>
        <v>26.796771307651191</v>
      </c>
      <c r="AB33" s="14">
        <f t="shared" si="124"/>
        <v>0.24606975627526834</v>
      </c>
      <c r="AC33" s="14">
        <f t="shared" si="125"/>
        <v>8.805008773983225</v>
      </c>
      <c r="AD33" s="15">
        <f t="shared" si="126"/>
        <v>0.72578347738615334</v>
      </c>
      <c r="AE33" s="15">
        <f t="shared" si="127"/>
        <v>0.93435449365072532</v>
      </c>
      <c r="AF33" s="14">
        <f t="shared" si="128"/>
        <v>9.93725286201152E-3</v>
      </c>
      <c r="AG33" s="14">
        <f t="shared" si="129"/>
        <v>2.8464724074154235</v>
      </c>
      <c r="AH33" s="15">
        <f t="shared" si="130"/>
        <v>27.731125801301918</v>
      </c>
      <c r="AI33" s="15">
        <f t="shared" si="131"/>
        <v>25.862416814000465</v>
      </c>
      <c r="AJ33" s="16">
        <f t="shared" ref="AJ33:AJ50" si="134">AH33/AH$31</f>
        <v>1.3665734532207561E-3</v>
      </c>
      <c r="AL33">
        <v>297.50313646463002</v>
      </c>
      <c r="AM33" s="6">
        <f t="shared" si="28"/>
        <v>9.3212885520616542</v>
      </c>
      <c r="AN33"/>
      <c r="AO33">
        <f t="shared" si="133"/>
        <v>13.264193711349094</v>
      </c>
      <c r="AP33">
        <f t="shared" si="133"/>
        <v>14.348686777452862</v>
      </c>
      <c r="AQ33">
        <f t="shared" si="133"/>
        <v>15.852476529341786</v>
      </c>
      <c r="AR33">
        <f t="shared" si="133"/>
        <v>17.017411190809057</v>
      </c>
      <c r="AS33">
        <f t="shared" si="133"/>
        <v>15.443662473865141</v>
      </c>
      <c r="AT33">
        <f t="shared" si="133"/>
        <v>17.900104162137733</v>
      </c>
      <c r="AU33">
        <f t="shared" si="133"/>
        <v>13.92903110480351</v>
      </c>
      <c r="AV33">
        <f t="shared" si="133"/>
        <v>16.234899764191372</v>
      </c>
      <c r="AW33">
        <f t="shared" si="133"/>
        <v>19.562369216985235</v>
      </c>
      <c r="AX33">
        <f t="shared" si="133"/>
        <v>27.731125801301918</v>
      </c>
      <c r="AZ33" s="6">
        <f t="shared" si="90"/>
        <v>1.2600586055112106</v>
      </c>
      <c r="BA33" s="6">
        <f t="shared" si="91"/>
        <v>1.7197944938559924</v>
      </c>
      <c r="BB33" s="6">
        <f t="shared" si="92"/>
        <v>4.2672716873089964</v>
      </c>
      <c r="BC33" s="6">
        <f t="shared" si="93"/>
        <v>2.7715957752868352</v>
      </c>
      <c r="BD33" s="6">
        <f t="shared" si="94"/>
        <v>4.5664320490354573</v>
      </c>
      <c r="BE33" s="6">
        <f t="shared" si="95"/>
        <v>8.0191388705491633</v>
      </c>
      <c r="BF33" s="6">
        <f t="shared" si="96"/>
        <v>8.4865756175818721</v>
      </c>
      <c r="BG33" s="6">
        <f t="shared" si="97"/>
        <v>14.883656745785952</v>
      </c>
      <c r="BH33" s="6">
        <f t="shared" si="98"/>
        <v>16.969620191482985</v>
      </c>
      <c r="BI33" s="6">
        <f t="shared" si="99"/>
        <v>13.663479053919664</v>
      </c>
      <c r="BK33" s="6">
        <f t="shared" si="100"/>
        <v>6.5736135715580444</v>
      </c>
      <c r="BL33" s="6">
        <f t="shared" si="101"/>
        <v>11.361223968409934</v>
      </c>
      <c r="BM33" s="6">
        <f t="shared" si="102"/>
        <v>7.9701627365381418</v>
      </c>
      <c r="BN33" s="6">
        <f t="shared" si="103"/>
        <v>11.466712399833645</v>
      </c>
      <c r="BO33" s="6">
        <f t="shared" si="104"/>
        <v>16.293481524895913</v>
      </c>
      <c r="BP33" s="6">
        <f t="shared" si="105"/>
        <v>13.5597694314978</v>
      </c>
      <c r="BQ33" s="6">
        <f t="shared" si="106"/>
        <v>14.350560174637247</v>
      </c>
      <c r="BR33" s="6">
        <f t="shared" si="107"/>
        <v>12.331308057822381</v>
      </c>
      <c r="BS33" s="6">
        <f t="shared" si="108"/>
        <v>13.68412114983569</v>
      </c>
      <c r="BT33" s="6">
        <f t="shared" si="109"/>
        <v>15.252860382071715</v>
      </c>
      <c r="BV33" s="6">
        <f t="shared" si="110"/>
        <v>4.0425783486947049</v>
      </c>
      <c r="BW33" s="6">
        <f t="shared" si="111"/>
        <v>6.674467901051977</v>
      </c>
      <c r="BX33" s="6">
        <f t="shared" si="112"/>
        <v>6.479569669433527</v>
      </c>
      <c r="BY33" s="6">
        <f t="shared" si="113"/>
        <v>7.8510313085908727</v>
      </c>
      <c r="BZ33" s="6">
        <f t="shared" si="114"/>
        <v>10.661393983359712</v>
      </c>
      <c r="CA33" s="6">
        <f t="shared" si="115"/>
        <v>10.799789947412258</v>
      </c>
      <c r="CB33" s="6">
        <f t="shared" si="116"/>
        <v>11.521590602862442</v>
      </c>
      <c r="CC33" s="6">
        <f t="shared" si="117"/>
        <v>13.558299917045849</v>
      </c>
      <c r="CD33" s="6">
        <f t="shared" si="118"/>
        <v>15.252677045295144</v>
      </c>
      <c r="CE33" s="6">
        <f t="shared" si="119"/>
        <v>14.516417747011163</v>
      </c>
    </row>
    <row r="34" spans="1:83" x14ac:dyDescent="0.25">
      <c r="A34" t="s">
        <v>11</v>
      </c>
      <c r="B34" t="s">
        <v>69</v>
      </c>
      <c r="C34">
        <v>25.251805763106763</v>
      </c>
      <c r="D34">
        <v>39.435290322789058</v>
      </c>
      <c r="E34">
        <v>114.81201271344804</v>
      </c>
      <c r="F34">
        <v>85.77470412303046</v>
      </c>
      <c r="G34">
        <v>194.83641584954276</v>
      </c>
      <c r="H34">
        <v>553.73790257393716</v>
      </c>
      <c r="I34">
        <v>502.20586718006604</v>
      </c>
      <c r="J34">
        <v>1193.3268295683401</v>
      </c>
      <c r="K34">
        <v>1391.6435472649953</v>
      </c>
      <c r="L34">
        <v>1284.7145212271644</v>
      </c>
      <c r="N34">
        <v>144.8257984409295</v>
      </c>
      <c r="O34">
        <v>275.40783556514663</v>
      </c>
      <c r="P34">
        <v>318.26490478799781</v>
      </c>
      <c r="Q34">
        <v>498.53263414328046</v>
      </c>
      <c r="R34">
        <v>752.33042565621679</v>
      </c>
      <c r="S34">
        <v>943.34263691364299</v>
      </c>
      <c r="T34">
        <v>911.06783557409926</v>
      </c>
      <c r="U34">
        <v>1067.9478494443977</v>
      </c>
      <c r="V34">
        <v>1228.368620459366</v>
      </c>
      <c r="W34">
        <v>1661.0225394326069</v>
      </c>
      <c r="Y34" t="s">
        <v>136</v>
      </c>
      <c r="Z34" s="15">
        <f t="shared" si="122"/>
        <v>144.8257984409295</v>
      </c>
      <c r="AA34" s="15">
        <f t="shared" si="123"/>
        <v>1661.0225394326069</v>
      </c>
      <c r="AB34" s="14">
        <f t="shared" si="124"/>
        <v>15.252860382071715</v>
      </c>
      <c r="AC34" s="14">
        <f t="shared" si="125"/>
        <v>31.137080412864471</v>
      </c>
      <c r="AD34" s="15">
        <f t="shared" si="126"/>
        <v>25.251805763106763</v>
      </c>
      <c r="AE34" s="15">
        <f t="shared" si="127"/>
        <v>1284.7145212271644</v>
      </c>
      <c r="AF34" s="14">
        <f t="shared" si="128"/>
        <v>13.663479053919664</v>
      </c>
      <c r="AG34" s="14">
        <f t="shared" si="129"/>
        <v>54.74359711830099</v>
      </c>
      <c r="AH34" s="15">
        <f t="shared" si="130"/>
        <v>2945.7370606597715</v>
      </c>
      <c r="AI34" s="15">
        <f t="shared" si="131"/>
        <v>376.30801820544252</v>
      </c>
      <c r="AJ34" s="16">
        <f t="shared" si="134"/>
        <v>0.14516417747011165</v>
      </c>
      <c r="AL34">
        <v>12029.69277379071</v>
      </c>
      <c r="AM34" s="6">
        <f t="shared" si="28"/>
        <v>24.487217720785832</v>
      </c>
      <c r="AN34"/>
      <c r="AO34">
        <f t="shared" si="133"/>
        <v>170.07760420403628</v>
      </c>
      <c r="AP34">
        <f t="shared" si="133"/>
        <v>314.84312588793568</v>
      </c>
      <c r="AQ34">
        <f t="shared" si="133"/>
        <v>433.07691750144585</v>
      </c>
      <c r="AR34">
        <f t="shared" si="133"/>
        <v>584.30733826631092</v>
      </c>
      <c r="AS34">
        <f t="shared" si="133"/>
        <v>947.16684150575952</v>
      </c>
      <c r="AT34">
        <f t="shared" si="133"/>
        <v>1497.0805394875802</v>
      </c>
      <c r="AU34">
        <f t="shared" si="133"/>
        <v>1413.2737027541652</v>
      </c>
      <c r="AV34">
        <f t="shared" si="133"/>
        <v>2261.2746790127376</v>
      </c>
      <c r="AW34">
        <f t="shared" si="133"/>
        <v>2620.0121677243615</v>
      </c>
      <c r="AX34">
        <f t="shared" si="133"/>
        <v>2945.7370606597715</v>
      </c>
      <c r="AZ34" s="6">
        <f t="shared" si="90"/>
        <v>3.1830947419606819</v>
      </c>
      <c r="BA34" s="6">
        <f t="shared" si="91"/>
        <v>2.5793389343069859</v>
      </c>
      <c r="BB34" s="6">
        <f t="shared" si="92"/>
        <v>2.247076891037997</v>
      </c>
      <c r="BC34" s="6">
        <f t="shared" si="93"/>
        <v>3.1544934643742408</v>
      </c>
      <c r="BD34" s="6">
        <f t="shared" si="94"/>
        <v>0.73271516729289488</v>
      </c>
      <c r="BE34" s="6">
        <f t="shared" si="95"/>
        <v>0.48564336411122788</v>
      </c>
      <c r="BF34" s="6">
        <f t="shared" si="96"/>
        <v>0.36066433356647432</v>
      </c>
      <c r="BG34" s="6">
        <f t="shared" si="97"/>
        <v>0.49534210629644126</v>
      </c>
      <c r="BH34" s="6">
        <f t="shared" si="98"/>
        <v>0.76760039968133709</v>
      </c>
      <c r="BI34" s="6">
        <f t="shared" si="99"/>
        <v>0.1400165354870872</v>
      </c>
      <c r="BK34" s="6">
        <f t="shared" si="100"/>
        <v>6.4162041047596725</v>
      </c>
      <c r="BL34" s="6">
        <f t="shared" si="101"/>
        <v>1.9225839215425589</v>
      </c>
      <c r="BM34" s="6">
        <f t="shared" si="102"/>
        <v>1.9084751579572199</v>
      </c>
      <c r="BN34" s="6">
        <f t="shared" si="103"/>
        <v>1.744359030918827</v>
      </c>
      <c r="BO34" s="6">
        <f t="shared" si="104"/>
        <v>2.140515421828435</v>
      </c>
      <c r="BP34" s="6">
        <f t="shared" si="105"/>
        <v>1.3042637469032483</v>
      </c>
      <c r="BQ34" s="6">
        <f t="shared" si="106"/>
        <v>1.4428987401603721</v>
      </c>
      <c r="BR34" s="6">
        <f t="shared" si="107"/>
        <v>1.2095738954885868</v>
      </c>
      <c r="BS34" s="6">
        <f t="shared" si="108"/>
        <v>1.429024740136547</v>
      </c>
      <c r="BT34" s="6">
        <f t="shared" si="109"/>
        <v>1.1288836147998882</v>
      </c>
      <c r="BV34" s="6">
        <f t="shared" si="110"/>
        <v>4.8761591200172738</v>
      </c>
      <c r="BW34" s="6">
        <f t="shared" si="111"/>
        <v>2.2418364295824866</v>
      </c>
      <c r="BX34" s="6">
        <f t="shared" si="112"/>
        <v>2.0447787621221019</v>
      </c>
      <c r="BY34" s="6">
        <f t="shared" si="113"/>
        <v>2.3307337314905778</v>
      </c>
      <c r="BZ34" s="6">
        <f t="shared" si="114"/>
        <v>1.464398697765638</v>
      </c>
      <c r="CA34" s="6">
        <f t="shared" si="115"/>
        <v>0.89648065490561279</v>
      </c>
      <c r="CB34" s="6">
        <f t="shared" si="116"/>
        <v>0.92079501086281423</v>
      </c>
      <c r="CC34" s="6">
        <f t="shared" si="117"/>
        <v>0.86622089083443354</v>
      </c>
      <c r="CD34" s="6">
        <f t="shared" si="118"/>
        <v>1.1132489522059501</v>
      </c>
      <c r="CE34" s="6">
        <f t="shared" si="119"/>
        <v>0.67069031359855324</v>
      </c>
    </row>
    <row r="35" spans="1:83" x14ac:dyDescent="0.25">
      <c r="A35" t="s">
        <v>14</v>
      </c>
      <c r="B35" t="s">
        <v>69</v>
      </c>
      <c r="C35">
        <v>63.789802948845825</v>
      </c>
      <c r="D35">
        <v>59.144845549079093</v>
      </c>
      <c r="E35">
        <v>60.458166127369999</v>
      </c>
      <c r="F35">
        <v>97.624533121801178</v>
      </c>
      <c r="G35">
        <v>31.262831790982215</v>
      </c>
      <c r="H35">
        <v>33.534665278029557</v>
      </c>
      <c r="I35">
        <v>21.342854003966512</v>
      </c>
      <c r="J35">
        <v>39.715040151392706</v>
      </c>
      <c r="K35">
        <v>62.94932538506103</v>
      </c>
      <c r="L35">
        <v>13.165115242049326</v>
      </c>
      <c r="N35">
        <v>141.35785018643057</v>
      </c>
      <c r="O35">
        <v>46.605425436260767</v>
      </c>
      <c r="P35">
        <v>76.209317741150613</v>
      </c>
      <c r="Q35">
        <v>75.838642520431492</v>
      </c>
      <c r="R35">
        <v>98.835529777186167</v>
      </c>
      <c r="S35">
        <v>90.736616758141523</v>
      </c>
      <c r="T35">
        <v>91.604691116786654</v>
      </c>
      <c r="U35">
        <v>104.754648442319</v>
      </c>
      <c r="V35">
        <v>128.27781407539726</v>
      </c>
      <c r="W35">
        <v>122.93439273742872</v>
      </c>
      <c r="Y35" t="s">
        <v>116</v>
      </c>
      <c r="Z35" s="15">
        <f t="shared" si="122"/>
        <v>141.35785018643057</v>
      </c>
      <c r="AA35" s="15">
        <f t="shared" si="123"/>
        <v>122.93439273742872</v>
      </c>
      <c r="AB35" s="14">
        <f t="shared" si="124"/>
        <v>1.1288836147998882</v>
      </c>
      <c r="AC35" s="14">
        <f t="shared" si="125"/>
        <v>-1.539622505915994</v>
      </c>
      <c r="AD35" s="15">
        <f t="shared" si="126"/>
        <v>63.789802948845825</v>
      </c>
      <c r="AE35" s="15">
        <f t="shared" si="127"/>
        <v>13.165115242049326</v>
      </c>
      <c r="AF35" s="14">
        <f t="shared" si="128"/>
        <v>0.1400165354870872</v>
      </c>
      <c r="AG35" s="14">
        <f t="shared" si="129"/>
        <v>-16.082487776276942</v>
      </c>
      <c r="AH35" s="15">
        <f t="shared" si="130"/>
        <v>136.09950797947806</v>
      </c>
      <c r="AI35" s="15">
        <f t="shared" si="131"/>
        <v>109.7692774953794</v>
      </c>
      <c r="AJ35" s="16">
        <f t="shared" si="134"/>
        <v>6.7069031359855338E-3</v>
      </c>
      <c r="AL35">
        <v>4073.7365388250714</v>
      </c>
      <c r="AM35" s="6">
        <f t="shared" si="28"/>
        <v>3.3409010789571396</v>
      </c>
      <c r="AN35"/>
      <c r="AO35">
        <f t="shared" si="133"/>
        <v>205.14765313527639</v>
      </c>
      <c r="AP35">
        <f t="shared" si="133"/>
        <v>105.75027098533985</v>
      </c>
      <c r="AQ35">
        <f t="shared" si="133"/>
        <v>136.66748386852061</v>
      </c>
      <c r="AR35">
        <f t="shared" si="133"/>
        <v>173.46317564223267</v>
      </c>
      <c r="AS35">
        <f t="shared" si="133"/>
        <v>130.09836156816837</v>
      </c>
      <c r="AT35">
        <f t="shared" si="133"/>
        <v>124.27128203617107</v>
      </c>
      <c r="AU35">
        <f t="shared" si="133"/>
        <v>112.94754512075316</v>
      </c>
      <c r="AV35">
        <f t="shared" si="133"/>
        <v>144.46968859371171</v>
      </c>
      <c r="AW35">
        <f t="shared" si="133"/>
        <v>191.22713946045829</v>
      </c>
      <c r="AX35">
        <f t="shared" si="133"/>
        <v>136.09950797947806</v>
      </c>
      <c r="AZ35" s="6">
        <f t="shared" si="90"/>
        <v>11.829379664848044</v>
      </c>
      <c r="BA35" s="6">
        <f t="shared" si="91"/>
        <v>10.062798275032243</v>
      </c>
      <c r="BB35" s="6">
        <f t="shared" si="92"/>
        <v>15.975860462189209</v>
      </c>
      <c r="BC35" s="6">
        <f t="shared" si="93"/>
        <v>14.135220785344965</v>
      </c>
      <c r="BD35" s="6">
        <f t="shared" si="94"/>
        <v>12.364249760539796</v>
      </c>
      <c r="BE35" s="6">
        <f t="shared" si="95"/>
        <v>23.560770829105444</v>
      </c>
      <c r="BF35" s="6">
        <f t="shared" si="96"/>
        <v>31.792318822462519</v>
      </c>
      <c r="BG35" s="6">
        <f t="shared" si="97"/>
        <v>30.088961300782778</v>
      </c>
      <c r="BH35" s="6">
        <f t="shared" si="98"/>
        <v>20.372018412957292</v>
      </c>
      <c r="BI35" s="6">
        <f t="shared" si="99"/>
        <v>26.376298849869567</v>
      </c>
      <c r="BK35" s="6">
        <f t="shared" si="100"/>
        <v>10.215111768693665</v>
      </c>
      <c r="BL35" s="6">
        <f t="shared" si="101"/>
        <v>8.206213325270161</v>
      </c>
      <c r="BM35" s="6">
        <f t="shared" si="102"/>
        <v>7.4328670065914428</v>
      </c>
      <c r="BN35" s="6">
        <f t="shared" si="103"/>
        <v>5.4375064841102345</v>
      </c>
      <c r="BO35" s="6">
        <f t="shared" si="104"/>
        <v>7.7905646125866843</v>
      </c>
      <c r="BP35" s="6">
        <f t="shared" si="105"/>
        <v>16.370296038746858</v>
      </c>
      <c r="BQ35" s="6">
        <f t="shared" si="106"/>
        <v>11.090958226132383</v>
      </c>
      <c r="BR35" s="6">
        <f t="shared" si="107"/>
        <v>11.077415297634523</v>
      </c>
      <c r="BS35" s="6">
        <f t="shared" si="108"/>
        <v>10.085189798193989</v>
      </c>
      <c r="BT35" s="6">
        <f t="shared" si="109"/>
        <v>7.6649859445870518</v>
      </c>
      <c r="BV35" s="6">
        <f t="shared" si="110"/>
        <v>10.984044983916236</v>
      </c>
      <c r="BW35" s="6">
        <f t="shared" si="111"/>
        <v>9.1087102839242586</v>
      </c>
      <c r="BX35" s="6">
        <f t="shared" si="112"/>
        <v>10.871835814459843</v>
      </c>
      <c r="BY35" s="6">
        <f t="shared" si="113"/>
        <v>9.0542677644852851</v>
      </c>
      <c r="BZ35" s="6">
        <f t="shared" si="114"/>
        <v>9.9871439988782011</v>
      </c>
      <c r="CA35" s="6">
        <f t="shared" si="115"/>
        <v>19.952119927547361</v>
      </c>
      <c r="CB35" s="6">
        <f t="shared" si="116"/>
        <v>21.077942102291129</v>
      </c>
      <c r="CC35" s="6">
        <f t="shared" si="117"/>
        <v>20.216845300722092</v>
      </c>
      <c r="CD35" s="6">
        <f t="shared" si="118"/>
        <v>14.99630542012334</v>
      </c>
      <c r="CE35" s="6">
        <f t="shared" si="119"/>
        <v>16.334905703510056</v>
      </c>
    </row>
    <row r="36" spans="1:83" x14ac:dyDescent="0.25">
      <c r="A36" t="s">
        <v>15</v>
      </c>
      <c r="B36" t="s">
        <v>69</v>
      </c>
      <c r="C36">
        <v>237.06294</v>
      </c>
      <c r="D36">
        <v>230.74232000000001</v>
      </c>
      <c r="E36">
        <v>429.83452399999999</v>
      </c>
      <c r="F36">
        <v>437.45353899999998</v>
      </c>
      <c r="G36">
        <v>527.54668900000001</v>
      </c>
      <c r="H36">
        <v>1626.9193029999999</v>
      </c>
      <c r="I36">
        <v>1881.3582489999999</v>
      </c>
      <c r="J36">
        <v>2412.4424130000002</v>
      </c>
      <c r="K36">
        <v>1670.667207</v>
      </c>
      <c r="L36">
        <v>2480.042895</v>
      </c>
      <c r="N36">
        <v>225.05304000000001</v>
      </c>
      <c r="O36">
        <v>198.92711</v>
      </c>
      <c r="P36">
        <v>296.80958700000002</v>
      </c>
      <c r="Q36">
        <v>236.40380400000001</v>
      </c>
      <c r="R36">
        <v>359.71924000000001</v>
      </c>
      <c r="S36">
        <v>1138.868792</v>
      </c>
      <c r="T36">
        <v>704.12689</v>
      </c>
      <c r="U36">
        <v>959.35498399999994</v>
      </c>
      <c r="V36">
        <v>905.30700100000001</v>
      </c>
      <c r="W36">
        <v>834.70995600000003</v>
      </c>
      <c r="Y36" t="s">
        <v>117</v>
      </c>
      <c r="Z36" s="15">
        <f t="shared" si="122"/>
        <v>225.05304000000001</v>
      </c>
      <c r="AA36" s="15">
        <f t="shared" si="123"/>
        <v>834.70995600000003</v>
      </c>
      <c r="AB36" s="14">
        <f t="shared" si="124"/>
        <v>7.6649859445870518</v>
      </c>
      <c r="AC36" s="14">
        <f t="shared" si="125"/>
        <v>15.677815556342178</v>
      </c>
      <c r="AD36" s="15">
        <f t="shared" si="126"/>
        <v>237.06294</v>
      </c>
      <c r="AE36" s="15">
        <f t="shared" si="127"/>
        <v>2480.042895</v>
      </c>
      <c r="AF36" s="14">
        <f t="shared" si="128"/>
        <v>26.376298849869567</v>
      </c>
      <c r="AG36" s="14">
        <f t="shared" si="129"/>
        <v>29.804094466335428</v>
      </c>
      <c r="AH36" s="15">
        <f t="shared" si="130"/>
        <v>3314.7528510000002</v>
      </c>
      <c r="AI36" s="15">
        <f t="shared" si="131"/>
        <v>-1645.3329389999999</v>
      </c>
      <c r="AJ36" s="16">
        <f t="shared" si="134"/>
        <v>0.16334905703510061</v>
      </c>
      <c r="AL36">
        <v>104733.28566796781</v>
      </c>
      <c r="AM36" s="6">
        <f t="shared" si="28"/>
        <v>3.1649468742044844</v>
      </c>
      <c r="AN36"/>
      <c r="AO36">
        <f t="shared" si="133"/>
        <v>462.11598000000004</v>
      </c>
      <c r="AP36">
        <f t="shared" si="133"/>
        <v>429.66943000000003</v>
      </c>
      <c r="AQ36">
        <f t="shared" si="133"/>
        <v>726.64411100000007</v>
      </c>
      <c r="AR36">
        <f t="shared" si="133"/>
        <v>673.85734300000001</v>
      </c>
      <c r="AS36">
        <f t="shared" si="133"/>
        <v>887.26592900000003</v>
      </c>
      <c r="AT36">
        <f t="shared" si="133"/>
        <v>2765.7880949999999</v>
      </c>
      <c r="AU36">
        <f t="shared" si="133"/>
        <v>2585.4851389999999</v>
      </c>
      <c r="AV36">
        <f t="shared" si="133"/>
        <v>3371.7973970000003</v>
      </c>
      <c r="AW36">
        <f t="shared" si="133"/>
        <v>2575.9742080000001</v>
      </c>
      <c r="AX36">
        <f t="shared" si="133"/>
        <v>3314.7528510000002</v>
      </c>
      <c r="AZ36" s="6">
        <f t="shared" si="90"/>
        <v>0</v>
      </c>
      <c r="BA36" s="6">
        <f t="shared" si="91"/>
        <v>0</v>
      </c>
      <c r="BB36" s="6">
        <f t="shared" si="92"/>
        <v>0</v>
      </c>
      <c r="BC36" s="6">
        <f t="shared" si="93"/>
        <v>0</v>
      </c>
      <c r="BD36" s="6">
        <f t="shared" si="94"/>
        <v>0</v>
      </c>
      <c r="BE36" s="6">
        <f t="shared" si="95"/>
        <v>0</v>
      </c>
      <c r="BF36" s="6">
        <f t="shared" si="96"/>
        <v>0</v>
      </c>
      <c r="BG36" s="6">
        <f t="shared" si="97"/>
        <v>0</v>
      </c>
      <c r="BH36" s="6">
        <f t="shared" si="98"/>
        <v>0</v>
      </c>
      <c r="BI36" s="6">
        <f t="shared" si="99"/>
        <v>0</v>
      </c>
      <c r="BK36" s="6">
        <f t="shared" si="100"/>
        <v>0</v>
      </c>
      <c r="BL36" s="6">
        <f t="shared" si="101"/>
        <v>0</v>
      </c>
      <c r="BM36" s="6">
        <f t="shared" si="102"/>
        <v>0</v>
      </c>
      <c r="BN36" s="6">
        <f t="shared" si="103"/>
        <v>0</v>
      </c>
      <c r="BO36" s="6">
        <f t="shared" si="104"/>
        <v>0</v>
      </c>
      <c r="BP36" s="6">
        <f t="shared" si="105"/>
        <v>0</v>
      </c>
      <c r="BQ36" s="6">
        <f t="shared" si="106"/>
        <v>0</v>
      </c>
      <c r="BR36" s="6">
        <f t="shared" si="107"/>
        <v>0</v>
      </c>
      <c r="BS36" s="6">
        <f t="shared" si="108"/>
        <v>0</v>
      </c>
      <c r="BT36" s="6">
        <f t="shared" si="109"/>
        <v>0</v>
      </c>
      <c r="BV36" s="6">
        <f t="shared" si="110"/>
        <v>0</v>
      </c>
      <c r="BW36" s="6">
        <f t="shared" si="111"/>
        <v>0</v>
      </c>
      <c r="BX36" s="6">
        <f t="shared" si="112"/>
        <v>0</v>
      </c>
      <c r="BY36" s="6">
        <f t="shared" si="113"/>
        <v>0</v>
      </c>
      <c r="BZ36" s="6">
        <f t="shared" si="114"/>
        <v>0</v>
      </c>
      <c r="CA36" s="6">
        <f t="shared" si="115"/>
        <v>0</v>
      </c>
      <c r="CB36" s="6">
        <f t="shared" si="116"/>
        <v>0</v>
      </c>
      <c r="CC36" s="6">
        <f t="shared" si="117"/>
        <v>0</v>
      </c>
      <c r="CD36" s="6">
        <f t="shared" si="118"/>
        <v>0</v>
      </c>
      <c r="CE36" s="6">
        <f t="shared" si="119"/>
        <v>0</v>
      </c>
    </row>
    <row r="37" spans="1:83" x14ac:dyDescent="0.25">
      <c r="A37" t="s">
        <v>17</v>
      </c>
      <c r="B37" t="s">
        <v>69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N37"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Z37" s="15"/>
      <c r="AA37" s="15"/>
      <c r="AB37" s="14"/>
      <c r="AC37" s="14"/>
      <c r="AD37" s="15"/>
      <c r="AE37" s="15"/>
      <c r="AF37" s="14"/>
      <c r="AG37" s="14"/>
      <c r="AH37" s="15"/>
      <c r="AI37" s="15"/>
      <c r="AJ37" s="16">
        <f t="shared" si="134"/>
        <v>0</v>
      </c>
      <c r="AL37"/>
      <c r="AN37"/>
      <c r="AO37">
        <f t="shared" ref="AO37:AX37" si="135">C37+N37</f>
        <v>0</v>
      </c>
      <c r="AP37">
        <f t="shared" si="135"/>
        <v>0</v>
      </c>
      <c r="AQ37">
        <f t="shared" si="135"/>
        <v>0</v>
      </c>
      <c r="AR37">
        <f t="shared" si="135"/>
        <v>0</v>
      </c>
      <c r="AS37">
        <f t="shared" si="135"/>
        <v>0</v>
      </c>
      <c r="AT37">
        <f t="shared" si="135"/>
        <v>0</v>
      </c>
      <c r="AU37">
        <f t="shared" si="135"/>
        <v>0</v>
      </c>
      <c r="AV37">
        <f t="shared" si="135"/>
        <v>0</v>
      </c>
      <c r="AW37">
        <f t="shared" si="135"/>
        <v>0</v>
      </c>
      <c r="AX37">
        <f t="shared" si="135"/>
        <v>0</v>
      </c>
      <c r="AZ37" s="6">
        <f t="shared" si="90"/>
        <v>6.508544599888304</v>
      </c>
      <c r="BA37" s="6">
        <f t="shared" si="91"/>
        <v>1.9031096030626353</v>
      </c>
      <c r="BB37" s="6">
        <f t="shared" si="92"/>
        <v>3.3349716522727211</v>
      </c>
      <c r="BC37" s="6">
        <f t="shared" si="93"/>
        <v>3.1211085543098043</v>
      </c>
      <c r="BD37" s="6">
        <f t="shared" si="94"/>
        <v>2.6816282162799272</v>
      </c>
      <c r="BE37" s="6">
        <f t="shared" si="95"/>
        <v>2.0399057419046716</v>
      </c>
      <c r="BF37" s="6">
        <f t="shared" si="96"/>
        <v>1.3563964938241517</v>
      </c>
      <c r="BG37" s="6">
        <f t="shared" si="97"/>
        <v>1.0004868009724879</v>
      </c>
      <c r="BH37" s="6">
        <f t="shared" si="98"/>
        <v>1.0280780624084762</v>
      </c>
      <c r="BI37" s="6">
        <f t="shared" si="99"/>
        <v>1.0666342452323987</v>
      </c>
      <c r="BK37" s="6">
        <f t="shared" si="100"/>
        <v>5.2766283509729028</v>
      </c>
      <c r="BL37" s="6">
        <f t="shared" si="101"/>
        <v>4.772393843966614</v>
      </c>
      <c r="BM37" s="6">
        <f t="shared" si="102"/>
        <v>4.7453474393563848</v>
      </c>
      <c r="BN37" s="6">
        <f t="shared" si="103"/>
        <v>6.0401110356067651</v>
      </c>
      <c r="BO37" s="6">
        <f t="shared" si="104"/>
        <v>3.8540595800359401</v>
      </c>
      <c r="BP37" s="6">
        <f t="shared" si="105"/>
        <v>4.0193512664979432</v>
      </c>
      <c r="BQ37" s="6">
        <f t="shared" si="106"/>
        <v>3.0666503573436876</v>
      </c>
      <c r="BR37" s="6">
        <f t="shared" si="107"/>
        <v>3.5167065046188939</v>
      </c>
      <c r="BS37" s="6">
        <f t="shared" si="108"/>
        <v>4.9603755021694358</v>
      </c>
      <c r="BT37" s="6">
        <f t="shared" si="109"/>
        <v>2.9843808317285028</v>
      </c>
      <c r="BV37" s="6">
        <f t="shared" si="110"/>
        <v>5.8634338771312793</v>
      </c>
      <c r="BW37" s="6">
        <f t="shared" si="111"/>
        <v>3.377617751840146</v>
      </c>
      <c r="BX37" s="6">
        <f t="shared" si="112"/>
        <v>4.1776028467422508</v>
      </c>
      <c r="BY37" s="6">
        <f t="shared" si="113"/>
        <v>4.8263053406812837</v>
      </c>
      <c r="BZ37" s="6">
        <f t="shared" si="114"/>
        <v>3.2909822185300497</v>
      </c>
      <c r="CA37" s="6">
        <f t="shared" si="115"/>
        <v>3.0333210705400693</v>
      </c>
      <c r="CB37" s="6">
        <f t="shared" si="116"/>
        <v>2.2415703980034438</v>
      </c>
      <c r="CC37" s="6">
        <f t="shared" si="117"/>
        <v>2.3070829500664196</v>
      </c>
      <c r="CD37" s="6">
        <f t="shared" si="118"/>
        <v>3.0830265047566727</v>
      </c>
      <c r="CE37" s="6">
        <f t="shared" si="119"/>
        <v>2.0957895764256356</v>
      </c>
    </row>
    <row r="38" spans="1:83" x14ac:dyDescent="0.25">
      <c r="A38" t="s">
        <v>18</v>
      </c>
      <c r="B38" t="s">
        <v>69</v>
      </c>
      <c r="C38">
        <v>130.43242855376431</v>
      </c>
      <c r="D38">
        <v>43.638748688276223</v>
      </c>
      <c r="E38">
        <v>89.72824694487251</v>
      </c>
      <c r="F38">
        <v>96.591344657421061</v>
      </c>
      <c r="G38">
        <v>114.41730101104731</v>
      </c>
      <c r="H38">
        <v>140.85965403582904</v>
      </c>
      <c r="I38">
        <v>80.266801135869045</v>
      </c>
      <c r="J38">
        <v>80.216022354016204</v>
      </c>
      <c r="K38">
        <v>84.31056119650394</v>
      </c>
      <c r="L38">
        <v>100.29074573764088</v>
      </c>
      <c r="N38">
        <v>116.25142027090146</v>
      </c>
      <c r="O38">
        <v>115.68776944155483</v>
      </c>
      <c r="P38">
        <v>189.49143209448712</v>
      </c>
      <c r="Q38">
        <v>262.60294669487166</v>
      </c>
      <c r="R38">
        <v>177.95621395724888</v>
      </c>
      <c r="S38">
        <v>279.62314857750061</v>
      </c>
      <c r="T38">
        <v>194.6911109759711</v>
      </c>
      <c r="U38">
        <v>304.56291669337264</v>
      </c>
      <c r="V38">
        <v>445.27299530912643</v>
      </c>
      <c r="W38">
        <v>324.99634190438803</v>
      </c>
      <c r="Y38" t="s">
        <v>137</v>
      </c>
      <c r="Z38" s="15">
        <f t="shared" ref="Z38:Z46" si="136">N38</f>
        <v>116.25142027090146</v>
      </c>
      <c r="AA38" s="15">
        <f t="shared" ref="AA38:AA46" si="137">W38</f>
        <v>324.99634190438803</v>
      </c>
      <c r="AB38" s="14">
        <f t="shared" ref="AB38:AB46" si="138">(W38/W$31)*100</f>
        <v>2.9843808317285028</v>
      </c>
      <c r="AC38" s="14">
        <f t="shared" ref="AC38:AC46" si="139">((W38/N38)^(1/(W$3-N$3))-1)*100</f>
        <v>12.100851564662229</v>
      </c>
      <c r="AD38" s="15">
        <f t="shared" ref="AD38:AD46" si="140">C38</f>
        <v>130.43242855376431</v>
      </c>
      <c r="AE38" s="15">
        <f t="shared" ref="AE38:AE46" si="141">L38</f>
        <v>100.29074573764088</v>
      </c>
      <c r="AF38" s="14">
        <f t="shared" ref="AF38:AF46" si="142">(L38/L$31)*100</f>
        <v>1.0666342452323987</v>
      </c>
      <c r="AG38" s="14">
        <f t="shared" ref="AG38:AG46" si="143">((L38/C38)^(1/(L$3-C$3))-1)*100</f>
        <v>-2.8775843886572172</v>
      </c>
      <c r="AH38" s="15">
        <f t="shared" ref="AH38:AH46" si="144">L38+W38</f>
        <v>425.28708764202889</v>
      </c>
      <c r="AI38" s="15">
        <f t="shared" ref="AI38:AI46" si="145">W38-L38</f>
        <v>224.70559616674717</v>
      </c>
      <c r="AJ38" s="16">
        <f t="shared" si="134"/>
        <v>2.0957895764256364E-2</v>
      </c>
      <c r="AL38">
        <v>9866.5585449352802</v>
      </c>
      <c r="AM38" s="6">
        <f t="shared" si="28"/>
        <v>4.3103893389487666</v>
      </c>
      <c r="AN38"/>
      <c r="AO38">
        <f t="shared" ref="AO38:AO46" si="146">C38+N38</f>
        <v>246.68384882466577</v>
      </c>
      <c r="AP38">
        <f t="shared" ref="AP38:AP46" si="147">D38+O38</f>
        <v>159.32651812983107</v>
      </c>
      <c r="AQ38">
        <f t="shared" ref="AQ38:AQ46" si="148">E38+P38</f>
        <v>279.21967903935962</v>
      </c>
      <c r="AR38">
        <f t="shared" ref="AR38:AR46" si="149">F38+Q38</f>
        <v>359.19429135229274</v>
      </c>
      <c r="AS38">
        <f t="shared" ref="AS38:AS46" si="150">G38+R38</f>
        <v>292.37351496829621</v>
      </c>
      <c r="AT38">
        <f t="shared" ref="AT38:AT46" si="151">H38+S38</f>
        <v>420.48280261332968</v>
      </c>
      <c r="AU38">
        <f t="shared" ref="AU38:AU46" si="152">I38+T38</f>
        <v>274.95791211184013</v>
      </c>
      <c r="AV38">
        <f t="shared" ref="AV38:AV46" si="153">J38+U38</f>
        <v>384.77893904738886</v>
      </c>
      <c r="AW38">
        <f t="shared" ref="AW38:AW46" si="154">K38+V38</f>
        <v>529.58355650563033</v>
      </c>
      <c r="AX38">
        <f t="shared" ref="AX38:AX46" si="155">L38+W38</f>
        <v>425.28708764202889</v>
      </c>
      <c r="AZ38" s="6">
        <f t="shared" si="90"/>
        <v>40.405452887373613</v>
      </c>
      <c r="BA38" s="6">
        <f t="shared" si="91"/>
        <v>41.122104850854704</v>
      </c>
      <c r="BB38" s="6">
        <f t="shared" si="92"/>
        <v>31.93096214196726</v>
      </c>
      <c r="BC38" s="6">
        <f t="shared" si="93"/>
        <v>33.590122199280721</v>
      </c>
      <c r="BD38" s="6">
        <f t="shared" si="94"/>
        <v>29.889659469682361</v>
      </c>
      <c r="BE38" s="6">
        <f t="shared" si="95"/>
        <v>24.277434067383723</v>
      </c>
      <c r="BF38" s="6">
        <f t="shared" si="96"/>
        <v>23.877621796645208</v>
      </c>
      <c r="BG38" s="6">
        <f t="shared" si="97"/>
        <v>20.572941469389626</v>
      </c>
      <c r="BH38" s="6">
        <f t="shared" si="98"/>
        <v>24.56816620884771</v>
      </c>
      <c r="BI38" s="6">
        <f t="shared" si="99"/>
        <v>19.38624243924005</v>
      </c>
      <c r="BK38" s="6">
        <f t="shared" si="100"/>
        <v>7.0460897933130928</v>
      </c>
      <c r="BL38" s="6">
        <f t="shared" si="101"/>
        <v>7.5949725435277502</v>
      </c>
      <c r="BM38" s="6">
        <f t="shared" si="102"/>
        <v>5.8152035721892741</v>
      </c>
      <c r="BN38" s="6">
        <f t="shared" si="103"/>
        <v>5.5575983917353211</v>
      </c>
      <c r="BO38" s="6">
        <f t="shared" si="104"/>
        <v>9.1413341176212981</v>
      </c>
      <c r="BP38" s="6">
        <f t="shared" si="105"/>
        <v>6.0795302535568174</v>
      </c>
      <c r="BQ38" s="6">
        <f t="shared" si="106"/>
        <v>4.8978245723006237</v>
      </c>
      <c r="BR38" s="6">
        <f t="shared" si="107"/>
        <v>5.7175914980642801</v>
      </c>
      <c r="BS38" s="6">
        <f t="shared" si="108"/>
        <v>6.7104901903632825</v>
      </c>
      <c r="BT38" s="6">
        <f t="shared" si="109"/>
        <v>6.5604061036629719</v>
      </c>
      <c r="BV38" s="6">
        <f t="shared" si="110"/>
        <v>22.936340960917249</v>
      </c>
      <c r="BW38" s="6">
        <f t="shared" si="111"/>
        <v>23.892710464775913</v>
      </c>
      <c r="BX38" s="6">
        <f t="shared" si="112"/>
        <v>16.328061808834633</v>
      </c>
      <c r="BY38" s="6">
        <f t="shared" si="113"/>
        <v>17.21433292990347</v>
      </c>
      <c r="BZ38" s="6">
        <f t="shared" si="114"/>
        <v>19.106021736926195</v>
      </c>
      <c r="CA38" s="6">
        <f t="shared" si="115"/>
        <v>15.144534791763176</v>
      </c>
      <c r="CB38" s="6">
        <f t="shared" si="116"/>
        <v>14.054272428481379</v>
      </c>
      <c r="CC38" s="6">
        <f t="shared" si="117"/>
        <v>12.859011307469254</v>
      </c>
      <c r="CD38" s="6">
        <f t="shared" si="118"/>
        <v>15.236063518168738</v>
      </c>
      <c r="CE38" s="6">
        <f t="shared" si="119"/>
        <v>12.503279937980553</v>
      </c>
    </row>
    <row r="39" spans="1:83" x14ac:dyDescent="0.25">
      <c r="A39" t="s">
        <v>24</v>
      </c>
      <c r="B39" t="s">
        <v>69</v>
      </c>
      <c r="C39">
        <v>809.73269308245847</v>
      </c>
      <c r="D39">
        <v>942.93949031181035</v>
      </c>
      <c r="E39">
        <v>859.11052776394524</v>
      </c>
      <c r="F39">
        <v>1039.5393220000001</v>
      </c>
      <c r="G39">
        <v>1275.3051089999999</v>
      </c>
      <c r="H39">
        <v>1676.4063619999999</v>
      </c>
      <c r="I39">
        <v>1412.9941570000001</v>
      </c>
      <c r="J39">
        <v>1649.476566</v>
      </c>
      <c r="K39">
        <v>2014.7846320000001</v>
      </c>
      <c r="L39">
        <v>1822.7998210000001</v>
      </c>
      <c r="N39">
        <v>155.23510305172826</v>
      </c>
      <c r="O39">
        <v>184.11000040187054</v>
      </c>
      <c r="P39">
        <v>232.21297637261705</v>
      </c>
      <c r="Q39">
        <v>241.62498099999999</v>
      </c>
      <c r="R39">
        <v>422.08927399999999</v>
      </c>
      <c r="S39">
        <v>422.94820199999998</v>
      </c>
      <c r="T39">
        <v>310.94607999999999</v>
      </c>
      <c r="U39">
        <v>495.16965399999998</v>
      </c>
      <c r="V39">
        <v>602.37376500000005</v>
      </c>
      <c r="W39">
        <v>714.42222200000003</v>
      </c>
      <c r="Y39" t="s">
        <v>138</v>
      </c>
      <c r="Z39" s="15">
        <f t="shared" si="136"/>
        <v>155.23510305172826</v>
      </c>
      <c r="AA39" s="15">
        <f t="shared" si="137"/>
        <v>714.42222200000003</v>
      </c>
      <c r="AB39" s="14">
        <f t="shared" si="138"/>
        <v>6.5604061036629719</v>
      </c>
      <c r="AC39" s="14">
        <f t="shared" si="139"/>
        <v>18.48483826285312</v>
      </c>
      <c r="AD39" s="15">
        <f t="shared" si="140"/>
        <v>809.73269308245847</v>
      </c>
      <c r="AE39" s="15">
        <f t="shared" si="141"/>
        <v>1822.7998210000001</v>
      </c>
      <c r="AF39" s="14">
        <f t="shared" si="142"/>
        <v>19.38624243924005</v>
      </c>
      <c r="AG39" s="14">
        <f t="shared" si="143"/>
        <v>9.4347514509755861</v>
      </c>
      <c r="AH39" s="15">
        <f t="shared" si="144"/>
        <v>2537.2220430000002</v>
      </c>
      <c r="AI39" s="15">
        <f t="shared" si="145"/>
        <v>-1108.3775989999999</v>
      </c>
      <c r="AJ39" s="16">
        <f t="shared" si="134"/>
        <v>0.12503279937980555</v>
      </c>
      <c r="AL39">
        <v>23487.54484657662</v>
      </c>
      <c r="AM39" s="6">
        <f t="shared" si="28"/>
        <v>10.80241489510049</v>
      </c>
      <c r="AN39"/>
      <c r="AO39">
        <f t="shared" si="146"/>
        <v>964.96779613418676</v>
      </c>
      <c r="AP39">
        <f t="shared" si="147"/>
        <v>1127.0494907136808</v>
      </c>
      <c r="AQ39">
        <f t="shared" si="148"/>
        <v>1091.3235041365624</v>
      </c>
      <c r="AR39">
        <f t="shared" si="149"/>
        <v>1281.164303</v>
      </c>
      <c r="AS39">
        <f t="shared" si="150"/>
        <v>1697.3943829999998</v>
      </c>
      <c r="AT39">
        <f t="shared" si="151"/>
        <v>2099.3545639999998</v>
      </c>
      <c r="AU39">
        <f t="shared" si="152"/>
        <v>1723.940237</v>
      </c>
      <c r="AV39">
        <f t="shared" si="153"/>
        <v>2144.6462200000001</v>
      </c>
      <c r="AW39">
        <f t="shared" si="154"/>
        <v>2617.1583970000002</v>
      </c>
      <c r="AX39">
        <f t="shared" si="155"/>
        <v>2537.2220430000002</v>
      </c>
      <c r="AZ39" s="6">
        <f t="shared" si="90"/>
        <v>1.7268063189745824</v>
      </c>
      <c r="BA39" s="6">
        <f t="shared" si="91"/>
        <v>1.7536310719038841</v>
      </c>
      <c r="BB39" s="6">
        <f t="shared" si="92"/>
        <v>4.4323466975254346</v>
      </c>
      <c r="BC39" s="6">
        <f t="shared" si="93"/>
        <v>3.0612390197045878</v>
      </c>
      <c r="BD39" s="6">
        <f t="shared" si="94"/>
        <v>4.1966457319332484</v>
      </c>
      <c r="BE39" s="6">
        <f t="shared" si="95"/>
        <v>3.8302323197750052</v>
      </c>
      <c r="BF39" s="6">
        <f t="shared" si="96"/>
        <v>3.5329691505233805</v>
      </c>
      <c r="BG39" s="6">
        <f t="shared" si="97"/>
        <v>4.3141954445515367</v>
      </c>
      <c r="BH39" s="6">
        <f t="shared" si="98"/>
        <v>0.93884832004112118</v>
      </c>
      <c r="BI39" s="6">
        <f t="shared" si="99"/>
        <v>1.6263257175703854</v>
      </c>
      <c r="BK39" s="6">
        <f t="shared" si="100"/>
        <v>5.7018955690551385</v>
      </c>
      <c r="BL39" s="6">
        <f t="shared" si="101"/>
        <v>3.3755875670455557</v>
      </c>
      <c r="BM39" s="6">
        <f t="shared" si="102"/>
        <v>4.1474311714393908</v>
      </c>
      <c r="BN39" s="6">
        <f t="shared" si="103"/>
        <v>4.3580367297013405</v>
      </c>
      <c r="BO39" s="6">
        <f t="shared" si="104"/>
        <v>6.1114414467127514</v>
      </c>
      <c r="BP39" s="6">
        <f t="shared" si="105"/>
        <v>12.707613431546608</v>
      </c>
      <c r="BQ39" s="6">
        <f t="shared" si="106"/>
        <v>17.421261990344302</v>
      </c>
      <c r="BR39" s="6">
        <f t="shared" si="107"/>
        <v>15.395958360004899</v>
      </c>
      <c r="BS39" s="6">
        <f t="shared" si="108"/>
        <v>6.8338944269475368</v>
      </c>
      <c r="BT39" s="6">
        <f t="shared" si="109"/>
        <v>14.470091527256754</v>
      </c>
      <c r="BV39" s="6">
        <f t="shared" si="110"/>
        <v>3.8084191732581956</v>
      </c>
      <c r="BW39" s="6">
        <f t="shared" si="111"/>
        <v>2.5871448921643432</v>
      </c>
      <c r="BX39" s="6">
        <f t="shared" si="112"/>
        <v>4.2621234759787674</v>
      </c>
      <c r="BY39" s="6">
        <f t="shared" si="113"/>
        <v>3.8187907182142244</v>
      </c>
      <c r="BZ39" s="6">
        <f t="shared" si="114"/>
        <v>5.1918327154632165</v>
      </c>
      <c r="CA39" s="6">
        <f t="shared" si="115"/>
        <v>8.285483229690465</v>
      </c>
      <c r="CB39" s="6">
        <f t="shared" si="116"/>
        <v>10.721115108054301</v>
      </c>
      <c r="CC39" s="6">
        <f t="shared" si="117"/>
        <v>10.068616940226317</v>
      </c>
      <c r="CD39" s="6">
        <f t="shared" si="118"/>
        <v>4.0194941767020911</v>
      </c>
      <c r="CE39" s="6">
        <f t="shared" si="119"/>
        <v>8.5189100395620869</v>
      </c>
    </row>
    <row r="40" spans="1:83" x14ac:dyDescent="0.25">
      <c r="A40" t="s">
        <v>27</v>
      </c>
      <c r="B40" t="s">
        <v>69</v>
      </c>
      <c r="C40">
        <v>34.605515621680809</v>
      </c>
      <c r="D40">
        <v>40.211170978073937</v>
      </c>
      <c r="E40">
        <v>119.25339717650154</v>
      </c>
      <c r="F40">
        <v>94.738516166868706</v>
      </c>
      <c r="G40">
        <v>179.05870583859118</v>
      </c>
      <c r="H40">
        <v>264.48535751294099</v>
      </c>
      <c r="I40">
        <v>209.06875940434622</v>
      </c>
      <c r="J40">
        <v>345.89921414591186</v>
      </c>
      <c r="K40">
        <v>76.993014086523758</v>
      </c>
      <c r="L40">
        <v>152.91597823385126</v>
      </c>
      <c r="N40">
        <v>125.62064523964494</v>
      </c>
      <c r="O40">
        <v>81.827738647312955</v>
      </c>
      <c r="P40">
        <v>165.61541219750163</v>
      </c>
      <c r="Q40">
        <v>189.47222663251731</v>
      </c>
      <c r="R40">
        <v>282.18790060019546</v>
      </c>
      <c r="S40">
        <v>884.05880527352451</v>
      </c>
      <c r="T40">
        <v>1106.0161597429433</v>
      </c>
      <c r="U40">
        <v>1333.3606251343849</v>
      </c>
      <c r="V40">
        <v>613.45126790954282</v>
      </c>
      <c r="W40">
        <v>1575.7797273668939</v>
      </c>
      <c r="Y40" t="s">
        <v>122</v>
      </c>
      <c r="Z40" s="15">
        <f t="shared" si="136"/>
        <v>125.62064523964494</v>
      </c>
      <c r="AA40" s="15">
        <f t="shared" si="137"/>
        <v>1575.7797273668939</v>
      </c>
      <c r="AB40" s="14">
        <f t="shared" si="138"/>
        <v>14.470091527256754</v>
      </c>
      <c r="AC40" s="14">
        <f t="shared" si="139"/>
        <v>32.448875838736299</v>
      </c>
      <c r="AD40" s="15">
        <f t="shared" si="140"/>
        <v>34.605515621680809</v>
      </c>
      <c r="AE40" s="15">
        <f t="shared" si="141"/>
        <v>152.91597823385126</v>
      </c>
      <c r="AF40" s="14">
        <f t="shared" si="142"/>
        <v>1.6263257175703854</v>
      </c>
      <c r="AG40" s="14">
        <f t="shared" si="143"/>
        <v>17.950785674079018</v>
      </c>
      <c r="AH40" s="15">
        <f t="shared" si="144"/>
        <v>1728.6957056007452</v>
      </c>
      <c r="AI40" s="15">
        <f t="shared" si="145"/>
        <v>1422.8637491330426</v>
      </c>
      <c r="AJ40" s="16">
        <f t="shared" si="134"/>
        <v>8.5189100395620901E-2</v>
      </c>
      <c r="AL40">
        <v>75379.555392816503</v>
      </c>
      <c r="AM40" s="6">
        <f t="shared" si="28"/>
        <v>2.2933217058553863</v>
      </c>
      <c r="AN40"/>
      <c r="AO40">
        <f t="shared" si="146"/>
        <v>160.22616086132575</v>
      </c>
      <c r="AP40">
        <f t="shared" si="147"/>
        <v>122.03890962538689</v>
      </c>
      <c r="AQ40">
        <f t="shared" si="148"/>
        <v>284.86880937400315</v>
      </c>
      <c r="AR40">
        <f t="shared" si="149"/>
        <v>284.21074279938603</v>
      </c>
      <c r="AS40">
        <f t="shared" si="150"/>
        <v>461.24660643878667</v>
      </c>
      <c r="AT40">
        <f t="shared" si="151"/>
        <v>1148.5441627864654</v>
      </c>
      <c r="AU40">
        <f t="shared" si="152"/>
        <v>1315.0849191472894</v>
      </c>
      <c r="AV40">
        <f t="shared" si="153"/>
        <v>1679.2598392802968</v>
      </c>
      <c r="AW40">
        <f t="shared" si="154"/>
        <v>690.44428199606659</v>
      </c>
      <c r="AX40">
        <f t="shared" si="155"/>
        <v>1728.6957056007452</v>
      </c>
      <c r="AZ40" s="6">
        <f t="shared" si="90"/>
        <v>2.5981549606765735</v>
      </c>
      <c r="BA40" s="6">
        <f t="shared" si="91"/>
        <v>1.4871229689896794</v>
      </c>
      <c r="BB40" s="6">
        <f t="shared" si="92"/>
        <v>0.93859315880604599</v>
      </c>
      <c r="BC40" s="6">
        <f t="shared" si="93"/>
        <v>0.83266301560722245</v>
      </c>
      <c r="BD40" s="6">
        <f t="shared" si="94"/>
        <v>0.89517442538800485</v>
      </c>
      <c r="BE40" s="6">
        <f t="shared" si="95"/>
        <v>0.52840580405864646</v>
      </c>
      <c r="BF40" s="6">
        <f t="shared" si="96"/>
        <v>0.52972394727880945</v>
      </c>
      <c r="BG40" s="6">
        <f t="shared" si="97"/>
        <v>0.39597918206338645</v>
      </c>
      <c r="BH40" s="6">
        <f t="shared" si="98"/>
        <v>0.4256184200123721</v>
      </c>
      <c r="BI40" s="6">
        <f t="shared" si="99"/>
        <v>0.40781510162580648</v>
      </c>
      <c r="BK40" s="6">
        <f t="shared" si="100"/>
        <v>3.1277755338193463</v>
      </c>
      <c r="BL40" s="6">
        <f t="shared" si="101"/>
        <v>3.5796501095093713</v>
      </c>
      <c r="BM40" s="6">
        <f t="shared" si="102"/>
        <v>2.1360914361491807</v>
      </c>
      <c r="BN40" s="6">
        <f t="shared" si="103"/>
        <v>2.3820990625258722</v>
      </c>
      <c r="BO40" s="6">
        <f t="shared" si="104"/>
        <v>2.7271616907689609</v>
      </c>
      <c r="BP40" s="6">
        <f t="shared" si="105"/>
        <v>2.0073409609740778</v>
      </c>
      <c r="BQ40" s="6">
        <f t="shared" si="106"/>
        <v>1.5420763410480911</v>
      </c>
      <c r="BR40" s="6">
        <f t="shared" si="107"/>
        <v>1.7608923868454029</v>
      </c>
      <c r="BS40" s="6">
        <f t="shared" si="108"/>
        <v>2.0451730313971002</v>
      </c>
      <c r="BT40" s="6">
        <f t="shared" si="109"/>
        <v>1.8539174225975557</v>
      </c>
      <c r="BV40" s="6">
        <f t="shared" si="110"/>
        <v>2.8754984172856828</v>
      </c>
      <c r="BW40" s="6">
        <f t="shared" si="111"/>
        <v>2.5624602521520843</v>
      </c>
      <c r="BX40" s="6">
        <f t="shared" si="112"/>
        <v>1.6540403559671197</v>
      </c>
      <c r="BY40" s="6">
        <f t="shared" si="113"/>
        <v>1.7377987202949017</v>
      </c>
      <c r="BZ40" s="6">
        <f t="shared" si="114"/>
        <v>1.8473229321072908</v>
      </c>
      <c r="CA40" s="6">
        <f t="shared" si="115"/>
        <v>1.2706322693408731</v>
      </c>
      <c r="CB40" s="6">
        <f t="shared" si="116"/>
        <v>1.0536858805989917</v>
      </c>
      <c r="CC40" s="6">
        <f t="shared" si="117"/>
        <v>1.1047369803713882</v>
      </c>
      <c r="CD40" s="6">
        <f t="shared" si="118"/>
        <v>1.2719687475107921</v>
      </c>
      <c r="CE40" s="6">
        <f t="shared" si="119"/>
        <v>1.183863367626468</v>
      </c>
    </row>
    <row r="41" spans="1:83" x14ac:dyDescent="0.25">
      <c r="A41" t="s">
        <v>28</v>
      </c>
      <c r="B41" t="s">
        <v>69</v>
      </c>
      <c r="C41">
        <v>52.067502354654103</v>
      </c>
      <c r="D41">
        <v>34.100077792612531</v>
      </c>
      <c r="E41">
        <v>25.253083838575847</v>
      </c>
      <c r="F41">
        <v>25.769062153556046</v>
      </c>
      <c r="G41">
        <v>38.194497307720368</v>
      </c>
      <c r="H41">
        <v>36.487499015875272</v>
      </c>
      <c r="I41">
        <v>31.347210735748284</v>
      </c>
      <c r="J41">
        <v>31.748419758508259</v>
      </c>
      <c r="K41">
        <v>34.904088666911875</v>
      </c>
      <c r="L41">
        <v>38.344991123187313</v>
      </c>
      <c r="N41">
        <v>68.909220795895934</v>
      </c>
      <c r="O41">
        <v>86.774426019742748</v>
      </c>
      <c r="P41">
        <v>85.298501425551549</v>
      </c>
      <c r="Q41">
        <v>103.56535326101758</v>
      </c>
      <c r="R41">
        <v>125.92316212557569</v>
      </c>
      <c r="S41">
        <v>139.64915295030102</v>
      </c>
      <c r="T41">
        <v>97.901136766197681</v>
      </c>
      <c r="U41">
        <v>152.50135904614245</v>
      </c>
      <c r="V41">
        <v>183.58697264296882</v>
      </c>
      <c r="W41">
        <v>201.88991100979888</v>
      </c>
      <c r="Y41" s="1" t="s">
        <v>139</v>
      </c>
      <c r="Z41" s="15">
        <f t="shared" si="136"/>
        <v>68.909220795895934</v>
      </c>
      <c r="AA41" s="15">
        <f t="shared" si="137"/>
        <v>201.88991100979888</v>
      </c>
      <c r="AB41" s="14">
        <f t="shared" si="138"/>
        <v>1.8539174225975557</v>
      </c>
      <c r="AC41" s="14">
        <f t="shared" si="139"/>
        <v>12.686219392900199</v>
      </c>
      <c r="AD41" s="15">
        <f t="shared" si="140"/>
        <v>52.067502354654103</v>
      </c>
      <c r="AE41" s="15">
        <f t="shared" si="141"/>
        <v>38.344991123187313</v>
      </c>
      <c r="AF41" s="14">
        <f t="shared" si="142"/>
        <v>0.40781510162580648</v>
      </c>
      <c r="AG41" s="14">
        <f t="shared" si="143"/>
        <v>-3.3419590967923685</v>
      </c>
      <c r="AH41" s="15">
        <f t="shared" si="144"/>
        <v>240.23490213298618</v>
      </c>
      <c r="AI41" s="15">
        <f t="shared" si="145"/>
        <v>163.54491988661158</v>
      </c>
      <c r="AJ41" s="16">
        <f t="shared" si="134"/>
        <v>1.1838633676264683E-2</v>
      </c>
      <c r="AL41">
        <v>4261.9622612718704</v>
      </c>
      <c r="AM41" s="6">
        <f t="shared" si="28"/>
        <v>5.6367205387054362</v>
      </c>
      <c r="AN41"/>
      <c r="AO41">
        <f t="shared" si="146"/>
        <v>120.97672315055004</v>
      </c>
      <c r="AP41">
        <f t="shared" si="147"/>
        <v>120.87450381235527</v>
      </c>
      <c r="AQ41">
        <f t="shared" si="148"/>
        <v>110.5515852641274</v>
      </c>
      <c r="AR41">
        <f t="shared" si="149"/>
        <v>129.33441541457361</v>
      </c>
      <c r="AS41">
        <f t="shared" si="150"/>
        <v>164.11765943329607</v>
      </c>
      <c r="AT41">
        <f t="shared" si="151"/>
        <v>176.13665196617629</v>
      </c>
      <c r="AU41">
        <f t="shared" si="152"/>
        <v>129.24834750194597</v>
      </c>
      <c r="AV41">
        <f t="shared" si="153"/>
        <v>184.2497788046507</v>
      </c>
      <c r="AW41">
        <f t="shared" si="154"/>
        <v>218.49106130988071</v>
      </c>
      <c r="AX41">
        <f t="shared" si="155"/>
        <v>240.23490213298618</v>
      </c>
      <c r="AZ41" s="6">
        <f t="shared" si="90"/>
        <v>2.9599161932184326</v>
      </c>
      <c r="BA41" s="6">
        <f t="shared" si="91"/>
        <v>2.0965286286254501</v>
      </c>
      <c r="BB41" s="6">
        <f t="shared" si="92"/>
        <v>1.8787237096057203</v>
      </c>
      <c r="BC41" s="6">
        <f t="shared" si="93"/>
        <v>2.830346770372286</v>
      </c>
      <c r="BD41" s="6">
        <f t="shared" si="94"/>
        <v>2.8521789216274454</v>
      </c>
      <c r="BE41" s="6">
        <f t="shared" si="95"/>
        <v>1.4518679723335317</v>
      </c>
      <c r="BF41" s="6">
        <f t="shared" si="96"/>
        <v>1.684088996677819</v>
      </c>
      <c r="BG41" s="6">
        <f t="shared" si="97"/>
        <v>1.8187162973773912</v>
      </c>
      <c r="BH41" s="6">
        <f t="shared" si="98"/>
        <v>2.9491556214924293</v>
      </c>
      <c r="BI41" s="6">
        <f t="shared" si="99"/>
        <v>2.0241833458212217</v>
      </c>
      <c r="BK41" s="6">
        <f t="shared" si="100"/>
        <v>3.3668249091824096</v>
      </c>
      <c r="BL41" s="6">
        <f t="shared" si="101"/>
        <v>5.0228870514781709</v>
      </c>
      <c r="BM41" s="6">
        <f t="shared" si="102"/>
        <v>3.1604604626321828</v>
      </c>
      <c r="BN41" s="6">
        <f t="shared" si="103"/>
        <v>2.4907510775173671</v>
      </c>
      <c r="BO41" s="6">
        <f t="shared" si="104"/>
        <v>1.9195754783555012</v>
      </c>
      <c r="BP41" s="6">
        <f t="shared" si="105"/>
        <v>2.2741012484602354</v>
      </c>
      <c r="BQ41" s="6">
        <f t="shared" si="106"/>
        <v>2.2700869090903928</v>
      </c>
      <c r="BR41" s="6">
        <f t="shared" si="107"/>
        <v>2.2740891500497162</v>
      </c>
      <c r="BS41" s="6">
        <f t="shared" si="108"/>
        <v>2.4369207000055639</v>
      </c>
      <c r="BT41" s="6">
        <f t="shared" si="109"/>
        <v>2.7481715722296478</v>
      </c>
      <c r="BV41" s="6">
        <f t="shared" si="110"/>
        <v>3.1729998148386236</v>
      </c>
      <c r="BW41" s="6">
        <f t="shared" si="111"/>
        <v>3.600366860902013</v>
      </c>
      <c r="BX41" s="6">
        <f t="shared" si="112"/>
        <v>2.6444993142985975</v>
      </c>
      <c r="BY41" s="6">
        <f t="shared" si="113"/>
        <v>2.6319647930248369</v>
      </c>
      <c r="BZ41" s="6">
        <f t="shared" si="114"/>
        <v>2.3674719628768366</v>
      </c>
      <c r="CA41" s="6">
        <f t="shared" si="115"/>
        <v>1.8645184494848062</v>
      </c>
      <c r="CB41" s="6">
        <f t="shared" si="116"/>
        <v>1.9873831865261604</v>
      </c>
      <c r="CC41" s="6">
        <f t="shared" si="117"/>
        <v>2.0551775312042087</v>
      </c>
      <c r="CD41" s="6">
        <f t="shared" si="118"/>
        <v>2.6814707959798989</v>
      </c>
      <c r="CE41" s="6">
        <f t="shared" si="119"/>
        <v>2.4127103536000365</v>
      </c>
    </row>
    <row r="42" spans="1:83" x14ac:dyDescent="0.25">
      <c r="A42" t="s">
        <v>29</v>
      </c>
      <c r="B42" t="s">
        <v>69</v>
      </c>
      <c r="C42">
        <v>59.317263863217399</v>
      </c>
      <c r="D42">
        <v>48.073892220989059</v>
      </c>
      <c r="E42">
        <v>50.547531593502022</v>
      </c>
      <c r="F42">
        <v>87.592916311590557</v>
      </c>
      <c r="G42">
        <v>121.69420512211161</v>
      </c>
      <c r="H42">
        <v>100.2544461185006</v>
      </c>
      <c r="I42">
        <v>99.658497501961619</v>
      </c>
      <c r="J42">
        <v>145.81920223658221</v>
      </c>
      <c r="K42">
        <v>241.8541690514736</v>
      </c>
      <c r="L42">
        <v>190.32471362092082</v>
      </c>
      <c r="N42">
        <v>74.175809145955498</v>
      </c>
      <c r="O42">
        <v>121.759984221965</v>
      </c>
      <c r="P42">
        <v>126.20365248185163</v>
      </c>
      <c r="Q42">
        <v>108.28916365670439</v>
      </c>
      <c r="R42">
        <v>88.633913783484999</v>
      </c>
      <c r="S42">
        <v>158.20745914365617</v>
      </c>
      <c r="T42">
        <v>144.12003027487123</v>
      </c>
      <c r="U42">
        <v>196.94655310308639</v>
      </c>
      <c r="V42">
        <v>218.75258817557679</v>
      </c>
      <c r="W42">
        <v>299.27336967345798</v>
      </c>
      <c r="Y42" t="s">
        <v>140</v>
      </c>
      <c r="Z42" s="15">
        <f t="shared" si="136"/>
        <v>74.175809145955498</v>
      </c>
      <c r="AA42" s="15">
        <f t="shared" si="137"/>
        <v>299.27336967345798</v>
      </c>
      <c r="AB42" s="14">
        <f t="shared" si="138"/>
        <v>2.7481715722296478</v>
      </c>
      <c r="AC42" s="14">
        <f t="shared" si="139"/>
        <v>16.764749904187926</v>
      </c>
      <c r="AD42" s="15">
        <f t="shared" si="140"/>
        <v>59.317263863217399</v>
      </c>
      <c r="AE42" s="15">
        <f t="shared" si="141"/>
        <v>190.32471362092082</v>
      </c>
      <c r="AF42" s="14">
        <f t="shared" si="142"/>
        <v>2.0241833458212217</v>
      </c>
      <c r="AG42" s="14">
        <f t="shared" si="143"/>
        <v>13.830100539625967</v>
      </c>
      <c r="AH42" s="15">
        <f t="shared" si="144"/>
        <v>489.5980832943788</v>
      </c>
      <c r="AI42" s="15">
        <f t="shared" si="145"/>
        <v>108.94865605253716</v>
      </c>
      <c r="AJ42" s="16">
        <f t="shared" si="134"/>
        <v>2.412710353600037E-2</v>
      </c>
      <c r="AL42">
        <v>2744.3056070427197</v>
      </c>
      <c r="AM42" s="6">
        <f t="shared" si="28"/>
        <v>17.84050879894432</v>
      </c>
      <c r="AN42"/>
      <c r="AO42">
        <f t="shared" si="146"/>
        <v>133.49307300917289</v>
      </c>
      <c r="AP42">
        <f t="shared" si="147"/>
        <v>169.83387644295405</v>
      </c>
      <c r="AQ42">
        <f t="shared" si="148"/>
        <v>176.75118407535365</v>
      </c>
      <c r="AR42">
        <f t="shared" si="149"/>
        <v>195.88207996829493</v>
      </c>
      <c r="AS42">
        <f t="shared" si="150"/>
        <v>210.32811890559663</v>
      </c>
      <c r="AT42">
        <f t="shared" si="151"/>
        <v>258.46190526215673</v>
      </c>
      <c r="AU42">
        <f t="shared" si="152"/>
        <v>243.77852777683285</v>
      </c>
      <c r="AV42">
        <f t="shared" si="153"/>
        <v>342.7657553396686</v>
      </c>
      <c r="AW42">
        <f t="shared" si="154"/>
        <v>460.60675722705037</v>
      </c>
      <c r="AX42">
        <f t="shared" si="155"/>
        <v>489.5980832943788</v>
      </c>
      <c r="AZ42" s="6">
        <f t="shared" si="90"/>
        <v>7.4251062997203023</v>
      </c>
      <c r="BA42" s="6">
        <f t="shared" si="91"/>
        <v>5.6943992273827435</v>
      </c>
      <c r="BB42" s="6">
        <f t="shared" si="92"/>
        <v>5.3873640418929014</v>
      </c>
      <c r="BC42" s="6">
        <f t="shared" si="93"/>
        <v>4.258770625222045</v>
      </c>
      <c r="BD42" s="6">
        <f t="shared" si="94"/>
        <v>3.7884304272269431</v>
      </c>
      <c r="BE42" s="6">
        <f t="shared" si="95"/>
        <v>2.4989907811563286</v>
      </c>
      <c r="BF42" s="6">
        <f t="shared" si="96"/>
        <v>2.6414386437361954</v>
      </c>
      <c r="BG42" s="6">
        <f t="shared" si="97"/>
        <v>2.0142480748721763</v>
      </c>
      <c r="BH42" s="6">
        <f t="shared" si="98"/>
        <v>2.3707686102864498</v>
      </c>
      <c r="BI42" s="6">
        <f t="shared" si="99"/>
        <v>2.2964596558239974</v>
      </c>
      <c r="BK42" s="6">
        <f t="shared" si="100"/>
        <v>4.2110655043034866</v>
      </c>
      <c r="BL42" s="6">
        <f t="shared" si="101"/>
        <v>3.4936551048943283</v>
      </c>
      <c r="BM42" s="6">
        <f t="shared" si="102"/>
        <v>1.857483030767253</v>
      </c>
      <c r="BN42" s="6">
        <f t="shared" si="103"/>
        <v>2.5697252532846622</v>
      </c>
      <c r="BO42" s="6">
        <f t="shared" si="104"/>
        <v>2.6492144665370798</v>
      </c>
      <c r="BP42" s="6">
        <f t="shared" si="105"/>
        <v>2.0400573976295009</v>
      </c>
      <c r="BQ42" s="6">
        <f t="shared" si="106"/>
        <v>1.6349920048358841</v>
      </c>
      <c r="BR42" s="6">
        <f t="shared" si="107"/>
        <v>1.4915540683616555</v>
      </c>
      <c r="BS42" s="6">
        <f t="shared" si="108"/>
        <v>1.7680391061402758</v>
      </c>
      <c r="BT42" s="6">
        <f t="shared" si="109"/>
        <v>1.4265287806466715</v>
      </c>
      <c r="BV42" s="6">
        <f t="shared" si="110"/>
        <v>5.742027452170908</v>
      </c>
      <c r="BW42" s="6">
        <f t="shared" si="111"/>
        <v>4.5634498792062699</v>
      </c>
      <c r="BX42" s="6">
        <f t="shared" si="112"/>
        <v>3.2784311745111698</v>
      </c>
      <c r="BY42" s="6">
        <f t="shared" si="113"/>
        <v>3.2720791925434618</v>
      </c>
      <c r="BZ42" s="6">
        <f t="shared" si="114"/>
        <v>3.1963396434648237</v>
      </c>
      <c r="CA42" s="6">
        <f t="shared" si="115"/>
        <v>2.2686679698671735</v>
      </c>
      <c r="CB42" s="6">
        <f t="shared" si="116"/>
        <v>2.1205333444081949</v>
      </c>
      <c r="CC42" s="6">
        <f t="shared" si="117"/>
        <v>1.7428290191071247</v>
      </c>
      <c r="CD42" s="6">
        <f t="shared" si="118"/>
        <v>2.0557929313922889</v>
      </c>
      <c r="CE42" s="6">
        <f t="shared" si="119"/>
        <v>1.8296127823827433</v>
      </c>
    </row>
    <row r="43" spans="1:83" x14ac:dyDescent="0.25">
      <c r="A43" t="s">
        <v>32</v>
      </c>
      <c r="B43" t="s">
        <v>69</v>
      </c>
      <c r="C43">
        <v>148.80049327141342</v>
      </c>
      <c r="D43">
        <v>130.57390725924014</v>
      </c>
      <c r="E43">
        <v>144.94837783807415</v>
      </c>
      <c r="F43">
        <v>131.79944693358817</v>
      </c>
      <c r="G43">
        <v>161.6413423456415</v>
      </c>
      <c r="H43">
        <v>172.56041278835545</v>
      </c>
      <c r="I43">
        <v>156.31110172779603</v>
      </c>
      <c r="J43">
        <v>161.49635201926435</v>
      </c>
      <c r="K43">
        <v>194.42184334917712</v>
      </c>
      <c r="L43">
        <v>215.92561130344541</v>
      </c>
      <c r="N43">
        <v>92.775597060728856</v>
      </c>
      <c r="O43">
        <v>84.689818044730856</v>
      </c>
      <c r="P43">
        <v>74.173097774066051</v>
      </c>
      <c r="Q43">
        <v>111.72268518421173</v>
      </c>
      <c r="R43">
        <v>122.32404991033252</v>
      </c>
      <c r="S43">
        <v>141.92521006033226</v>
      </c>
      <c r="T43">
        <v>103.80003351084795</v>
      </c>
      <c r="U43">
        <v>129.17542503744465</v>
      </c>
      <c r="V43">
        <v>158.709772732012</v>
      </c>
      <c r="W43">
        <v>155.34767895656819</v>
      </c>
      <c r="Y43" t="s">
        <v>141</v>
      </c>
      <c r="Z43" s="15">
        <f t="shared" si="136"/>
        <v>92.775597060728856</v>
      </c>
      <c r="AA43" s="15">
        <f t="shared" si="137"/>
        <v>155.34767895656819</v>
      </c>
      <c r="AB43" s="14">
        <f t="shared" si="138"/>
        <v>1.4265287806466715</v>
      </c>
      <c r="AC43" s="14">
        <f t="shared" si="139"/>
        <v>5.8947810578878768</v>
      </c>
      <c r="AD43" s="15">
        <f t="shared" si="140"/>
        <v>148.80049327141342</v>
      </c>
      <c r="AE43" s="15">
        <f t="shared" si="141"/>
        <v>215.92561130344541</v>
      </c>
      <c r="AF43" s="14">
        <f t="shared" si="142"/>
        <v>2.2964596558239974</v>
      </c>
      <c r="AG43" s="14">
        <f t="shared" si="143"/>
        <v>4.2237374822252649</v>
      </c>
      <c r="AH43" s="15">
        <f t="shared" si="144"/>
        <v>371.2732902600136</v>
      </c>
      <c r="AI43" s="15">
        <f t="shared" si="145"/>
        <v>-60.577932346877219</v>
      </c>
      <c r="AJ43" s="16">
        <f t="shared" si="134"/>
        <v>1.8296127823827436E-2</v>
      </c>
      <c r="AL43">
        <v>7244.7161033353705</v>
      </c>
      <c r="AM43" s="6">
        <f t="shared" si="28"/>
        <v>5.1247458832663479</v>
      </c>
      <c r="AN43"/>
      <c r="AO43">
        <f t="shared" si="146"/>
        <v>241.57609033214226</v>
      </c>
      <c r="AP43">
        <f t="shared" si="147"/>
        <v>215.263725303971</v>
      </c>
      <c r="AQ43">
        <f t="shared" si="148"/>
        <v>219.12147561214022</v>
      </c>
      <c r="AR43">
        <f t="shared" si="149"/>
        <v>243.52213211779991</v>
      </c>
      <c r="AS43">
        <f t="shared" si="150"/>
        <v>283.96539225597405</v>
      </c>
      <c r="AT43">
        <f t="shared" si="151"/>
        <v>314.48562284868774</v>
      </c>
      <c r="AU43">
        <f t="shared" si="152"/>
        <v>260.11113523864401</v>
      </c>
      <c r="AV43">
        <f t="shared" si="153"/>
        <v>290.671777056709</v>
      </c>
      <c r="AW43">
        <f t="shared" si="154"/>
        <v>353.13161608118912</v>
      </c>
      <c r="AX43">
        <f t="shared" si="155"/>
        <v>371.2732902600136</v>
      </c>
      <c r="AZ43" s="6">
        <f t="shared" si="90"/>
        <v>0.139653459143147</v>
      </c>
      <c r="BA43" s="6">
        <f t="shared" si="91"/>
        <v>0.17963479161671575</v>
      </c>
      <c r="BB43" s="6">
        <f t="shared" si="92"/>
        <v>0.32167798535325431</v>
      </c>
      <c r="BC43" s="6">
        <f t="shared" si="93"/>
        <v>0.22384410868049459</v>
      </c>
      <c r="BD43" s="6">
        <f t="shared" si="94"/>
        <v>0.22813694623132555</v>
      </c>
      <c r="BE43" s="6">
        <f t="shared" si="95"/>
        <v>3.0931026709445208</v>
      </c>
      <c r="BF43" s="6">
        <f t="shared" si="96"/>
        <v>1.289751074824788</v>
      </c>
      <c r="BG43" s="6">
        <f t="shared" si="97"/>
        <v>1.2026344866805228</v>
      </c>
      <c r="BH43" s="6">
        <f t="shared" si="98"/>
        <v>1.3153990991898115</v>
      </c>
      <c r="BI43" s="6">
        <f t="shared" si="99"/>
        <v>1.2914939584294463</v>
      </c>
      <c r="BK43" s="6">
        <f t="shared" si="100"/>
        <v>5.5991264407545573</v>
      </c>
      <c r="BL43" s="6">
        <f t="shared" si="101"/>
        <v>5.4888205627136664</v>
      </c>
      <c r="BM43" s="6">
        <f t="shared" si="102"/>
        <v>3.9373411501885061</v>
      </c>
      <c r="BN43" s="6">
        <f t="shared" si="103"/>
        <v>3.1993053102525386</v>
      </c>
      <c r="BO43" s="6">
        <f t="shared" si="104"/>
        <v>4.6528853599752313</v>
      </c>
      <c r="BP43" s="6">
        <f t="shared" si="105"/>
        <v>5.5896838121929697</v>
      </c>
      <c r="BQ43" s="6">
        <f t="shared" si="106"/>
        <v>4.9093884508484669</v>
      </c>
      <c r="BR43" s="6">
        <f t="shared" si="107"/>
        <v>4.2091691163467786</v>
      </c>
      <c r="BS43" s="6">
        <f t="shared" si="108"/>
        <v>4.7905374311445099</v>
      </c>
      <c r="BT43" s="6">
        <f t="shared" si="109"/>
        <v>4.3745902967023733</v>
      </c>
      <c r="BV43" s="6">
        <f t="shared" si="110"/>
        <v>2.9985852770654966</v>
      </c>
      <c r="BW43" s="6">
        <f t="shared" si="111"/>
        <v>2.9079938615392158</v>
      </c>
      <c r="BX43" s="6">
        <f t="shared" si="112"/>
        <v>2.4818615330901532</v>
      </c>
      <c r="BY43" s="6">
        <f t="shared" si="113"/>
        <v>1.9620224457675246</v>
      </c>
      <c r="BZ43" s="6">
        <f t="shared" si="114"/>
        <v>2.5278350251252881</v>
      </c>
      <c r="CA43" s="6">
        <f t="shared" si="115"/>
        <v>4.3460505010738046</v>
      </c>
      <c r="CB43" s="6">
        <f t="shared" si="116"/>
        <v>3.1631621608577292</v>
      </c>
      <c r="CC43" s="6">
        <f t="shared" si="117"/>
        <v>2.7638362225808915</v>
      </c>
      <c r="CD43" s="6">
        <f t="shared" si="118"/>
        <v>3.131444353037375</v>
      </c>
      <c r="CE43" s="6">
        <f t="shared" si="119"/>
        <v>2.9460321833746201</v>
      </c>
    </row>
    <row r="44" spans="1:83" x14ac:dyDescent="0.25">
      <c r="A44" t="s">
        <v>38</v>
      </c>
      <c r="B44" t="s">
        <v>69</v>
      </c>
      <c r="C44">
        <v>2.7986809573813427</v>
      </c>
      <c r="D44">
        <v>4.119067821641762</v>
      </c>
      <c r="E44">
        <v>8.6548267020008645</v>
      </c>
      <c r="F44">
        <v>6.9274756308090621</v>
      </c>
      <c r="G44">
        <v>9.7339420469335849</v>
      </c>
      <c r="H44">
        <v>213.58505110129971</v>
      </c>
      <c r="I44">
        <v>76.32295830097884</v>
      </c>
      <c r="J44">
        <v>96.423615757354128</v>
      </c>
      <c r="K44">
        <v>107.87316674208454</v>
      </c>
      <c r="L44">
        <v>121.43327741959567</v>
      </c>
      <c r="N44">
        <v>123.3564992111034</v>
      </c>
      <c r="O44">
        <v>133.05469509144856</v>
      </c>
      <c r="P44">
        <v>157.22608781096295</v>
      </c>
      <c r="Q44">
        <v>139.09462870734617</v>
      </c>
      <c r="R44">
        <v>214.84096066583948</v>
      </c>
      <c r="S44">
        <v>388.86996519712727</v>
      </c>
      <c r="T44">
        <v>311.6802309788618</v>
      </c>
      <c r="U44">
        <v>364.5333556401423</v>
      </c>
      <c r="V44">
        <v>430.02731349134496</v>
      </c>
      <c r="W44">
        <v>476.38888061590427</v>
      </c>
      <c r="Y44" s="1" t="s">
        <v>142</v>
      </c>
      <c r="Z44" s="15">
        <f t="shared" si="136"/>
        <v>123.3564992111034</v>
      </c>
      <c r="AA44" s="15">
        <f t="shared" si="137"/>
        <v>476.38888061590427</v>
      </c>
      <c r="AB44" s="14">
        <f t="shared" si="138"/>
        <v>4.3745902967023733</v>
      </c>
      <c r="AC44" s="14">
        <f t="shared" si="139"/>
        <v>16.198347907658729</v>
      </c>
      <c r="AD44" s="15">
        <f t="shared" si="140"/>
        <v>2.7986809573813427</v>
      </c>
      <c r="AE44" s="15">
        <f t="shared" si="141"/>
        <v>121.43327741959567</v>
      </c>
      <c r="AF44" s="14">
        <f t="shared" si="142"/>
        <v>1.2914939584294463</v>
      </c>
      <c r="AG44" s="14">
        <f t="shared" si="143"/>
        <v>52.030803752993208</v>
      </c>
      <c r="AH44" s="15">
        <f t="shared" si="144"/>
        <v>597.82215803549991</v>
      </c>
      <c r="AI44" s="15">
        <f t="shared" si="145"/>
        <v>354.95560319630863</v>
      </c>
      <c r="AJ44" s="16">
        <f t="shared" si="134"/>
        <v>2.9460321833746209E-2</v>
      </c>
      <c r="AL44">
        <v>1557.6583257004208</v>
      </c>
      <c r="AM44" s="6">
        <f t="shared" si="28"/>
        <v>38.379543714548667</v>
      </c>
      <c r="AN44"/>
      <c r="AO44">
        <f t="shared" si="146"/>
        <v>126.15518016848473</v>
      </c>
      <c r="AP44">
        <f t="shared" si="147"/>
        <v>137.17376291309031</v>
      </c>
      <c r="AQ44">
        <f t="shared" si="148"/>
        <v>165.88091451296381</v>
      </c>
      <c r="AR44">
        <f t="shared" si="149"/>
        <v>146.02210433815523</v>
      </c>
      <c r="AS44">
        <f t="shared" si="150"/>
        <v>224.57490271277305</v>
      </c>
      <c r="AT44">
        <f t="shared" si="151"/>
        <v>602.45501629842693</v>
      </c>
      <c r="AU44">
        <f t="shared" si="152"/>
        <v>388.00318927984063</v>
      </c>
      <c r="AV44">
        <f t="shared" si="153"/>
        <v>460.95697139749643</v>
      </c>
      <c r="AW44">
        <f t="shared" si="154"/>
        <v>537.90048023342945</v>
      </c>
      <c r="AX44">
        <f t="shared" si="155"/>
        <v>597.82215803549991</v>
      </c>
      <c r="AZ44" s="6">
        <f t="shared" si="90"/>
        <v>1.7554986980828809E-2</v>
      </c>
      <c r="BA44" s="6">
        <f t="shared" si="91"/>
        <v>0.66585362996515729</v>
      </c>
      <c r="BB44" s="6">
        <f t="shared" si="92"/>
        <v>0.63660033444372199</v>
      </c>
      <c r="BC44" s="6">
        <f t="shared" si="93"/>
        <v>1.3693600460230639</v>
      </c>
      <c r="BD44" s="6">
        <f t="shared" si="94"/>
        <v>1.0593463136119747</v>
      </c>
      <c r="BE44" s="6">
        <f t="shared" si="95"/>
        <v>0.71091860653098793</v>
      </c>
      <c r="BF44" s="6">
        <f t="shared" si="96"/>
        <v>0.37338981665637438</v>
      </c>
      <c r="BG44" s="6">
        <f t="shared" si="97"/>
        <v>0.40692436134785487</v>
      </c>
      <c r="BH44" s="6">
        <f t="shared" si="98"/>
        <v>0.35597803237779402</v>
      </c>
      <c r="BI44" s="6">
        <f t="shared" si="99"/>
        <v>0.417135088082074</v>
      </c>
      <c r="BK44" s="6">
        <f t="shared" si="100"/>
        <v>0.62864930986018197</v>
      </c>
      <c r="BL44" s="6">
        <f t="shared" si="101"/>
        <v>0.72661618863512334</v>
      </c>
      <c r="BM44" s="6">
        <f t="shared" si="102"/>
        <v>0.52053207511669097</v>
      </c>
      <c r="BN44" s="6">
        <f t="shared" si="103"/>
        <v>0.55061740605316156</v>
      </c>
      <c r="BO44" s="6">
        <f t="shared" si="104"/>
        <v>0.62338471967549369</v>
      </c>
      <c r="BP44" s="6">
        <f t="shared" si="105"/>
        <v>0.67603532474543537</v>
      </c>
      <c r="BQ44" s="6">
        <f t="shared" si="106"/>
        <v>0.60871249399219141</v>
      </c>
      <c r="BR44" s="6">
        <f t="shared" si="107"/>
        <v>0.39516108545387552</v>
      </c>
      <c r="BS44" s="6">
        <f t="shared" si="108"/>
        <v>0.4801293444267547</v>
      </c>
      <c r="BT44" s="6">
        <f t="shared" si="109"/>
        <v>0.39452719908329981</v>
      </c>
      <c r="BV44" s="6">
        <f t="shared" si="110"/>
        <v>0.3375633484684667</v>
      </c>
      <c r="BW44" s="6">
        <f t="shared" si="111"/>
        <v>0.69707914837918838</v>
      </c>
      <c r="BX44" s="6">
        <f t="shared" si="112"/>
        <v>0.56725517346434273</v>
      </c>
      <c r="BY44" s="6">
        <f t="shared" si="113"/>
        <v>0.89107428659415833</v>
      </c>
      <c r="BZ44" s="6">
        <f t="shared" si="114"/>
        <v>0.83276167053190286</v>
      </c>
      <c r="CA44" s="6">
        <f t="shared" si="115"/>
        <v>0.69341189244952983</v>
      </c>
      <c r="CB44" s="6">
        <f t="shared" si="116"/>
        <v>0.49518547371199123</v>
      </c>
      <c r="CC44" s="6">
        <f t="shared" si="117"/>
        <v>0.40081605094811917</v>
      </c>
      <c r="CD44" s="6">
        <f t="shared" si="118"/>
        <v>0.42085729169598179</v>
      </c>
      <c r="CE44" s="6">
        <f t="shared" si="119"/>
        <v>0.40500260423152296</v>
      </c>
    </row>
    <row r="45" spans="1:83" x14ac:dyDescent="0.25">
      <c r="A45" t="s">
        <v>41</v>
      </c>
      <c r="B45" t="s">
        <v>69</v>
      </c>
      <c r="C45">
        <v>0.35180516166064402</v>
      </c>
      <c r="D45">
        <v>15.268179601671447</v>
      </c>
      <c r="E45">
        <v>17.127891319624201</v>
      </c>
      <c r="F45">
        <v>42.378637546224432</v>
      </c>
      <c r="G45">
        <v>45.199235786543554</v>
      </c>
      <c r="H45">
        <v>49.090380455563391</v>
      </c>
      <c r="I45">
        <v>22.095903591742353</v>
      </c>
      <c r="J45">
        <v>32.625971311710387</v>
      </c>
      <c r="K45">
        <v>29.193024129985183</v>
      </c>
      <c r="L45">
        <v>39.221306876353601</v>
      </c>
      <c r="N45">
        <v>13.850013732745351</v>
      </c>
      <c r="O45">
        <v>17.613928952991401</v>
      </c>
      <c r="P45">
        <v>20.785910752691915</v>
      </c>
      <c r="Q45">
        <v>23.938923055993385</v>
      </c>
      <c r="R45">
        <v>28.783982771542227</v>
      </c>
      <c r="S45">
        <v>47.031252936406787</v>
      </c>
      <c r="T45">
        <v>38.645068041909823</v>
      </c>
      <c r="U45">
        <v>34.222762858225472</v>
      </c>
      <c r="V45">
        <v>43.099283760918333</v>
      </c>
      <c r="W45">
        <v>42.963650992756804</v>
      </c>
      <c r="Y45" t="s">
        <v>143</v>
      </c>
      <c r="Z45" s="15">
        <f t="shared" si="136"/>
        <v>13.850013732745351</v>
      </c>
      <c r="AA45" s="15">
        <f t="shared" si="137"/>
        <v>42.963650992756804</v>
      </c>
      <c r="AB45" s="14">
        <f t="shared" si="138"/>
        <v>0.39452719908329981</v>
      </c>
      <c r="AC45" s="14">
        <f t="shared" si="139"/>
        <v>13.403872808903516</v>
      </c>
      <c r="AD45" s="15">
        <f t="shared" si="140"/>
        <v>0.35180516166064402</v>
      </c>
      <c r="AE45" s="15">
        <f t="shared" si="141"/>
        <v>39.221306876353601</v>
      </c>
      <c r="AF45" s="14">
        <f t="shared" si="142"/>
        <v>0.417135088082074</v>
      </c>
      <c r="AG45" s="14">
        <f t="shared" si="143"/>
        <v>68.837484344014086</v>
      </c>
      <c r="AH45" s="15">
        <f t="shared" si="144"/>
        <v>82.184957869110406</v>
      </c>
      <c r="AI45" s="15">
        <f t="shared" si="145"/>
        <v>3.7423441164032027</v>
      </c>
      <c r="AJ45" s="16">
        <f t="shared" si="134"/>
        <v>4.0500260423152294E-3</v>
      </c>
      <c r="AL45">
        <v>1405.974940897443</v>
      </c>
      <c r="AM45" s="6">
        <f t="shared" si="28"/>
        <v>5.8454070181827857</v>
      </c>
      <c r="AN45"/>
      <c r="AO45">
        <f t="shared" si="146"/>
        <v>14.201818894405996</v>
      </c>
      <c r="AP45">
        <f t="shared" si="147"/>
        <v>32.88210855466285</v>
      </c>
      <c r="AQ45">
        <f t="shared" si="148"/>
        <v>37.913802072316116</v>
      </c>
      <c r="AR45">
        <f t="shared" si="149"/>
        <v>66.31756060221781</v>
      </c>
      <c r="AS45">
        <f t="shared" si="150"/>
        <v>73.983218558085781</v>
      </c>
      <c r="AT45">
        <f t="shared" si="151"/>
        <v>96.121633391970178</v>
      </c>
      <c r="AU45">
        <f t="shared" si="152"/>
        <v>60.74097163365218</v>
      </c>
      <c r="AV45">
        <f t="shared" si="153"/>
        <v>66.848734169935852</v>
      </c>
      <c r="AW45">
        <f t="shared" si="154"/>
        <v>72.292307890903515</v>
      </c>
      <c r="AX45">
        <f t="shared" si="155"/>
        <v>82.184957869110406</v>
      </c>
      <c r="AZ45" s="6">
        <f t="shared" si="90"/>
        <v>4.8004550290218777</v>
      </c>
      <c r="BA45" s="6">
        <f t="shared" si="91"/>
        <v>5.0353607194023748</v>
      </c>
      <c r="BB45" s="6">
        <f t="shared" si="92"/>
        <v>5.2095408367483493</v>
      </c>
      <c r="BC45" s="6">
        <f t="shared" si="93"/>
        <v>4.9910545424709758</v>
      </c>
      <c r="BD45" s="6">
        <f t="shared" si="94"/>
        <v>2.03411993496039</v>
      </c>
      <c r="BE45" s="6">
        <f t="shared" si="95"/>
        <v>0.94673523716986663</v>
      </c>
      <c r="BF45" s="6">
        <f t="shared" si="96"/>
        <v>2.5820890446227027</v>
      </c>
      <c r="BG45" s="6">
        <f t="shared" si="97"/>
        <v>3.5200810293516001</v>
      </c>
      <c r="BH45" s="6">
        <f t="shared" si="98"/>
        <v>4.3920382858246789</v>
      </c>
      <c r="BI45" s="6">
        <f t="shared" si="99"/>
        <v>4.0477665642022727</v>
      </c>
      <c r="BK45" s="6">
        <f t="shared" si="100"/>
        <v>9.1846485025235687</v>
      </c>
      <c r="BL45" s="6">
        <f t="shared" si="101"/>
        <v>11.314285562796577</v>
      </c>
      <c r="BM45" s="6">
        <f t="shared" si="102"/>
        <v>11.863228855082493</v>
      </c>
      <c r="BN45" s="6">
        <f t="shared" si="103"/>
        <v>13.703330892923393</v>
      </c>
      <c r="BO45" s="6">
        <f t="shared" si="104"/>
        <v>15.591774244656834</v>
      </c>
      <c r="BP45" s="6">
        <f t="shared" si="105"/>
        <v>9.4115610666849321</v>
      </c>
      <c r="BQ45" s="6">
        <f t="shared" si="106"/>
        <v>10.216759313568566</v>
      </c>
      <c r="BR45" s="6">
        <f t="shared" si="107"/>
        <v>10.037396421885534</v>
      </c>
      <c r="BS45" s="6">
        <f t="shared" si="108"/>
        <v>8.0052482702410934</v>
      </c>
      <c r="BT45" s="6">
        <f t="shared" si="109"/>
        <v>7.1808133182156038</v>
      </c>
      <c r="BV45" s="6">
        <f t="shared" si="110"/>
        <v>7.0963012140911816</v>
      </c>
      <c r="BW45" s="6">
        <f t="shared" si="111"/>
        <v>8.2620629454005332</v>
      </c>
      <c r="BX45" s="6">
        <f t="shared" si="112"/>
        <v>9.1847970300708983</v>
      </c>
      <c r="BY45" s="6">
        <f t="shared" si="113"/>
        <v>10.080514291121434</v>
      </c>
      <c r="BZ45" s="6">
        <f t="shared" si="114"/>
        <v>9.0805118774881102</v>
      </c>
      <c r="CA45" s="6">
        <f t="shared" si="115"/>
        <v>5.1949389026872481</v>
      </c>
      <c r="CB45" s="6">
        <f t="shared" si="116"/>
        <v>6.5335555685322273</v>
      </c>
      <c r="CC45" s="6">
        <f t="shared" si="117"/>
        <v>6.90432413895571</v>
      </c>
      <c r="CD45" s="6">
        <f t="shared" si="118"/>
        <v>6.2802373203831685</v>
      </c>
      <c r="CE45" s="6">
        <f t="shared" si="119"/>
        <v>5.7291105918622254</v>
      </c>
    </row>
    <row r="46" spans="1:83" x14ac:dyDescent="0.25">
      <c r="A46" t="s">
        <v>45</v>
      </c>
      <c r="B46" t="s">
        <v>69</v>
      </c>
      <c r="C46">
        <v>96.201999999999998</v>
      </c>
      <c r="D46">
        <v>115.462</v>
      </c>
      <c r="E46">
        <v>140.16399999999999</v>
      </c>
      <c r="F46">
        <v>154.46199999999999</v>
      </c>
      <c r="G46">
        <v>86.79</v>
      </c>
      <c r="H46">
        <v>65.373999999999995</v>
      </c>
      <c r="I46">
        <v>152.79900000000001</v>
      </c>
      <c r="J46">
        <v>282.22950893900003</v>
      </c>
      <c r="K46">
        <v>360.18200000000002</v>
      </c>
      <c r="L46">
        <v>380.59300000000002</v>
      </c>
      <c r="N46">
        <v>202.35050909175851</v>
      </c>
      <c r="O46">
        <v>274.27</v>
      </c>
      <c r="P46">
        <v>473.72300000000001</v>
      </c>
      <c r="Q46">
        <v>595.77300000000002</v>
      </c>
      <c r="R46">
        <v>719.93</v>
      </c>
      <c r="S46">
        <v>654.755</v>
      </c>
      <c r="T46">
        <v>648.62699999999995</v>
      </c>
      <c r="U46">
        <v>869.28457812500062</v>
      </c>
      <c r="V46">
        <v>718.59900000000005</v>
      </c>
      <c r="W46">
        <v>781.98400000000004</v>
      </c>
      <c r="Y46" s="1" t="s">
        <v>130</v>
      </c>
      <c r="Z46" s="15">
        <f t="shared" si="136"/>
        <v>202.35050909175851</v>
      </c>
      <c r="AA46" s="15">
        <f t="shared" si="137"/>
        <v>781.98400000000004</v>
      </c>
      <c r="AB46" s="14">
        <f t="shared" si="138"/>
        <v>7.1808133182156038</v>
      </c>
      <c r="AC46" s="14">
        <f t="shared" si="139"/>
        <v>16.207087988742863</v>
      </c>
      <c r="AD46" s="15">
        <f t="shared" si="140"/>
        <v>96.201999999999998</v>
      </c>
      <c r="AE46" s="15">
        <f t="shared" si="141"/>
        <v>380.59300000000002</v>
      </c>
      <c r="AF46" s="14">
        <f t="shared" si="142"/>
        <v>4.0477665642022727</v>
      </c>
      <c r="AG46" s="14">
        <f t="shared" si="143"/>
        <v>16.510234742126585</v>
      </c>
      <c r="AH46" s="15">
        <f t="shared" si="144"/>
        <v>1162.577</v>
      </c>
      <c r="AI46" s="15">
        <f t="shared" si="145"/>
        <v>401.39100000000002</v>
      </c>
      <c r="AJ46" s="16">
        <f t="shared" si="134"/>
        <v>5.729110591862227E-2</v>
      </c>
      <c r="AL46">
        <v>14391.94953060951</v>
      </c>
      <c r="AM46" s="6">
        <f t="shared" si="28"/>
        <v>8.0779674604012026</v>
      </c>
      <c r="AN46"/>
      <c r="AO46">
        <f t="shared" si="146"/>
        <v>298.55250909175851</v>
      </c>
      <c r="AP46">
        <f t="shared" si="147"/>
        <v>389.73199999999997</v>
      </c>
      <c r="AQ46">
        <f t="shared" si="148"/>
        <v>613.88699999999994</v>
      </c>
      <c r="AR46">
        <f t="shared" si="149"/>
        <v>750.23500000000001</v>
      </c>
      <c r="AS46">
        <f t="shared" si="150"/>
        <v>806.71999999999991</v>
      </c>
      <c r="AT46">
        <f t="shared" si="151"/>
        <v>720.12900000000002</v>
      </c>
      <c r="AU46">
        <f t="shared" si="152"/>
        <v>801.42599999999993</v>
      </c>
      <c r="AV46">
        <f t="shared" si="153"/>
        <v>1151.5140870640007</v>
      </c>
      <c r="AW46">
        <f t="shared" si="154"/>
        <v>1078.7809999999999</v>
      </c>
      <c r="AX46">
        <f t="shared" si="155"/>
        <v>1162.577</v>
      </c>
      <c r="AZ46" s="6">
        <f t="shared" si="90"/>
        <v>0</v>
      </c>
      <c r="BA46" s="6">
        <f t="shared" si="91"/>
        <v>0</v>
      </c>
      <c r="BB46" s="6">
        <f t="shared" si="92"/>
        <v>0</v>
      </c>
      <c r="BC46" s="6">
        <f t="shared" si="93"/>
        <v>0</v>
      </c>
      <c r="BD46" s="6">
        <f t="shared" si="94"/>
        <v>0</v>
      </c>
      <c r="BE46" s="6">
        <f t="shared" si="95"/>
        <v>0</v>
      </c>
      <c r="BF46" s="6">
        <f t="shared" si="96"/>
        <v>0</v>
      </c>
      <c r="BG46" s="6">
        <f t="shared" si="97"/>
        <v>0</v>
      </c>
      <c r="BH46" s="6">
        <f t="shared" si="98"/>
        <v>0</v>
      </c>
      <c r="BI46" s="6">
        <f t="shared" si="99"/>
        <v>0</v>
      </c>
      <c r="BK46" s="6">
        <f t="shared" si="100"/>
        <v>0</v>
      </c>
      <c r="BL46" s="6">
        <f t="shared" si="101"/>
        <v>0</v>
      </c>
      <c r="BM46" s="6">
        <f t="shared" si="102"/>
        <v>0</v>
      </c>
      <c r="BN46" s="6">
        <f t="shared" si="103"/>
        <v>0</v>
      </c>
      <c r="BO46" s="6">
        <f t="shared" si="104"/>
        <v>0</v>
      </c>
      <c r="BP46" s="6">
        <f t="shared" si="105"/>
        <v>0</v>
      </c>
      <c r="BQ46" s="6">
        <f t="shared" si="106"/>
        <v>0</v>
      </c>
      <c r="BR46" s="6">
        <f t="shared" si="107"/>
        <v>0</v>
      </c>
      <c r="BS46" s="6">
        <f t="shared" si="108"/>
        <v>0</v>
      </c>
      <c r="BT46" s="6">
        <f t="shared" si="109"/>
        <v>0</v>
      </c>
      <c r="BV46" s="6">
        <f t="shared" si="110"/>
        <v>0</v>
      </c>
      <c r="BW46" s="6">
        <f t="shared" si="111"/>
        <v>0</v>
      </c>
      <c r="BX46" s="6">
        <f t="shared" si="112"/>
        <v>0</v>
      </c>
      <c r="BY46" s="6">
        <f t="shared" si="113"/>
        <v>0</v>
      </c>
      <c r="BZ46" s="6">
        <f t="shared" si="114"/>
        <v>0</v>
      </c>
      <c r="CA46" s="6">
        <f t="shared" si="115"/>
        <v>0</v>
      </c>
      <c r="CB46" s="6">
        <f t="shared" si="116"/>
        <v>0</v>
      </c>
      <c r="CC46" s="6">
        <f t="shared" si="117"/>
        <v>0</v>
      </c>
      <c r="CD46" s="6">
        <f t="shared" si="118"/>
        <v>0</v>
      </c>
      <c r="CE46" s="6">
        <f t="shared" si="119"/>
        <v>0</v>
      </c>
    </row>
    <row r="47" spans="1:83" x14ac:dyDescent="0.25">
      <c r="A47" t="s">
        <v>46</v>
      </c>
      <c r="B47" t="s">
        <v>69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v>0</v>
      </c>
      <c r="J47">
        <v>0</v>
      </c>
      <c r="K47">
        <v>0</v>
      </c>
      <c r="L47">
        <v>0</v>
      </c>
      <c r="N47">
        <v>0</v>
      </c>
      <c r="O47">
        <v>0</v>
      </c>
      <c r="P47">
        <v>0</v>
      </c>
      <c r="Q47">
        <v>0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  <c r="Y47" s="1"/>
      <c r="Z47" s="15"/>
      <c r="AA47" s="15"/>
      <c r="AB47" s="14"/>
      <c r="AC47" s="14"/>
      <c r="AD47" s="15"/>
      <c r="AE47" s="15"/>
      <c r="AF47" s="14"/>
      <c r="AG47" s="14"/>
      <c r="AH47" s="15"/>
      <c r="AI47" s="15"/>
      <c r="AJ47" s="16">
        <f t="shared" si="134"/>
        <v>0</v>
      </c>
      <c r="AL47"/>
      <c r="AN47"/>
      <c r="AO47">
        <f t="shared" ref="AO47:AX47" si="156">C47+N47</f>
        <v>0</v>
      </c>
      <c r="AP47">
        <f t="shared" si="156"/>
        <v>0</v>
      </c>
      <c r="AQ47">
        <f t="shared" si="156"/>
        <v>0</v>
      </c>
      <c r="AR47">
        <f t="shared" si="156"/>
        <v>0</v>
      </c>
      <c r="AS47">
        <f t="shared" si="156"/>
        <v>0</v>
      </c>
      <c r="AT47">
        <f t="shared" si="156"/>
        <v>0</v>
      </c>
      <c r="AU47">
        <f t="shared" si="156"/>
        <v>0</v>
      </c>
      <c r="AV47">
        <f t="shared" si="156"/>
        <v>0</v>
      </c>
      <c r="AW47">
        <f t="shared" si="156"/>
        <v>0</v>
      </c>
      <c r="AX47">
        <f t="shared" si="156"/>
        <v>0</v>
      </c>
      <c r="AZ47" s="6">
        <f t="shared" si="90"/>
        <v>7.0838574589795877</v>
      </c>
      <c r="BA47" s="6">
        <f t="shared" si="91"/>
        <v>7.7484908461369528</v>
      </c>
      <c r="BB47" s="6">
        <f t="shared" si="92"/>
        <v>9.2378602162684462</v>
      </c>
      <c r="BC47" s="6">
        <f t="shared" si="93"/>
        <v>9.1567035426597467</v>
      </c>
      <c r="BD47" s="6">
        <f t="shared" si="94"/>
        <v>11.870053081867942</v>
      </c>
      <c r="BE47" s="6">
        <f t="shared" si="95"/>
        <v>10.454987169793178</v>
      </c>
      <c r="BF47" s="6">
        <f t="shared" si="96"/>
        <v>5.829885281531217</v>
      </c>
      <c r="BG47" s="6">
        <f t="shared" si="97"/>
        <v>5.721132000987283</v>
      </c>
      <c r="BH47" s="6">
        <f t="shared" si="98"/>
        <v>6.2734556688669123</v>
      </c>
      <c r="BI47" s="6">
        <f t="shared" si="99"/>
        <v>6.2411194962764691</v>
      </c>
      <c r="BK47" s="6">
        <f t="shared" si="100"/>
        <v>17.186072144121741</v>
      </c>
      <c r="BL47" s="6">
        <f t="shared" si="101"/>
        <v>17.910997272372871</v>
      </c>
      <c r="BM47" s="6">
        <f t="shared" si="102"/>
        <v>14.150261618377732</v>
      </c>
      <c r="BN47" s="6">
        <f t="shared" si="103"/>
        <v>10.361793678370464</v>
      </c>
      <c r="BO47" s="6">
        <f t="shared" si="104"/>
        <v>12.137484613496609</v>
      </c>
      <c r="BP47" s="6">
        <f t="shared" si="105"/>
        <v>8.5786406481194923</v>
      </c>
      <c r="BQ47" s="6">
        <f t="shared" si="106"/>
        <v>11.010364608169388</v>
      </c>
      <c r="BR47" s="6">
        <f t="shared" si="107"/>
        <v>8.944531044821117</v>
      </c>
      <c r="BS47" s="6">
        <f t="shared" si="108"/>
        <v>11.796800425032659</v>
      </c>
      <c r="BT47" s="6">
        <f t="shared" si="109"/>
        <v>8.9354663952252018</v>
      </c>
      <c r="BV47" s="6">
        <f t="shared" si="110"/>
        <v>12.374027973993417</v>
      </c>
      <c r="BW47" s="6">
        <f t="shared" si="111"/>
        <v>12.970942607405361</v>
      </c>
      <c r="BX47" s="6">
        <f t="shared" si="112"/>
        <v>12.172782028654607</v>
      </c>
      <c r="BY47" s="6">
        <f t="shared" si="113"/>
        <v>9.8606823298887534</v>
      </c>
      <c r="BZ47" s="6">
        <f t="shared" si="114"/>
        <v>12.009046697326797</v>
      </c>
      <c r="CA47" s="6">
        <f t="shared" si="115"/>
        <v>9.5133136691570037</v>
      </c>
      <c r="CB47" s="6">
        <f t="shared" si="116"/>
        <v>8.5111393391268813</v>
      </c>
      <c r="CC47" s="6">
        <f t="shared" si="117"/>
        <v>7.3949448129460107</v>
      </c>
      <c r="CD47" s="6">
        <f t="shared" si="118"/>
        <v>9.1598570352713953</v>
      </c>
      <c r="CE47" s="6">
        <f t="shared" si="119"/>
        <v>7.6870360186483815</v>
      </c>
    </row>
    <row r="48" spans="1:83" x14ac:dyDescent="0.25">
      <c r="A48" t="s">
        <v>50</v>
      </c>
      <c r="B48" t="s">
        <v>69</v>
      </c>
      <c r="C48">
        <v>141.96180386</v>
      </c>
      <c r="D48">
        <v>177.67470890999996</v>
      </c>
      <c r="E48">
        <v>248.54694107000003</v>
      </c>
      <c r="F48">
        <v>283.37954044999998</v>
      </c>
      <c r="G48">
        <v>506.46074957000008</v>
      </c>
      <c r="H48">
        <v>721.93819813999994</v>
      </c>
      <c r="I48">
        <v>344.99222363683168</v>
      </c>
      <c r="J48">
        <v>458.70315533937082</v>
      </c>
      <c r="K48">
        <v>514.47315862811229</v>
      </c>
      <c r="L48">
        <v>586.82395705654426</v>
      </c>
      <c r="N48">
        <v>378.63293806999997</v>
      </c>
      <c r="O48">
        <v>434.18112391000011</v>
      </c>
      <c r="P48">
        <v>565.04889743999991</v>
      </c>
      <c r="Q48">
        <v>450.49462451000005</v>
      </c>
      <c r="R48">
        <v>560.43264613000008</v>
      </c>
      <c r="S48">
        <v>596.8093728299998</v>
      </c>
      <c r="T48">
        <v>699.01027767371579</v>
      </c>
      <c r="U48">
        <v>774.63742279521227</v>
      </c>
      <c r="V48">
        <v>1058.9514156782971</v>
      </c>
      <c r="W48">
        <v>973.06411460089532</v>
      </c>
      <c r="Y48" s="1" t="s">
        <v>144</v>
      </c>
      <c r="Z48" s="15">
        <f>N48</f>
        <v>378.63293806999997</v>
      </c>
      <c r="AA48" s="15">
        <f>W48</f>
        <v>973.06411460089532</v>
      </c>
      <c r="AB48" s="14">
        <f>(W48/W$31)*100</f>
        <v>8.9354663952252018</v>
      </c>
      <c r="AC48" s="14">
        <f>((W48/N48)^(1/(W$3-N$3))-1)*100</f>
        <v>11.057273518745614</v>
      </c>
      <c r="AD48" s="15">
        <f>C48</f>
        <v>141.96180386</v>
      </c>
      <c r="AE48" s="15">
        <f>L48</f>
        <v>586.82395705654426</v>
      </c>
      <c r="AF48" s="14">
        <f>(L48/L$31)*100</f>
        <v>6.2411194962764691</v>
      </c>
      <c r="AG48" s="14">
        <f>((L48/C48)^(1/(L$3-C$3))-1)*100</f>
        <v>17.079757449671074</v>
      </c>
      <c r="AH48" s="15">
        <f>L48+W48</f>
        <v>1559.8880716574395</v>
      </c>
      <c r="AI48" s="15">
        <f>W48-L48</f>
        <v>386.24015754435106</v>
      </c>
      <c r="AJ48" s="16">
        <f t="shared" si="134"/>
        <v>7.6870360186483827E-2</v>
      </c>
      <c r="AL48">
        <v>5897.29059253179</v>
      </c>
      <c r="AM48" s="6">
        <f t="shared" si="28"/>
        <v>26.45092771302215</v>
      </c>
      <c r="AN48"/>
      <c r="AO48">
        <f t="shared" ref="AO48:AX50" si="157">C48+N48</f>
        <v>520.59474192999994</v>
      </c>
      <c r="AP48">
        <f t="shared" si="157"/>
        <v>611.85583282000005</v>
      </c>
      <c r="AQ48">
        <f t="shared" si="157"/>
        <v>813.59583850999991</v>
      </c>
      <c r="AR48">
        <f t="shared" si="157"/>
        <v>733.87416496000003</v>
      </c>
      <c r="AS48">
        <f t="shared" si="157"/>
        <v>1066.8933957000002</v>
      </c>
      <c r="AT48">
        <f t="shared" si="157"/>
        <v>1318.7475709699997</v>
      </c>
      <c r="AU48">
        <f t="shared" si="157"/>
        <v>1044.0025013105474</v>
      </c>
      <c r="AV48">
        <f t="shared" si="157"/>
        <v>1233.3405781345832</v>
      </c>
      <c r="AW48">
        <f t="shared" si="157"/>
        <v>1573.4245743064093</v>
      </c>
      <c r="AX48">
        <f t="shared" si="157"/>
        <v>1559.8880716574395</v>
      </c>
      <c r="AZ48" s="6">
        <f t="shared" si="90"/>
        <v>4.4120582983592005</v>
      </c>
      <c r="BA48" s="6">
        <f t="shared" si="91"/>
        <v>11.362993399360695</v>
      </c>
      <c r="BB48" s="6">
        <f t="shared" si="92"/>
        <v>9.5136217391774416</v>
      </c>
      <c r="BC48" s="6">
        <f t="shared" si="93"/>
        <v>9.1967661782583825</v>
      </c>
      <c r="BD48" s="6">
        <f t="shared" si="94"/>
        <v>14.736401734254573</v>
      </c>
      <c r="BE48" s="6">
        <f t="shared" si="95"/>
        <v>12.045922679724178</v>
      </c>
      <c r="BF48" s="6">
        <f t="shared" si="96"/>
        <v>10.632118995697066</v>
      </c>
      <c r="BG48" s="6">
        <f t="shared" si="97"/>
        <v>8.6961068555046612</v>
      </c>
      <c r="BH48" s="6">
        <f t="shared" si="98"/>
        <v>11.85463090508595</v>
      </c>
      <c r="BI48" s="6">
        <f t="shared" si="99"/>
        <v>15.98708604983795</v>
      </c>
      <c r="BK48" s="6">
        <f t="shared" si="100"/>
        <v>11.661134141508054</v>
      </c>
      <c r="BL48" s="6">
        <f t="shared" si="101"/>
        <v>7.9545602520536107</v>
      </c>
      <c r="BM48" s="6">
        <f t="shared" si="102"/>
        <v>4.9286090076314029</v>
      </c>
      <c r="BN48" s="6">
        <f t="shared" si="103"/>
        <v>6.6995548188669956</v>
      </c>
      <c r="BO48" s="6">
        <f t="shared" si="104"/>
        <v>7.7464004325626519</v>
      </c>
      <c r="BP48" s="6">
        <f t="shared" si="105"/>
        <v>11.027106185972167</v>
      </c>
      <c r="BQ48" s="6">
        <f t="shared" si="106"/>
        <v>10.574623875889728</v>
      </c>
      <c r="BR48" s="6">
        <f t="shared" si="107"/>
        <v>16.799415887066562</v>
      </c>
      <c r="BS48" s="6">
        <f t="shared" si="108"/>
        <v>18.228662496916627</v>
      </c>
      <c r="BT48" s="6">
        <f t="shared" si="109"/>
        <v>17.201374068222187</v>
      </c>
      <c r="BV48" s="6">
        <f t="shared" si="110"/>
        <v>8.2081414822700207</v>
      </c>
      <c r="BW48" s="6">
        <f t="shared" si="111"/>
        <v>9.6114198261951831</v>
      </c>
      <c r="BX48" s="6">
        <f t="shared" si="112"/>
        <v>6.7742987941704023</v>
      </c>
      <c r="BY48" s="6">
        <f t="shared" si="113"/>
        <v>7.7379675605084826</v>
      </c>
      <c r="BZ48" s="6">
        <f t="shared" si="114"/>
        <v>11.103451098002285</v>
      </c>
      <c r="CA48" s="6">
        <f t="shared" si="115"/>
        <v>11.534613876635099</v>
      </c>
      <c r="CB48" s="6">
        <f t="shared" si="116"/>
        <v>10.60236132009306</v>
      </c>
      <c r="CC48" s="6">
        <f t="shared" si="117"/>
        <v>12.903908090116051</v>
      </c>
      <c r="CD48" s="6">
        <f t="shared" si="118"/>
        <v>15.185586025283287</v>
      </c>
      <c r="CE48" s="6">
        <f t="shared" si="119"/>
        <v>16.638731578253417</v>
      </c>
    </row>
    <row r="49" spans="1:83" x14ac:dyDescent="0.25">
      <c r="A49" t="s">
        <v>51</v>
      </c>
      <c r="B49" t="s">
        <v>69</v>
      </c>
      <c r="C49">
        <v>88.418458219623375</v>
      </c>
      <c r="D49">
        <v>260.55609855746332</v>
      </c>
      <c r="E49">
        <v>255.96637385846469</v>
      </c>
      <c r="F49">
        <v>284.61938961758142</v>
      </c>
      <c r="G49">
        <v>628.75953602060338</v>
      </c>
      <c r="H49">
        <v>831.79554150575473</v>
      </c>
      <c r="I49">
        <v>629.17162125247353</v>
      </c>
      <c r="J49">
        <v>697.22769079615034</v>
      </c>
      <c r="K49">
        <v>972.17382699885479</v>
      </c>
      <c r="L49">
        <v>1503.1926729117376</v>
      </c>
      <c r="N49">
        <v>256.91091275546461</v>
      </c>
      <c r="O49">
        <v>192.8267788736533</v>
      </c>
      <c r="P49">
        <v>196.80944146347548</v>
      </c>
      <c r="Q49">
        <v>291.27326080712783</v>
      </c>
      <c r="R49">
        <v>357.68001613581424</v>
      </c>
      <c r="S49">
        <v>767.14722027929758</v>
      </c>
      <c r="T49">
        <v>671.34659339948587</v>
      </c>
      <c r="U49">
        <v>1454.9064855397844</v>
      </c>
      <c r="V49">
        <v>1636.3138530402239</v>
      </c>
      <c r="W49">
        <v>1873.2138969889297</v>
      </c>
      <c r="Y49" t="s">
        <v>145</v>
      </c>
      <c r="Z49" s="15">
        <f>N49</f>
        <v>256.91091275546461</v>
      </c>
      <c r="AA49" s="15">
        <f>W49</f>
        <v>1873.2138969889297</v>
      </c>
      <c r="AB49" s="14">
        <f>(W49/W$31)*100</f>
        <v>17.201374068222187</v>
      </c>
      <c r="AC49" s="14">
        <f>((W49/N49)^(1/(W$3-N$3))-1)*100</f>
        <v>24.700214955613433</v>
      </c>
      <c r="AD49" s="15">
        <f>C49</f>
        <v>88.418458219623375</v>
      </c>
      <c r="AE49" s="15">
        <f>L49</f>
        <v>1503.1926729117376</v>
      </c>
      <c r="AF49" s="14">
        <f>(L49/L$31)*100</f>
        <v>15.98708604983795</v>
      </c>
      <c r="AG49" s="14">
        <f>((L49/C49)^(1/(L$3-C$3))-1)*100</f>
        <v>36.999530607804388</v>
      </c>
      <c r="AH49" s="15">
        <f>L49+W49</f>
        <v>3376.4065699006674</v>
      </c>
      <c r="AI49" s="15">
        <f>W49-L49</f>
        <v>370.02122407719207</v>
      </c>
      <c r="AJ49" s="16">
        <f t="shared" si="134"/>
        <v>0.16638731578253418</v>
      </c>
      <c r="AL49">
        <v>13655.42654980732</v>
      </c>
      <c r="AM49" s="6">
        <f t="shared" si="28"/>
        <v>24.725749558869026</v>
      </c>
      <c r="AN49"/>
      <c r="AO49">
        <f t="shared" si="157"/>
        <v>345.32937097508795</v>
      </c>
      <c r="AP49">
        <f t="shared" si="157"/>
        <v>453.38287743111664</v>
      </c>
      <c r="AQ49">
        <f t="shared" si="157"/>
        <v>452.77581532194017</v>
      </c>
      <c r="AR49">
        <f t="shared" si="157"/>
        <v>575.89265042470925</v>
      </c>
      <c r="AS49">
        <f t="shared" si="157"/>
        <v>986.43955215641768</v>
      </c>
      <c r="AT49">
        <f t="shared" si="157"/>
        <v>1598.9427617850524</v>
      </c>
      <c r="AU49">
        <f t="shared" si="157"/>
        <v>1300.5182146519594</v>
      </c>
      <c r="AV49">
        <f t="shared" si="157"/>
        <v>2152.1341763359346</v>
      </c>
      <c r="AW49">
        <f t="shared" si="157"/>
        <v>2608.4876800390784</v>
      </c>
      <c r="AX49">
        <f t="shared" si="157"/>
        <v>3376.4065699006674</v>
      </c>
      <c r="AZ49" s="6">
        <f t="shared" si="90"/>
        <v>5.4525029762358672</v>
      </c>
      <c r="BA49" s="6">
        <f t="shared" si="91"/>
        <v>6.2284384099990833</v>
      </c>
      <c r="BB49" s="6">
        <f t="shared" si="92"/>
        <v>4.4289772274443706</v>
      </c>
      <c r="BC49" s="6">
        <f t="shared" si="93"/>
        <v>7.02064794254271</v>
      </c>
      <c r="BD49" s="6">
        <f t="shared" si="94"/>
        <v>7.8888080555083011</v>
      </c>
      <c r="BE49" s="6">
        <f t="shared" si="95"/>
        <v>5.8882285776203558</v>
      </c>
      <c r="BF49" s="6">
        <f t="shared" si="96"/>
        <v>4.8371889736556186</v>
      </c>
      <c r="BG49" s="6">
        <f t="shared" si="97"/>
        <v>4.7002963327360145</v>
      </c>
      <c r="BH49" s="6">
        <f t="shared" si="98"/>
        <v>5.1480394525102735</v>
      </c>
      <c r="BI49" s="6">
        <f t="shared" si="99"/>
        <v>4.687850567917117</v>
      </c>
      <c r="BK49" s="6">
        <f t="shared" si="100"/>
        <v>1.3228826782750289</v>
      </c>
      <c r="BL49" s="6">
        <f t="shared" si="101"/>
        <v>4.6926704597102127</v>
      </c>
      <c r="BM49" s="6">
        <f t="shared" si="102"/>
        <v>23.597605982755574</v>
      </c>
      <c r="BN49" s="6">
        <f t="shared" si="103"/>
        <v>21.49783562127147</v>
      </c>
      <c r="BO49" s="6">
        <f t="shared" si="104"/>
        <v>4.6184073540291184</v>
      </c>
      <c r="BP49" s="6">
        <f t="shared" si="105"/>
        <v>3.0178189744648054</v>
      </c>
      <c r="BQ49" s="6">
        <f t="shared" si="106"/>
        <v>3.4726235900911657</v>
      </c>
      <c r="BR49" s="6">
        <f t="shared" si="107"/>
        <v>3.5347650982600065</v>
      </c>
      <c r="BS49" s="6">
        <f t="shared" si="108"/>
        <v>5.0332711611714744</v>
      </c>
      <c r="BT49" s="6">
        <f t="shared" si="109"/>
        <v>6.3045581821925394</v>
      </c>
      <c r="BV49" s="6">
        <f t="shared" si="110"/>
        <v>3.2899677085380179</v>
      </c>
      <c r="BW49" s="6">
        <f t="shared" si="111"/>
        <v>5.4392163716070838</v>
      </c>
      <c r="BX49" s="6">
        <f t="shared" si="112"/>
        <v>15.881304112486621</v>
      </c>
      <c r="BY49" s="6">
        <f t="shared" si="113"/>
        <v>15.477802077778815</v>
      </c>
      <c r="BZ49" s="6">
        <f t="shared" si="114"/>
        <v>6.1890652662812231</v>
      </c>
      <c r="CA49" s="6">
        <f t="shared" si="115"/>
        <v>4.4476691564042099</v>
      </c>
      <c r="CB49" s="6">
        <f t="shared" si="116"/>
        <v>4.1309326138003835</v>
      </c>
      <c r="CC49" s="6">
        <f t="shared" si="117"/>
        <v>4.0950715105918452</v>
      </c>
      <c r="CD49" s="6">
        <f t="shared" si="118"/>
        <v>5.0880635923088233</v>
      </c>
      <c r="CE49" s="6">
        <f t="shared" si="119"/>
        <v>5.5554538643736331</v>
      </c>
    </row>
    <row r="50" spans="1:83" x14ac:dyDescent="0.25">
      <c r="A50" t="s">
        <v>52</v>
      </c>
      <c r="B50" t="s">
        <v>69</v>
      </c>
      <c r="C50">
        <v>109.2691605584568</v>
      </c>
      <c r="D50">
        <v>142.81955072737406</v>
      </c>
      <c r="E50">
        <v>119.16274074069615</v>
      </c>
      <c r="F50">
        <v>217.27338647037803</v>
      </c>
      <c r="G50">
        <v>336.59256731629148</v>
      </c>
      <c r="H50">
        <v>406.59419858932142</v>
      </c>
      <c r="I50">
        <v>286.24792763241265</v>
      </c>
      <c r="J50">
        <v>376.85562201396857</v>
      </c>
      <c r="K50">
        <v>422.18009621377712</v>
      </c>
      <c r="L50">
        <v>440.77717499178448</v>
      </c>
      <c r="N50">
        <v>29.144934979718805</v>
      </c>
      <c r="O50">
        <v>113.75519203941629</v>
      </c>
      <c r="P50">
        <v>942.30068689770599</v>
      </c>
      <c r="Q50">
        <v>934.65086128847156</v>
      </c>
      <c r="R50">
        <v>213.24898335579786</v>
      </c>
      <c r="S50">
        <v>209.94732421384515</v>
      </c>
      <c r="T50">
        <v>220.46495882296742</v>
      </c>
      <c r="U50">
        <v>306.12687374907063</v>
      </c>
      <c r="V50">
        <v>451.81654597674714</v>
      </c>
      <c r="W50">
        <v>686.56061744949341</v>
      </c>
      <c r="Y50" t="s">
        <v>146</v>
      </c>
      <c r="Z50" s="15">
        <f>N50</f>
        <v>29.144934979718805</v>
      </c>
      <c r="AA50" s="15">
        <f>W50</f>
        <v>686.56061744949341</v>
      </c>
      <c r="AB50" s="14">
        <f>(W50/W$31)*100</f>
        <v>6.3045581821925394</v>
      </c>
      <c r="AC50" s="14">
        <f>((W50/N50)^(1/(W$3-N$3))-1)*100</f>
        <v>42.055257197334427</v>
      </c>
      <c r="AD50" s="15">
        <f>C50</f>
        <v>109.2691605584568</v>
      </c>
      <c r="AE50" s="15">
        <f>L50</f>
        <v>440.77717499178448</v>
      </c>
      <c r="AF50" s="14">
        <f>(L50/L$31)*100</f>
        <v>4.687850567917117</v>
      </c>
      <c r="AG50" s="14">
        <f>((L50/C50)^(1/(L$3-C$3))-1)*100</f>
        <v>16.762231880453228</v>
      </c>
      <c r="AH50" s="15">
        <f>L50+W50</f>
        <v>1127.337792441278</v>
      </c>
      <c r="AI50" s="15">
        <f>W50-L50</f>
        <v>245.78344245770893</v>
      </c>
      <c r="AJ50" s="16">
        <f t="shared" si="134"/>
        <v>5.5554538643736343E-2</v>
      </c>
      <c r="AL50">
        <v>6760.3676200125401</v>
      </c>
      <c r="AM50" s="6">
        <f t="shared" si="28"/>
        <v>16.675687711183773</v>
      </c>
      <c r="AN50"/>
      <c r="AO50">
        <f t="shared" si="157"/>
        <v>138.41409553817562</v>
      </c>
      <c r="AP50">
        <f t="shared" si="157"/>
        <v>256.57474276679034</v>
      </c>
      <c r="AQ50">
        <f t="shared" si="157"/>
        <v>1061.4634276384022</v>
      </c>
      <c r="AR50">
        <f t="shared" si="157"/>
        <v>1151.9242477588496</v>
      </c>
      <c r="AS50">
        <f t="shared" si="157"/>
        <v>549.8415506720894</v>
      </c>
      <c r="AT50">
        <f t="shared" si="157"/>
        <v>616.54152280316657</v>
      </c>
      <c r="AU50">
        <f t="shared" si="157"/>
        <v>506.71288645538004</v>
      </c>
      <c r="AV50">
        <f t="shared" si="157"/>
        <v>682.9824957630392</v>
      </c>
      <c r="AW50">
        <f t="shared" si="157"/>
        <v>873.9966421905242</v>
      </c>
      <c r="AX50">
        <f t="shared" si="157"/>
        <v>1127.337792441278</v>
      </c>
    </row>
    <row r="51" spans="1:83" x14ac:dyDescent="0.25">
      <c r="Y51" s="3" t="s">
        <v>160</v>
      </c>
      <c r="Z51" s="1"/>
      <c r="AA51" s="1"/>
      <c r="AB51" s="1"/>
      <c r="AC51" s="1"/>
      <c r="AD51" s="1"/>
      <c r="AE51" s="1"/>
      <c r="AF51" s="1"/>
      <c r="AG51" s="1"/>
      <c r="AH51" s="1"/>
      <c r="AI51" s="1"/>
      <c r="AL51"/>
      <c r="AN51"/>
      <c r="AZ51" s="6" t="s">
        <v>85</v>
      </c>
      <c r="BK51" s="6" t="s">
        <v>86</v>
      </c>
      <c r="BV51" s="6" t="s">
        <v>83</v>
      </c>
    </row>
    <row r="52" spans="1:83" x14ac:dyDescent="0.25">
      <c r="A52" s="1"/>
      <c r="C52" t="s">
        <v>64</v>
      </c>
      <c r="D52" s="3"/>
      <c r="E52" s="3"/>
      <c r="F52" s="3"/>
      <c r="G52" s="3"/>
      <c r="H52" s="3"/>
      <c r="I52" s="3"/>
      <c r="J52" s="3"/>
      <c r="K52" s="3"/>
      <c r="L52" s="3"/>
      <c r="M52" s="3"/>
      <c r="N52" s="3" t="s">
        <v>63</v>
      </c>
      <c r="X52" s="3"/>
      <c r="Z52" t="s">
        <v>106</v>
      </c>
      <c r="AD52" t="s">
        <v>105</v>
      </c>
      <c r="AH52" s="3" t="s">
        <v>109</v>
      </c>
      <c r="AI52" s="3" t="s">
        <v>110</v>
      </c>
      <c r="AJ52" s="18"/>
      <c r="AK52" s="18"/>
      <c r="AL52"/>
      <c r="AN52"/>
      <c r="AO52" t="s">
        <v>77</v>
      </c>
      <c r="AZ52" s="6">
        <v>2003</v>
      </c>
      <c r="BA52" s="6">
        <v>2004</v>
      </c>
      <c r="BB52" s="6">
        <v>2005</v>
      </c>
      <c r="BC52" s="6">
        <v>2006</v>
      </c>
      <c r="BD52" s="6">
        <v>2007</v>
      </c>
      <c r="BE52" s="6">
        <v>2008</v>
      </c>
      <c r="BF52" s="6">
        <v>2009</v>
      </c>
      <c r="BG52" s="6">
        <v>2010</v>
      </c>
      <c r="BH52" s="6">
        <v>2011</v>
      </c>
      <c r="BI52" s="6">
        <v>2012</v>
      </c>
      <c r="BK52" s="6">
        <v>2003</v>
      </c>
      <c r="BL52" s="6">
        <v>2004</v>
      </c>
      <c r="BM52" s="6">
        <v>2005</v>
      </c>
      <c r="BN52" s="6">
        <v>2006</v>
      </c>
      <c r="BO52" s="6">
        <v>2007</v>
      </c>
      <c r="BP52" s="6">
        <v>2008</v>
      </c>
      <c r="BQ52" s="6">
        <v>2009</v>
      </c>
      <c r="BR52" s="6">
        <v>2010</v>
      </c>
      <c r="BS52" s="6">
        <v>2011</v>
      </c>
      <c r="BT52" s="6">
        <v>2012</v>
      </c>
      <c r="BV52" s="6">
        <v>2003</v>
      </c>
      <c r="BW52" s="6">
        <v>2004</v>
      </c>
      <c r="BX52" s="6">
        <v>2005</v>
      </c>
      <c r="BY52" s="6">
        <v>2006</v>
      </c>
      <c r="BZ52" s="6">
        <v>2007</v>
      </c>
      <c r="CA52" s="6">
        <v>2008</v>
      </c>
      <c r="CB52" s="6">
        <v>2009</v>
      </c>
      <c r="CC52" s="6">
        <v>2010</v>
      </c>
      <c r="CD52" s="6">
        <v>2011</v>
      </c>
      <c r="CE52" s="6">
        <v>2012</v>
      </c>
    </row>
    <row r="53" spans="1:83" x14ac:dyDescent="0.25">
      <c r="A53" t="s">
        <v>66</v>
      </c>
      <c r="B53" s="1" t="s">
        <v>65</v>
      </c>
      <c r="C53" s="1">
        <v>2003</v>
      </c>
      <c r="D53" s="3">
        <v>2004</v>
      </c>
      <c r="E53" s="3">
        <v>2005</v>
      </c>
      <c r="F53" s="3">
        <v>2006</v>
      </c>
      <c r="G53" s="3">
        <v>2007</v>
      </c>
      <c r="H53" s="3">
        <v>2008</v>
      </c>
      <c r="I53" s="3">
        <v>2009</v>
      </c>
      <c r="J53" s="3">
        <v>2010</v>
      </c>
      <c r="K53" s="3">
        <v>2011</v>
      </c>
      <c r="L53" s="3">
        <v>2012</v>
      </c>
      <c r="M53" s="3"/>
      <c r="N53" s="1">
        <v>2003</v>
      </c>
      <c r="O53" s="3">
        <v>2004</v>
      </c>
      <c r="P53" s="3">
        <v>2005</v>
      </c>
      <c r="Q53" s="3">
        <v>2006</v>
      </c>
      <c r="R53" s="3">
        <v>2007</v>
      </c>
      <c r="S53" s="3">
        <v>2008</v>
      </c>
      <c r="T53" s="3">
        <v>2009</v>
      </c>
      <c r="U53" s="3">
        <v>2010</v>
      </c>
      <c r="V53" s="3">
        <v>2011</v>
      </c>
      <c r="W53" s="3">
        <v>2012</v>
      </c>
      <c r="X53" s="1"/>
      <c r="Y53" s="3"/>
      <c r="Z53" s="3">
        <v>2003</v>
      </c>
      <c r="AA53" s="3">
        <v>2012</v>
      </c>
      <c r="AB53" s="3" t="s">
        <v>107</v>
      </c>
      <c r="AC53" s="3" t="s">
        <v>108</v>
      </c>
      <c r="AD53" s="3">
        <v>2003</v>
      </c>
      <c r="AE53" s="3">
        <v>2012</v>
      </c>
      <c r="AF53" s="3" t="s">
        <v>107</v>
      </c>
      <c r="AG53" s="3" t="s">
        <v>108</v>
      </c>
      <c r="AH53">
        <v>2012</v>
      </c>
      <c r="AI53" s="3">
        <v>2012</v>
      </c>
      <c r="AJ53" s="19"/>
      <c r="AK53" s="19"/>
      <c r="AL53"/>
      <c r="AN53"/>
      <c r="AO53" s="1">
        <v>2003</v>
      </c>
      <c r="AP53" s="3">
        <v>2004</v>
      </c>
      <c r="AQ53" s="3">
        <v>2005</v>
      </c>
      <c r="AR53" s="3">
        <v>2006</v>
      </c>
      <c r="AS53" s="3">
        <v>2007</v>
      </c>
      <c r="AT53" s="3">
        <v>2008</v>
      </c>
      <c r="AU53" s="3">
        <v>2009</v>
      </c>
      <c r="AV53" s="3">
        <v>2010</v>
      </c>
      <c r="AW53" s="3">
        <v>2011</v>
      </c>
      <c r="AX53" s="3">
        <v>2012</v>
      </c>
      <c r="AZ53" s="6">
        <f t="shared" ref="AZ53:BI58" si="158">(C54/C$54)*100</f>
        <v>100</v>
      </c>
      <c r="BA53" s="6">
        <f t="shared" si="158"/>
        <v>100</v>
      </c>
      <c r="BB53" s="6">
        <f t="shared" si="158"/>
        <v>100</v>
      </c>
      <c r="BC53" s="6">
        <f t="shared" si="158"/>
        <v>100</v>
      </c>
      <c r="BD53" s="6">
        <f t="shared" si="158"/>
        <v>100</v>
      </c>
      <c r="BE53" s="6">
        <f t="shared" si="158"/>
        <v>100</v>
      </c>
      <c r="BF53" s="6">
        <f t="shared" si="158"/>
        <v>100</v>
      </c>
      <c r="BG53" s="6">
        <f t="shared" si="158"/>
        <v>100</v>
      </c>
      <c r="BH53" s="6">
        <f t="shared" si="158"/>
        <v>100</v>
      </c>
      <c r="BI53" s="6">
        <f t="shared" si="158"/>
        <v>100</v>
      </c>
      <c r="BK53" s="6">
        <f t="shared" ref="BK53:BT58" si="159">(N54/N$54)*100</f>
        <v>100</v>
      </c>
      <c r="BL53" s="6">
        <f t="shared" si="159"/>
        <v>100</v>
      </c>
      <c r="BM53" s="6">
        <f t="shared" si="159"/>
        <v>100</v>
      </c>
      <c r="BN53" s="6">
        <f t="shared" si="159"/>
        <v>100</v>
      </c>
      <c r="BO53" s="6">
        <f t="shared" si="159"/>
        <v>100</v>
      </c>
      <c r="BP53" s="6">
        <f t="shared" si="159"/>
        <v>100</v>
      </c>
      <c r="BQ53" s="6">
        <f t="shared" si="159"/>
        <v>100</v>
      </c>
      <c r="BR53" s="6">
        <f t="shared" si="159"/>
        <v>100</v>
      </c>
      <c r="BS53" s="6">
        <f t="shared" si="159"/>
        <v>100</v>
      </c>
      <c r="BT53" s="6">
        <f t="shared" si="159"/>
        <v>100</v>
      </c>
      <c r="BV53" s="6" t="e">
        <f t="shared" ref="BV53:BV59" si="160">(AO54/AO$54)*100</f>
        <v>#REF!</v>
      </c>
      <c r="BW53" s="6" t="e">
        <f t="shared" ref="BW53:BW59" si="161">(AP54/AP$54)*100</f>
        <v>#REF!</v>
      </c>
      <c r="BX53" s="6" t="e">
        <f t="shared" ref="BX53:BX59" si="162">(AQ54/AQ$54)*100</f>
        <v>#REF!</v>
      </c>
      <c r="BY53" s="6" t="e">
        <f t="shared" ref="BY53:BY59" si="163">(AR54/AR$54)*100</f>
        <v>#REF!</v>
      </c>
      <c r="BZ53" s="6" t="e">
        <f t="shared" ref="BZ53:BZ59" si="164">(AS54/AS$54)*100</f>
        <v>#REF!</v>
      </c>
      <c r="CA53" s="6" t="e">
        <f t="shared" ref="CA53:CA59" si="165">(AT54/AT$54)*100</f>
        <v>#REF!</v>
      </c>
      <c r="CB53" s="6" t="e">
        <f t="shared" ref="CB53:CB59" si="166">(AU54/AU$54)*100</f>
        <v>#REF!</v>
      </c>
      <c r="CC53" s="6" t="e">
        <f t="shared" ref="CC53:CC59" si="167">(AV54/AV$54)*100</f>
        <v>#REF!</v>
      </c>
      <c r="CD53" s="6" t="e">
        <f t="shared" ref="CD53:CD59" si="168">(AW54/AW$54)*100</f>
        <v>#REF!</v>
      </c>
      <c r="CE53" s="6" t="e">
        <f t="shared" ref="CE53:CE59" si="169">(AX54/AX$54)*100</f>
        <v>#REF!</v>
      </c>
    </row>
    <row r="54" spans="1:83" x14ac:dyDescent="0.25">
      <c r="A54" t="s">
        <v>97</v>
      </c>
      <c r="B54" t="s">
        <v>70</v>
      </c>
      <c r="C54" s="1">
        <f t="shared" ref="C54:L54" si="170">SUM(C55:C59)</f>
        <v>878.53337174849639</v>
      </c>
      <c r="D54" s="1">
        <f t="shared" si="170"/>
        <v>1006.3269687279609</v>
      </c>
      <c r="E54" s="1">
        <f t="shared" si="170"/>
        <v>1075.2639017372562</v>
      </c>
      <c r="F54" s="1">
        <f t="shared" si="170"/>
        <v>992.93676341915057</v>
      </c>
      <c r="G54" s="1">
        <f t="shared" si="170"/>
        <v>1370.0603329960943</v>
      </c>
      <c r="H54" s="1">
        <f t="shared" si="170"/>
        <v>2003.40065859986</v>
      </c>
      <c r="I54" s="1">
        <f t="shared" si="170"/>
        <v>1568.7917419244973</v>
      </c>
      <c r="J54" s="1">
        <f t="shared" si="170"/>
        <v>1817.1397669240159</v>
      </c>
      <c r="K54" s="1">
        <f t="shared" si="170"/>
        <v>2229.8952854667991</v>
      </c>
      <c r="L54" s="1">
        <f t="shared" si="170"/>
        <v>2354.8724019668844</v>
      </c>
      <c r="M54" s="1"/>
      <c r="N54" s="1">
        <f t="shared" ref="N54:W54" si="171">SUM(N55:N59)</f>
        <v>786.85692471972015</v>
      </c>
      <c r="O54" s="1">
        <f t="shared" si="171"/>
        <v>895.7051748729782</v>
      </c>
      <c r="P54" s="1">
        <f t="shared" si="171"/>
        <v>1170.420986428654</v>
      </c>
      <c r="Q54" s="1">
        <f t="shared" si="171"/>
        <v>986.31412121599908</v>
      </c>
      <c r="R54" s="1">
        <f t="shared" si="171"/>
        <v>1398.3698200610006</v>
      </c>
      <c r="S54" s="1">
        <f t="shared" si="171"/>
        <v>1771.3734470028851</v>
      </c>
      <c r="T54" s="1">
        <f t="shared" si="171"/>
        <v>1705.9659760163111</v>
      </c>
      <c r="U54" s="1">
        <f t="shared" si="171"/>
        <v>1968.6072863120262</v>
      </c>
      <c r="V54" s="1">
        <f t="shared" si="171"/>
        <v>2440.8258652134718</v>
      </c>
      <c r="W54" s="1">
        <f t="shared" si="171"/>
        <v>2581.8963219541952</v>
      </c>
      <c r="Y54" t="s">
        <v>133</v>
      </c>
      <c r="Z54" s="15">
        <f t="shared" ref="Z54:Z59" si="172">N54</f>
        <v>786.85692471972015</v>
      </c>
      <c r="AA54" s="15">
        <f t="shared" ref="AA54:AA59" si="173">W54</f>
        <v>2581.8963219541952</v>
      </c>
      <c r="AB54" s="14">
        <f t="shared" ref="AB54:AB59" si="174">(W54/W$54)*100</f>
        <v>100</v>
      </c>
      <c r="AC54" s="14">
        <f t="shared" ref="AC54:AC59" si="175">((W54/N54)^(1/(W$3-N$3))-1)*100</f>
        <v>14.113785950436686</v>
      </c>
      <c r="AD54" s="15">
        <f t="shared" ref="AD54:AD59" si="176">C54</f>
        <v>878.53337174849639</v>
      </c>
      <c r="AE54" s="15">
        <f t="shared" ref="AE54:AE59" si="177">L54</f>
        <v>2354.8724019668844</v>
      </c>
      <c r="AF54" s="14">
        <f t="shared" ref="AF54:AF59" si="178">(L54/L$54)*100</f>
        <v>100</v>
      </c>
      <c r="AG54" s="14">
        <f t="shared" ref="AG54:AG59" si="179">((L54/C54)^(1/(L$3-C$3))-1)*100</f>
        <v>11.578056061073205</v>
      </c>
      <c r="AH54" s="15">
        <f t="shared" ref="AH54:AH59" si="180">L54+W54</f>
        <v>4936.7687239210791</v>
      </c>
      <c r="AI54" s="15">
        <f t="shared" ref="AI54:AI59" si="181">W54-L54</f>
        <v>227.02391998731082</v>
      </c>
      <c r="AJ54" s="16">
        <f>AH54/AH$54</f>
        <v>1</v>
      </c>
      <c r="AL54"/>
      <c r="AN54"/>
      <c r="AO54" s="1" t="e">
        <f t="shared" ref="AO54:AX54" si="182">SUM(AO55:AO60)</f>
        <v>#REF!</v>
      </c>
      <c r="AP54" s="1" t="e">
        <f t="shared" si="182"/>
        <v>#REF!</v>
      </c>
      <c r="AQ54" s="1" t="e">
        <f t="shared" si="182"/>
        <v>#REF!</v>
      </c>
      <c r="AR54" s="1" t="e">
        <f t="shared" si="182"/>
        <v>#REF!</v>
      </c>
      <c r="AS54" s="1" t="e">
        <f t="shared" si="182"/>
        <v>#REF!</v>
      </c>
      <c r="AT54" s="1" t="e">
        <f t="shared" si="182"/>
        <v>#REF!</v>
      </c>
      <c r="AU54" s="1" t="e">
        <f t="shared" si="182"/>
        <v>#REF!</v>
      </c>
      <c r="AV54" s="1" t="e">
        <f t="shared" si="182"/>
        <v>#REF!</v>
      </c>
      <c r="AW54" s="1" t="e">
        <f t="shared" si="182"/>
        <v>#REF!</v>
      </c>
      <c r="AX54" s="1" t="e">
        <f t="shared" si="182"/>
        <v>#REF!</v>
      </c>
      <c r="AZ54" s="6">
        <f t="shared" si="158"/>
        <v>0.33559460285744958</v>
      </c>
      <c r="BA54" s="6">
        <f t="shared" si="158"/>
        <v>0.53836866969879893</v>
      </c>
      <c r="BB54" s="6">
        <f t="shared" si="158"/>
        <v>0.37154522988997413</v>
      </c>
      <c r="BC54" s="6">
        <f t="shared" si="158"/>
        <v>0.55269258621449624</v>
      </c>
      <c r="BD54" s="6">
        <f t="shared" si="158"/>
        <v>0.39039236398468119</v>
      </c>
      <c r="BE54" s="6">
        <f t="shared" si="158"/>
        <v>0.32981201051736975</v>
      </c>
      <c r="BF54" s="6">
        <f t="shared" si="158"/>
        <v>0.38458570628482192</v>
      </c>
      <c r="BG54" s="6">
        <f t="shared" si="158"/>
        <v>0.28447868269565407</v>
      </c>
      <c r="BH54" s="6">
        <f t="shared" si="158"/>
        <v>0.57248037110502403</v>
      </c>
      <c r="BI54" s="6">
        <f t="shared" si="158"/>
        <v>0.68089100022270932</v>
      </c>
      <c r="BK54" s="6">
        <f t="shared" si="159"/>
        <v>6.4651168745459895</v>
      </c>
      <c r="BL54" s="6">
        <f t="shared" si="159"/>
        <v>6.0481491866021084</v>
      </c>
      <c r="BM54" s="6">
        <f t="shared" si="159"/>
        <v>5.0472050710624599</v>
      </c>
      <c r="BN54" s="6">
        <f t="shared" si="159"/>
        <v>6.1828882092284143</v>
      </c>
      <c r="BO54" s="6">
        <f t="shared" si="159"/>
        <v>5.6888771114246897</v>
      </c>
      <c r="BP54" s="6">
        <f t="shared" si="159"/>
        <v>4.7822710952766512</v>
      </c>
      <c r="BQ54" s="6">
        <f t="shared" si="159"/>
        <v>5.0900538652944833</v>
      </c>
      <c r="BR54" s="6">
        <f t="shared" si="159"/>
        <v>4.5382685668995322</v>
      </c>
      <c r="BS54" s="6">
        <f t="shared" si="159"/>
        <v>5.8104480153464984</v>
      </c>
      <c r="BT54" s="6">
        <f t="shared" si="159"/>
        <v>5.7028971605776011</v>
      </c>
      <c r="BV54" s="6" t="e">
        <f t="shared" si="160"/>
        <v>#REF!</v>
      </c>
      <c r="BW54" s="6" t="e">
        <f t="shared" si="161"/>
        <v>#REF!</v>
      </c>
      <c r="BX54" s="6" t="e">
        <f t="shared" si="162"/>
        <v>#REF!</v>
      </c>
      <c r="BY54" s="6" t="e">
        <f t="shared" si="163"/>
        <v>#REF!</v>
      </c>
      <c r="BZ54" s="6" t="e">
        <f t="shared" si="164"/>
        <v>#REF!</v>
      </c>
      <c r="CA54" s="6" t="e">
        <f t="shared" si="165"/>
        <v>#REF!</v>
      </c>
      <c r="CB54" s="6" t="e">
        <f t="shared" si="166"/>
        <v>#REF!</v>
      </c>
      <c r="CC54" s="6" t="e">
        <f t="shared" si="167"/>
        <v>#REF!</v>
      </c>
      <c r="CD54" s="6" t="e">
        <f t="shared" si="168"/>
        <v>#REF!</v>
      </c>
      <c r="CE54" s="6" t="e">
        <f t="shared" si="169"/>
        <v>#REF!</v>
      </c>
    </row>
    <row r="55" spans="1:83" x14ac:dyDescent="0.25">
      <c r="A55" t="s">
        <v>6</v>
      </c>
      <c r="B55" t="s">
        <v>70</v>
      </c>
      <c r="C55">
        <v>2.9483105798895273</v>
      </c>
      <c r="D55">
        <v>5.4177491143609711</v>
      </c>
      <c r="E55">
        <v>3.995091735633594</v>
      </c>
      <c r="F55">
        <v>5.4878878772158171</v>
      </c>
      <c r="G55">
        <v>5.3486109219998479</v>
      </c>
      <c r="H55">
        <v>6.6074559908464252</v>
      </c>
      <c r="I55">
        <v>6.0333488008182883</v>
      </c>
      <c r="J55">
        <v>5.1693752716843191</v>
      </c>
      <c r="K55">
        <v>12.765712805493767</v>
      </c>
      <c r="L55">
        <v>16.034114251720858</v>
      </c>
      <c r="N55">
        <v>50.871219818588266</v>
      </c>
      <c r="O55">
        <v>54.173585248433028</v>
      </c>
      <c r="P55">
        <v>59.073547379806293</v>
      </c>
      <c r="Q55">
        <v>60.982699506618857</v>
      </c>
      <c r="R55">
        <v>79.551540626520875</v>
      </c>
      <c r="S55">
        <v>84.711880345424646</v>
      </c>
      <c r="T55">
        <v>86.834587102827001</v>
      </c>
      <c r="U55">
        <v>89.340685680392568</v>
      </c>
      <c r="V55">
        <v>141.82291804336018</v>
      </c>
      <c r="W55">
        <v>147.24289203378331</v>
      </c>
      <c r="Y55" t="s">
        <v>134</v>
      </c>
      <c r="Z55" s="15">
        <f t="shared" si="172"/>
        <v>50.871219818588266</v>
      </c>
      <c r="AA55" s="15">
        <f t="shared" si="173"/>
        <v>147.24289203378331</v>
      </c>
      <c r="AB55" s="14">
        <f t="shared" si="174"/>
        <v>5.7028971605776011</v>
      </c>
      <c r="AC55" s="14">
        <f t="shared" si="175"/>
        <v>12.534241351917874</v>
      </c>
      <c r="AD55" s="15">
        <f t="shared" si="176"/>
        <v>2.9483105798895273</v>
      </c>
      <c r="AE55" s="15">
        <f t="shared" si="177"/>
        <v>16.034114251720858</v>
      </c>
      <c r="AF55" s="14">
        <f t="shared" si="178"/>
        <v>0.68089100022270932</v>
      </c>
      <c r="AG55" s="14">
        <f t="shared" si="179"/>
        <v>20.703282985747396</v>
      </c>
      <c r="AH55" s="15">
        <f t="shared" si="180"/>
        <v>163.27700628550417</v>
      </c>
      <c r="AI55" s="15">
        <f t="shared" si="181"/>
        <v>131.20877778206244</v>
      </c>
      <c r="AJ55" s="16">
        <f>AH55/AH$54</f>
        <v>3.3073659192164817E-2</v>
      </c>
      <c r="AL55">
        <v>654.3608099076871</v>
      </c>
      <c r="AM55" s="6">
        <f t="shared" si="28"/>
        <v>24.952137079929681</v>
      </c>
      <c r="AN55"/>
      <c r="AO55">
        <f t="shared" ref="AO55:AX59" si="183">C55+N55</f>
        <v>53.819530398477795</v>
      </c>
      <c r="AP55">
        <f t="shared" si="183"/>
        <v>59.591334362794001</v>
      </c>
      <c r="AQ55">
        <f t="shared" si="183"/>
        <v>63.068639115439886</v>
      </c>
      <c r="AR55">
        <f t="shared" si="183"/>
        <v>66.470587383834669</v>
      </c>
      <c r="AS55">
        <f t="shared" si="183"/>
        <v>84.900151548520725</v>
      </c>
      <c r="AT55">
        <f t="shared" si="183"/>
        <v>91.319336336271078</v>
      </c>
      <c r="AU55">
        <f t="shared" si="183"/>
        <v>92.867935903645289</v>
      </c>
      <c r="AV55">
        <f t="shared" si="183"/>
        <v>94.510060952076884</v>
      </c>
      <c r="AW55">
        <f t="shared" si="183"/>
        <v>154.58863084885394</v>
      </c>
      <c r="AX55">
        <f t="shared" si="183"/>
        <v>163.27700628550417</v>
      </c>
      <c r="AZ55" s="6">
        <f t="shared" si="158"/>
        <v>80.97454750468286</v>
      </c>
      <c r="BA55" s="6">
        <f t="shared" si="158"/>
        <v>80.506176919629098</v>
      </c>
      <c r="BB55" s="6">
        <f t="shared" si="158"/>
        <v>79.254188793385794</v>
      </c>
      <c r="BC55" s="6">
        <f t="shared" si="158"/>
        <v>73.70087713139516</v>
      </c>
      <c r="BD55" s="6">
        <f t="shared" si="158"/>
        <v>69.038118484282577</v>
      </c>
      <c r="BE55" s="6">
        <f t="shared" si="158"/>
        <v>63.078847537326467</v>
      </c>
      <c r="BF55" s="6">
        <f t="shared" si="158"/>
        <v>72.182020069206814</v>
      </c>
      <c r="BG55" s="6">
        <f t="shared" si="158"/>
        <v>67.732063895306609</v>
      </c>
      <c r="BH55" s="6">
        <f t="shared" si="158"/>
        <v>68.269892757825929</v>
      </c>
      <c r="BI55" s="6">
        <f t="shared" si="158"/>
        <v>66.540203736356631</v>
      </c>
      <c r="BK55" s="6">
        <f t="shared" si="159"/>
        <v>4.0373344819580383</v>
      </c>
      <c r="BL55" s="6">
        <f t="shared" si="159"/>
        <v>4.2861121690878168</v>
      </c>
      <c r="BM55" s="6">
        <f t="shared" si="159"/>
        <v>9.3410007791507041</v>
      </c>
      <c r="BN55" s="6">
        <f t="shared" si="159"/>
        <v>8.4881012244643497</v>
      </c>
      <c r="BO55" s="6">
        <f t="shared" si="159"/>
        <v>13.669184235659614</v>
      </c>
      <c r="BP55" s="6">
        <f t="shared" si="159"/>
        <v>10.605782609978009</v>
      </c>
      <c r="BQ55" s="6">
        <f t="shared" si="159"/>
        <v>9.2413237553626715</v>
      </c>
      <c r="BR55" s="6">
        <f t="shared" si="159"/>
        <v>12.567434943486555</v>
      </c>
      <c r="BS55" s="6">
        <f t="shared" si="159"/>
        <v>12.214251055305251</v>
      </c>
      <c r="BT55" s="6">
        <f t="shared" si="159"/>
        <v>13.918477746155421</v>
      </c>
      <c r="BV55" s="6" t="e">
        <f t="shared" si="160"/>
        <v>#REF!</v>
      </c>
      <c r="BW55" s="6" t="e">
        <f t="shared" si="161"/>
        <v>#REF!</v>
      </c>
      <c r="BX55" s="6" t="e">
        <f t="shared" si="162"/>
        <v>#REF!</v>
      </c>
      <c r="BY55" s="6" t="e">
        <f t="shared" si="163"/>
        <v>#REF!</v>
      </c>
      <c r="BZ55" s="6" t="e">
        <f t="shared" si="164"/>
        <v>#REF!</v>
      </c>
      <c r="CA55" s="6" t="e">
        <f t="shared" si="165"/>
        <v>#REF!</v>
      </c>
      <c r="CB55" s="6" t="e">
        <f t="shared" si="166"/>
        <v>#REF!</v>
      </c>
      <c r="CC55" s="6" t="e">
        <f t="shared" si="167"/>
        <v>#REF!</v>
      </c>
      <c r="CD55" s="6" t="e">
        <f t="shared" si="168"/>
        <v>#REF!</v>
      </c>
      <c r="CE55" s="6" t="e">
        <f t="shared" si="169"/>
        <v>#REF!</v>
      </c>
    </row>
    <row r="56" spans="1:83" x14ac:dyDescent="0.25">
      <c r="A56" t="s">
        <v>24</v>
      </c>
      <c r="B56" t="s">
        <v>70</v>
      </c>
      <c r="C56">
        <v>711.38842245097828</v>
      </c>
      <c r="D56">
        <v>810.15536983407276</v>
      </c>
      <c r="E56">
        <v>852.19168270997136</v>
      </c>
      <c r="F56">
        <v>731.80310399999996</v>
      </c>
      <c r="G56">
        <v>945.863876</v>
      </c>
      <c r="H56">
        <v>1263.722047</v>
      </c>
      <c r="I56">
        <v>1132.3855699999999</v>
      </c>
      <c r="J56">
        <v>1230.7862680000001</v>
      </c>
      <c r="K56">
        <v>1522.3471199999999</v>
      </c>
      <c r="L56">
        <v>1566.9368939999999</v>
      </c>
      <c r="N56">
        <v>31.768045945383864</v>
      </c>
      <c r="O56">
        <v>38.390928499380031</v>
      </c>
      <c r="P56">
        <v>109.32903346164393</v>
      </c>
      <c r="Q56">
        <v>83.719341</v>
      </c>
      <c r="R56">
        <v>191.145747</v>
      </c>
      <c r="S56">
        <v>187.86801700000001</v>
      </c>
      <c r="T56">
        <v>157.653839</v>
      </c>
      <c r="U56">
        <v>247.40343999999999</v>
      </c>
      <c r="V56">
        <v>298.12859900000001</v>
      </c>
      <c r="W56">
        <v>359.36066499999998</v>
      </c>
      <c r="Y56" t="s">
        <v>138</v>
      </c>
      <c r="Z56" s="15">
        <f t="shared" si="172"/>
        <v>31.768045945383864</v>
      </c>
      <c r="AA56" s="15">
        <f t="shared" si="173"/>
        <v>359.36066499999998</v>
      </c>
      <c r="AB56" s="14">
        <f t="shared" si="174"/>
        <v>13.918477746155421</v>
      </c>
      <c r="AC56" s="14">
        <f t="shared" si="175"/>
        <v>30.936281774783136</v>
      </c>
      <c r="AD56" s="15">
        <f t="shared" si="176"/>
        <v>711.38842245097828</v>
      </c>
      <c r="AE56" s="15">
        <f t="shared" si="177"/>
        <v>1566.9368939999999</v>
      </c>
      <c r="AF56" s="14">
        <f t="shared" si="178"/>
        <v>66.540203736356631</v>
      </c>
      <c r="AG56" s="14">
        <f t="shared" si="179"/>
        <v>9.1704167376950085</v>
      </c>
      <c r="AH56" s="15">
        <f t="shared" si="180"/>
        <v>1926.2975589999999</v>
      </c>
      <c r="AI56" s="15">
        <f t="shared" si="181"/>
        <v>-1207.576229</v>
      </c>
      <c r="AJ56" s="16">
        <f t="shared" ref="AJ56:AJ59" si="184">AH56/AH$54</f>
        <v>0.39019400476796456</v>
      </c>
      <c r="AL56">
        <v>23487.54484657662</v>
      </c>
      <c r="AM56" s="6">
        <f t="shared" si="28"/>
        <v>8.2013576624666396</v>
      </c>
      <c r="AN56"/>
      <c r="AO56">
        <f t="shared" si="183"/>
        <v>743.15646839636213</v>
      </c>
      <c r="AP56">
        <f t="shared" si="183"/>
        <v>848.5462983334528</v>
      </c>
      <c r="AQ56">
        <f t="shared" si="183"/>
        <v>961.52071617161528</v>
      </c>
      <c r="AR56">
        <f t="shared" si="183"/>
        <v>815.52244499999995</v>
      </c>
      <c r="AS56">
        <f t="shared" si="183"/>
        <v>1137.0096229999999</v>
      </c>
      <c r="AT56">
        <f t="shared" si="183"/>
        <v>1451.590064</v>
      </c>
      <c r="AU56">
        <f t="shared" si="183"/>
        <v>1290.039409</v>
      </c>
      <c r="AV56">
        <f t="shared" si="183"/>
        <v>1478.1897080000001</v>
      </c>
      <c r="AW56">
        <f t="shared" si="183"/>
        <v>1820.475719</v>
      </c>
      <c r="AX56">
        <f t="shared" si="183"/>
        <v>1926.2975589999999</v>
      </c>
      <c r="AZ56" s="6">
        <f t="shared" si="158"/>
        <v>0.1436476189113402</v>
      </c>
      <c r="BA56" s="6">
        <f t="shared" si="158"/>
        <v>0.14905678448827145</v>
      </c>
      <c r="BB56" s="6">
        <f t="shared" si="158"/>
        <v>0.14641669327644885</v>
      </c>
      <c r="BC56" s="6">
        <f t="shared" si="158"/>
        <v>0.41012945047367827</v>
      </c>
      <c r="BD56" s="6">
        <f t="shared" si="158"/>
        <v>0.4554083171072606</v>
      </c>
      <c r="BE56" s="6">
        <f t="shared" si="158"/>
        <v>7.0421997238996514</v>
      </c>
      <c r="BF56" s="6">
        <f t="shared" si="158"/>
        <v>0.73079337589189941</v>
      </c>
      <c r="BG56" s="6">
        <f t="shared" si="158"/>
        <v>0.87725865511084078</v>
      </c>
      <c r="BH56" s="6">
        <f t="shared" si="158"/>
        <v>0.88127185416079656</v>
      </c>
      <c r="BI56" s="6">
        <f t="shared" si="158"/>
        <v>1.2252954383420549</v>
      </c>
      <c r="BK56" s="6">
        <f t="shared" si="159"/>
        <v>14.959355842799296</v>
      </c>
      <c r="BL56" s="6">
        <f t="shared" si="159"/>
        <v>13.939224162526411</v>
      </c>
      <c r="BM56" s="6">
        <f t="shared" si="159"/>
        <v>12.732013712938834</v>
      </c>
      <c r="BN56" s="6">
        <f t="shared" si="159"/>
        <v>12.081480290295875</v>
      </c>
      <c r="BO56" s="6">
        <f t="shared" si="159"/>
        <v>14.348485140944584</v>
      </c>
      <c r="BP56" s="6">
        <f t="shared" si="159"/>
        <v>23.095722123004165</v>
      </c>
      <c r="BQ56" s="6">
        <f t="shared" si="159"/>
        <v>19.147693749104537</v>
      </c>
      <c r="BR56" s="6">
        <f t="shared" si="159"/>
        <v>19.624072560462572</v>
      </c>
      <c r="BS56" s="6">
        <f t="shared" si="159"/>
        <v>18.177790808902561</v>
      </c>
      <c r="BT56" s="6">
        <f t="shared" si="159"/>
        <v>19.177983441152723</v>
      </c>
      <c r="BV56" s="6" t="e">
        <f t="shared" si="160"/>
        <v>#REF!</v>
      </c>
      <c r="BW56" s="6" t="e">
        <f t="shared" si="161"/>
        <v>#REF!</v>
      </c>
      <c r="BX56" s="6" t="e">
        <f t="shared" si="162"/>
        <v>#REF!</v>
      </c>
      <c r="BY56" s="6" t="e">
        <f t="shared" si="163"/>
        <v>#REF!</v>
      </c>
      <c r="BZ56" s="6" t="e">
        <f t="shared" si="164"/>
        <v>#REF!</v>
      </c>
      <c r="CA56" s="6" t="e">
        <f t="shared" si="165"/>
        <v>#REF!</v>
      </c>
      <c r="CB56" s="6" t="e">
        <f t="shared" si="166"/>
        <v>#REF!</v>
      </c>
      <c r="CC56" s="6" t="e">
        <f t="shared" si="167"/>
        <v>#REF!</v>
      </c>
      <c r="CD56" s="6" t="e">
        <f t="shared" si="168"/>
        <v>#REF!</v>
      </c>
      <c r="CE56" s="6" t="e">
        <f t="shared" si="169"/>
        <v>#REF!</v>
      </c>
    </row>
    <row r="57" spans="1:83" x14ac:dyDescent="0.25">
      <c r="A57" t="s">
        <v>38</v>
      </c>
      <c r="B57" t="s">
        <v>70</v>
      </c>
      <c r="C57">
        <v>1.261992269858228</v>
      </c>
      <c r="D57">
        <v>1.4999986210241916</v>
      </c>
      <c r="E57">
        <v>1.5743658489190149</v>
      </c>
      <c r="F57">
        <v>4.0723260913620889</v>
      </c>
      <c r="G57">
        <v>6.2393687058516445</v>
      </c>
      <c r="H57">
        <v>141.08347564852315</v>
      </c>
      <c r="I57">
        <v>11.464626131523367</v>
      </c>
      <c r="J57">
        <v>15.94101588080189</v>
      </c>
      <c r="K57">
        <v>19.65143952807745</v>
      </c>
      <c r="L57">
        <v>28.85414412007621</v>
      </c>
      <c r="N57">
        <v>117.70872734253031</v>
      </c>
      <c r="O57">
        <v>124.85435216089363</v>
      </c>
      <c r="P57">
        <v>149.01816049121018</v>
      </c>
      <c r="Q57">
        <v>119.16134615511589</v>
      </c>
      <c r="R57">
        <v>200.64488584690619</v>
      </c>
      <c r="S57">
        <v>409.11148908046675</v>
      </c>
      <c r="T57">
        <v>326.65314055152544</v>
      </c>
      <c r="U57">
        <v>386.32092229642518</v>
      </c>
      <c r="V57">
        <v>443.68821978809092</v>
      </c>
      <c r="W57">
        <v>495.15564909210673</v>
      </c>
      <c r="Y57" s="1" t="s">
        <v>142</v>
      </c>
      <c r="Z57" s="15">
        <f t="shared" si="172"/>
        <v>117.70872734253031</v>
      </c>
      <c r="AA57" s="15">
        <f t="shared" si="173"/>
        <v>495.15564909210673</v>
      </c>
      <c r="AB57" s="14">
        <f t="shared" si="174"/>
        <v>19.177983441152723</v>
      </c>
      <c r="AC57" s="14">
        <f t="shared" si="175"/>
        <v>17.307531789998244</v>
      </c>
      <c r="AD57" s="15">
        <f t="shared" si="176"/>
        <v>1.261992269858228</v>
      </c>
      <c r="AE57" s="15">
        <f t="shared" si="177"/>
        <v>28.85414412007621</v>
      </c>
      <c r="AF57" s="14">
        <f t="shared" si="178"/>
        <v>1.2252954383420549</v>
      </c>
      <c r="AG57" s="14">
        <f t="shared" si="179"/>
        <v>41.58486581544414</v>
      </c>
      <c r="AH57" s="15">
        <f t="shared" si="180"/>
        <v>524.0097932121829</v>
      </c>
      <c r="AI57" s="15">
        <f t="shared" si="181"/>
        <v>466.3015049720305</v>
      </c>
      <c r="AJ57" s="16">
        <f t="shared" si="184"/>
        <v>0.10614428637766582</v>
      </c>
      <c r="AL57">
        <v>1557.6583257004208</v>
      </c>
      <c r="AM57" s="6">
        <f t="shared" si="28"/>
        <v>33.640868768608492</v>
      </c>
      <c r="AN57"/>
      <c r="AO57">
        <f t="shared" si="183"/>
        <v>118.97071961238854</v>
      </c>
      <c r="AP57">
        <f t="shared" si="183"/>
        <v>126.35435078191782</v>
      </c>
      <c r="AQ57">
        <f t="shared" si="183"/>
        <v>150.59252634012918</v>
      </c>
      <c r="AR57">
        <f t="shared" si="183"/>
        <v>123.23367224647798</v>
      </c>
      <c r="AS57">
        <f t="shared" si="183"/>
        <v>206.88425455275782</v>
      </c>
      <c r="AT57">
        <f t="shared" si="183"/>
        <v>550.19496472898993</v>
      </c>
      <c r="AU57">
        <f t="shared" si="183"/>
        <v>338.11776668304879</v>
      </c>
      <c r="AV57">
        <f t="shared" si="183"/>
        <v>402.26193817722708</v>
      </c>
      <c r="AW57">
        <f t="shared" si="183"/>
        <v>463.33965931616837</v>
      </c>
      <c r="AX57">
        <f t="shared" si="183"/>
        <v>524.0097932121829</v>
      </c>
      <c r="AZ57" s="6">
        <f t="shared" si="158"/>
        <v>5.4399183109747673</v>
      </c>
      <c r="BA57" s="6">
        <f t="shared" si="158"/>
        <v>5.7038802856549236</v>
      </c>
      <c r="BB57" s="6">
        <f t="shared" si="158"/>
        <v>6.7640632839271406</v>
      </c>
      <c r="BC57" s="6">
        <f t="shared" si="158"/>
        <v>9.944658589389908</v>
      </c>
      <c r="BD57" s="6">
        <f t="shared" si="158"/>
        <v>10.057239281347433</v>
      </c>
      <c r="BE57" s="6">
        <f t="shared" si="158"/>
        <v>10.751343394836677</v>
      </c>
      <c r="BF57" s="6">
        <f t="shared" si="158"/>
        <v>12.243946824200782</v>
      </c>
      <c r="BG57" s="6">
        <f t="shared" si="158"/>
        <v>13.832765332776006</v>
      </c>
      <c r="BH57" s="6">
        <f t="shared" si="158"/>
        <v>14.63439210391584</v>
      </c>
      <c r="BI57" s="6">
        <f t="shared" si="158"/>
        <v>13.808017230447678</v>
      </c>
      <c r="BK57" s="6">
        <f t="shared" si="159"/>
        <v>27.683802861722263</v>
      </c>
      <c r="BL57" s="6">
        <f t="shared" si="159"/>
        <v>29.317763810118819</v>
      </c>
      <c r="BM57" s="6">
        <f t="shared" si="159"/>
        <v>25.76498829247333</v>
      </c>
      <c r="BN57" s="6">
        <f t="shared" si="159"/>
        <v>29.632669391768552</v>
      </c>
      <c r="BO57" s="6">
        <f t="shared" si="159"/>
        <v>28.316320902885355</v>
      </c>
      <c r="BP57" s="6">
        <f t="shared" si="159"/>
        <v>29.303634236205649</v>
      </c>
      <c r="BQ57" s="6">
        <f t="shared" si="159"/>
        <v>26.111548874820372</v>
      </c>
      <c r="BR57" s="6">
        <f t="shared" si="159"/>
        <v>24.552999566688243</v>
      </c>
      <c r="BS57" s="6">
        <f t="shared" si="159"/>
        <v>22.566109226854461</v>
      </c>
      <c r="BT57" s="6">
        <f t="shared" si="159"/>
        <v>24.629180222598425</v>
      </c>
      <c r="BV57" s="6" t="e">
        <f t="shared" si="160"/>
        <v>#REF!</v>
      </c>
      <c r="BW57" s="6" t="e">
        <f t="shared" si="161"/>
        <v>#REF!</v>
      </c>
      <c r="BX57" s="6" t="e">
        <f t="shared" si="162"/>
        <v>#REF!</v>
      </c>
      <c r="BY57" s="6" t="e">
        <f t="shared" si="163"/>
        <v>#REF!</v>
      </c>
      <c r="BZ57" s="6" t="e">
        <f t="shared" si="164"/>
        <v>#REF!</v>
      </c>
      <c r="CA57" s="6" t="e">
        <f t="shared" si="165"/>
        <v>#REF!</v>
      </c>
      <c r="CB57" s="6" t="e">
        <f t="shared" si="166"/>
        <v>#REF!</v>
      </c>
      <c r="CC57" s="6" t="e">
        <f t="shared" si="167"/>
        <v>#REF!</v>
      </c>
      <c r="CD57" s="6" t="e">
        <f t="shared" si="168"/>
        <v>#REF!</v>
      </c>
      <c r="CE57" s="6" t="e">
        <f t="shared" si="169"/>
        <v>#REF!</v>
      </c>
    </row>
    <row r="58" spans="1:83" x14ac:dyDescent="0.25">
      <c r="A58" t="s">
        <v>47</v>
      </c>
      <c r="B58" t="s">
        <v>70</v>
      </c>
      <c r="C58">
        <v>47.791497757770479</v>
      </c>
      <c r="D58">
        <v>57.399685578502947</v>
      </c>
      <c r="E58">
        <v>72.731530782732165</v>
      </c>
      <c r="F58">
        <v>98.74417113057271</v>
      </c>
      <c r="G58">
        <v>137.79024598824265</v>
      </c>
      <c r="H58">
        <v>215.39248438049052</v>
      </c>
      <c r="I58">
        <v>192.08202666368859</v>
      </c>
      <c r="J58">
        <v>251.36067972715199</v>
      </c>
      <c r="K58">
        <v>326.33161958194478</v>
      </c>
      <c r="L58">
        <v>325.16118701864451</v>
      </c>
      <c r="N58">
        <v>217.83191984321769</v>
      </c>
      <c r="O58">
        <v>262.60072760427147</v>
      </c>
      <c r="P58">
        <v>301.55883012599355</v>
      </c>
      <c r="Q58">
        <v>292.27120270426434</v>
      </c>
      <c r="R58">
        <v>395.96688565757347</v>
      </c>
      <c r="S58">
        <v>519.07679586699362</v>
      </c>
      <c r="T58">
        <v>445.45413961530551</v>
      </c>
      <c r="U58">
        <v>483.35213847798497</v>
      </c>
      <c r="V58">
        <v>550.79943078138751</v>
      </c>
      <c r="W58">
        <v>635.89989829473882</v>
      </c>
      <c r="Y58" t="s">
        <v>147</v>
      </c>
      <c r="Z58" s="15">
        <f t="shared" si="172"/>
        <v>217.83191984321769</v>
      </c>
      <c r="AA58" s="15">
        <f t="shared" si="173"/>
        <v>635.89989829473882</v>
      </c>
      <c r="AB58" s="14">
        <f t="shared" si="174"/>
        <v>24.629180222598425</v>
      </c>
      <c r="AC58" s="14">
        <f t="shared" si="175"/>
        <v>12.640964265416766</v>
      </c>
      <c r="AD58" s="15">
        <f t="shared" si="176"/>
        <v>47.791497757770479</v>
      </c>
      <c r="AE58" s="15">
        <f t="shared" si="177"/>
        <v>325.16118701864451</v>
      </c>
      <c r="AF58" s="14">
        <f t="shared" si="178"/>
        <v>13.808017230447678</v>
      </c>
      <c r="AG58" s="14">
        <f t="shared" si="179"/>
        <v>23.744972109297802</v>
      </c>
      <c r="AH58" s="15">
        <f t="shared" si="180"/>
        <v>961.06108531338327</v>
      </c>
      <c r="AI58" s="15">
        <f t="shared" si="181"/>
        <v>310.73871127609431</v>
      </c>
      <c r="AJ58" s="16">
        <f t="shared" si="184"/>
        <v>0.19467411561262093</v>
      </c>
      <c r="AL58">
        <v>12755.146648399901</v>
      </c>
      <c r="AM58" s="6">
        <f t="shared" si="28"/>
        <v>7.5346925582697688</v>
      </c>
      <c r="AN58"/>
      <c r="AO58">
        <f t="shared" si="183"/>
        <v>265.62341760098815</v>
      </c>
      <c r="AP58">
        <f t="shared" si="183"/>
        <v>320.00041318277442</v>
      </c>
      <c r="AQ58">
        <f t="shared" si="183"/>
        <v>374.29036090872569</v>
      </c>
      <c r="AR58">
        <f t="shared" si="183"/>
        <v>391.01537383483708</v>
      </c>
      <c r="AS58">
        <f t="shared" si="183"/>
        <v>533.75713164581612</v>
      </c>
      <c r="AT58">
        <f t="shared" si="183"/>
        <v>734.46928024748411</v>
      </c>
      <c r="AU58">
        <f t="shared" si="183"/>
        <v>637.53616627899407</v>
      </c>
      <c r="AV58">
        <f t="shared" si="183"/>
        <v>734.71281820513695</v>
      </c>
      <c r="AW58">
        <f t="shared" si="183"/>
        <v>877.13105036333229</v>
      </c>
      <c r="AX58">
        <f t="shared" si="183"/>
        <v>961.06108531338327</v>
      </c>
      <c r="AZ58" s="6">
        <f t="shared" si="158"/>
        <v>13.106291962573597</v>
      </c>
      <c r="BA58" s="6">
        <f t="shared" si="158"/>
        <v>13.102517340528907</v>
      </c>
      <c r="BB58" s="6">
        <f t="shared" si="158"/>
        <v>13.463785999520631</v>
      </c>
      <c r="BC58" s="6">
        <f t="shared" si="158"/>
        <v>15.391642242526762</v>
      </c>
      <c r="BD58" s="6">
        <f t="shared" si="158"/>
        <v>20.058841553278032</v>
      </c>
      <c r="BE58" s="6">
        <f t="shared" si="158"/>
        <v>18.79779733341984</v>
      </c>
      <c r="BF58" s="6">
        <f t="shared" si="158"/>
        <v>14.458654024415681</v>
      </c>
      <c r="BG58" s="6">
        <f t="shared" si="158"/>
        <v>17.273433434110878</v>
      </c>
      <c r="BH58" s="6">
        <f t="shared" si="158"/>
        <v>15.641962912992428</v>
      </c>
      <c r="BI58" s="6">
        <f t="shared" si="158"/>
        <v>17.745592594630917</v>
      </c>
      <c r="BK58" s="6">
        <f t="shared" si="159"/>
        <v>46.854389938974407</v>
      </c>
      <c r="BL58" s="6">
        <f t="shared" si="159"/>
        <v>46.408750671664833</v>
      </c>
      <c r="BM58" s="6">
        <f t="shared" si="159"/>
        <v>47.114792144374668</v>
      </c>
      <c r="BN58" s="6">
        <f t="shared" si="159"/>
        <v>43.614860884242809</v>
      </c>
      <c r="BO58" s="6">
        <f t="shared" si="159"/>
        <v>37.97713260908575</v>
      </c>
      <c r="BP58" s="6">
        <f t="shared" si="159"/>
        <v>32.212589935535526</v>
      </c>
      <c r="BQ58" s="6">
        <f t="shared" si="159"/>
        <v>40.40937975541793</v>
      </c>
      <c r="BR58" s="6">
        <f t="shared" si="159"/>
        <v>38.717224362463099</v>
      </c>
      <c r="BS58" s="6">
        <f t="shared" si="159"/>
        <v>41.231400893591243</v>
      </c>
      <c r="BT58" s="6">
        <f t="shared" si="159"/>
        <v>36.571461429515828</v>
      </c>
      <c r="BV58" s="6" t="e">
        <f t="shared" si="160"/>
        <v>#REF!</v>
      </c>
      <c r="BW58" s="6" t="e">
        <f t="shared" si="161"/>
        <v>#REF!</v>
      </c>
      <c r="BX58" s="6" t="e">
        <f t="shared" si="162"/>
        <v>#REF!</v>
      </c>
      <c r="BY58" s="6" t="e">
        <f t="shared" si="163"/>
        <v>#REF!</v>
      </c>
      <c r="BZ58" s="6" t="e">
        <f t="shared" si="164"/>
        <v>#REF!</v>
      </c>
      <c r="CA58" s="6" t="e">
        <f t="shared" si="165"/>
        <v>#REF!</v>
      </c>
      <c r="CB58" s="6" t="e">
        <f t="shared" si="166"/>
        <v>#REF!</v>
      </c>
      <c r="CC58" s="6" t="e">
        <f t="shared" si="167"/>
        <v>#REF!</v>
      </c>
      <c r="CD58" s="6" t="e">
        <f t="shared" si="168"/>
        <v>#REF!</v>
      </c>
      <c r="CE58" s="6" t="e">
        <f t="shared" si="169"/>
        <v>#REF!</v>
      </c>
    </row>
    <row r="59" spans="1:83" x14ac:dyDescent="0.25">
      <c r="A59" t="s">
        <v>50</v>
      </c>
      <c r="B59" t="s">
        <v>70</v>
      </c>
      <c r="C59">
        <v>115.14314869</v>
      </c>
      <c r="D59">
        <v>131.85416558</v>
      </c>
      <c r="E59">
        <v>144.77123065999999</v>
      </c>
      <c r="F59">
        <v>152.82927432</v>
      </c>
      <c r="G59">
        <v>274.81823137999999</v>
      </c>
      <c r="H59">
        <v>376.59519558</v>
      </c>
      <c r="I59">
        <v>226.82617032846719</v>
      </c>
      <c r="J59">
        <v>313.88242804437743</v>
      </c>
      <c r="K59">
        <v>348.79939355128334</v>
      </c>
      <c r="L59">
        <v>417.88606257644261</v>
      </c>
      <c r="N59">
        <v>368.67701176999998</v>
      </c>
      <c r="O59">
        <v>415.68558135999996</v>
      </c>
      <c r="P59">
        <v>551.44141496999998</v>
      </c>
      <c r="Q59">
        <v>430.17953184999999</v>
      </c>
      <c r="R59">
        <v>531.06076093000001</v>
      </c>
      <c r="S59">
        <v>570.60526471000003</v>
      </c>
      <c r="T59">
        <v>689.37026974665309</v>
      </c>
      <c r="U59">
        <v>762.19009985722346</v>
      </c>
      <c r="V59">
        <v>1006.3866976006335</v>
      </c>
      <c r="W59">
        <v>944.23721753356631</v>
      </c>
      <c r="Y59" s="1" t="s">
        <v>144</v>
      </c>
      <c r="Z59" s="15">
        <f t="shared" si="172"/>
        <v>368.67701176999998</v>
      </c>
      <c r="AA59" s="15">
        <f t="shared" si="173"/>
        <v>944.23721753356631</v>
      </c>
      <c r="AB59" s="14">
        <f t="shared" si="174"/>
        <v>36.571461429515828</v>
      </c>
      <c r="AC59" s="14">
        <f t="shared" si="175"/>
        <v>11.015002448413602</v>
      </c>
      <c r="AD59" s="15">
        <f t="shared" si="176"/>
        <v>115.14314869</v>
      </c>
      <c r="AE59" s="15">
        <f t="shared" si="177"/>
        <v>417.88606257644261</v>
      </c>
      <c r="AF59" s="14">
        <f t="shared" si="178"/>
        <v>17.745592594630917</v>
      </c>
      <c r="AG59" s="14">
        <f t="shared" si="179"/>
        <v>15.399040639320226</v>
      </c>
      <c r="AH59" s="15">
        <f t="shared" si="180"/>
        <v>1362.1232801100089</v>
      </c>
      <c r="AI59" s="15">
        <f t="shared" si="181"/>
        <v>526.35115495712375</v>
      </c>
      <c r="AJ59" s="16">
        <f t="shared" si="184"/>
        <v>0.27591393404958386</v>
      </c>
      <c r="AL59">
        <v>5897.29059253179</v>
      </c>
      <c r="AM59" s="6">
        <f t="shared" si="28"/>
        <v>23.097442100529594</v>
      </c>
      <c r="AN59"/>
      <c r="AO59">
        <f t="shared" si="183"/>
        <v>483.82016046000001</v>
      </c>
      <c r="AP59">
        <f t="shared" si="183"/>
        <v>547.53974693999999</v>
      </c>
      <c r="AQ59">
        <f t="shared" si="183"/>
        <v>696.21264563</v>
      </c>
      <c r="AR59">
        <f t="shared" si="183"/>
        <v>583.00880616999996</v>
      </c>
      <c r="AS59">
        <f t="shared" si="183"/>
        <v>805.87899231000006</v>
      </c>
      <c r="AT59">
        <f t="shared" si="183"/>
        <v>947.20046029000002</v>
      </c>
      <c r="AU59">
        <f t="shared" si="183"/>
        <v>916.19644007512034</v>
      </c>
      <c r="AV59">
        <f t="shared" si="183"/>
        <v>1076.072527901601</v>
      </c>
      <c r="AW59">
        <f t="shared" si="183"/>
        <v>1355.1860911519168</v>
      </c>
      <c r="AX59">
        <f t="shared" si="183"/>
        <v>1362.1232801100089</v>
      </c>
      <c r="AZ59" s="6" t="e">
        <f>(#REF!/C$54)*100</f>
        <v>#REF!</v>
      </c>
      <c r="BA59" s="6" t="e">
        <f>(#REF!/D$54)*100</f>
        <v>#REF!</v>
      </c>
      <c r="BB59" s="6" t="e">
        <f>(#REF!/E$54)*100</f>
        <v>#REF!</v>
      </c>
      <c r="BC59" s="6" t="e">
        <f>(#REF!/F$54)*100</f>
        <v>#REF!</v>
      </c>
      <c r="BD59" s="6" t="e">
        <f>(#REF!/G$54)*100</f>
        <v>#REF!</v>
      </c>
      <c r="BE59" s="6" t="e">
        <f>(#REF!/H$54)*100</f>
        <v>#REF!</v>
      </c>
      <c r="BF59" s="6" t="e">
        <f>(#REF!/I$54)*100</f>
        <v>#REF!</v>
      </c>
      <c r="BG59" s="6" t="e">
        <f>(#REF!/J$54)*100</f>
        <v>#REF!</v>
      </c>
      <c r="BH59" s="6" t="e">
        <f>(#REF!/K$54)*100</f>
        <v>#REF!</v>
      </c>
      <c r="BI59" s="6" t="e">
        <f>(#REF!/L$54)*100</f>
        <v>#REF!</v>
      </c>
      <c r="BK59" s="6" t="e">
        <f>(#REF!/N$54)*100</f>
        <v>#REF!</v>
      </c>
      <c r="BL59" s="6" t="e">
        <f>(#REF!/O$54)*100</f>
        <v>#REF!</v>
      </c>
      <c r="BM59" s="6" t="e">
        <f>(#REF!/P$54)*100</f>
        <v>#REF!</v>
      </c>
      <c r="BN59" s="6" t="e">
        <f>(#REF!/Q$54)*100</f>
        <v>#REF!</v>
      </c>
      <c r="BO59" s="6" t="e">
        <f>(#REF!/R$54)*100</f>
        <v>#REF!</v>
      </c>
      <c r="BP59" s="6" t="e">
        <f>(#REF!/S$54)*100</f>
        <v>#REF!</v>
      </c>
      <c r="BQ59" s="6" t="e">
        <f>(#REF!/T$54)*100</f>
        <v>#REF!</v>
      </c>
      <c r="BR59" s="6" t="e">
        <f>(#REF!/U$54)*100</f>
        <v>#REF!</v>
      </c>
      <c r="BS59" s="6" t="e">
        <f>(#REF!/V$54)*100</f>
        <v>#REF!</v>
      </c>
      <c r="BT59" s="6" t="e">
        <f>(#REF!/W$54)*100</f>
        <v>#REF!</v>
      </c>
      <c r="BV59" s="6" t="e">
        <f t="shared" si="160"/>
        <v>#REF!</v>
      </c>
      <c r="BW59" s="6" t="e">
        <f t="shared" si="161"/>
        <v>#REF!</v>
      </c>
      <c r="BX59" s="6" t="e">
        <f t="shared" si="162"/>
        <v>#REF!</v>
      </c>
      <c r="BY59" s="6" t="e">
        <f t="shared" si="163"/>
        <v>#REF!</v>
      </c>
      <c r="BZ59" s="6" t="e">
        <f t="shared" si="164"/>
        <v>#REF!</v>
      </c>
      <c r="CA59" s="6" t="e">
        <f t="shared" si="165"/>
        <v>#REF!</v>
      </c>
      <c r="CB59" s="6" t="e">
        <f t="shared" si="166"/>
        <v>#REF!</v>
      </c>
      <c r="CC59" s="6" t="e">
        <f t="shared" si="167"/>
        <v>#REF!</v>
      </c>
      <c r="CD59" s="6" t="e">
        <f t="shared" si="168"/>
        <v>#REF!</v>
      </c>
      <c r="CE59" s="6" t="e">
        <f t="shared" si="169"/>
        <v>#REF!</v>
      </c>
    </row>
    <row r="60" spans="1:83" x14ac:dyDescent="0.25">
      <c r="AL60"/>
      <c r="AN60"/>
      <c r="AO60" t="e">
        <f>#REF!+#REF!</f>
        <v>#REF!</v>
      </c>
      <c r="AP60" t="e">
        <f>#REF!+#REF!</f>
        <v>#REF!</v>
      </c>
      <c r="AQ60" t="e">
        <f>#REF!+#REF!</f>
        <v>#REF!</v>
      </c>
      <c r="AR60" t="e">
        <f>#REF!+#REF!</f>
        <v>#REF!</v>
      </c>
      <c r="AS60" t="e">
        <f>#REF!+#REF!</f>
        <v>#REF!</v>
      </c>
      <c r="AT60" t="e">
        <f>#REF!+#REF!</f>
        <v>#REF!</v>
      </c>
      <c r="AU60" t="e">
        <f>#REF!+#REF!</f>
        <v>#REF!</v>
      </c>
      <c r="AV60" t="e">
        <f>#REF!+#REF!</f>
        <v>#REF!</v>
      </c>
      <c r="AW60" t="e">
        <f>#REF!+#REF!</f>
        <v>#REF!</v>
      </c>
      <c r="AX60" t="e">
        <f>#REF!+#REF!</f>
        <v>#REF!</v>
      </c>
      <c r="AZ60" s="6" t="s">
        <v>85</v>
      </c>
      <c r="BK60" s="6" t="s">
        <v>86</v>
      </c>
      <c r="BV60" s="6" t="s">
        <v>83</v>
      </c>
    </row>
    <row r="61" spans="1:83" x14ac:dyDescent="0.25">
      <c r="A61" s="1"/>
      <c r="C61" t="s">
        <v>64</v>
      </c>
      <c r="D61" s="3"/>
      <c r="E61" s="3"/>
      <c r="F61" s="3"/>
      <c r="G61" s="3"/>
      <c r="H61" s="3"/>
      <c r="I61" s="3"/>
      <c r="J61" s="3"/>
      <c r="K61" s="3"/>
      <c r="L61" s="3"/>
      <c r="M61" s="3"/>
      <c r="N61" s="3" t="s">
        <v>63</v>
      </c>
      <c r="X61" s="3"/>
      <c r="Z61" t="s">
        <v>106</v>
      </c>
      <c r="AD61" t="s">
        <v>105</v>
      </c>
      <c r="AH61" s="3" t="s">
        <v>109</v>
      </c>
      <c r="AI61" s="3" t="s">
        <v>110</v>
      </c>
      <c r="AJ61" s="18"/>
      <c r="AK61" s="18"/>
      <c r="AL61"/>
      <c r="AN61"/>
      <c r="AO61" t="s">
        <v>77</v>
      </c>
      <c r="AZ61" s="6">
        <v>2003</v>
      </c>
      <c r="BA61" s="6">
        <v>2004</v>
      </c>
      <c r="BB61" s="6">
        <v>2005</v>
      </c>
      <c r="BC61" s="6">
        <v>2006</v>
      </c>
      <c r="BD61" s="6">
        <v>2007</v>
      </c>
      <c r="BE61" s="6">
        <v>2008</v>
      </c>
      <c r="BF61" s="6">
        <v>2009</v>
      </c>
      <c r="BG61" s="6">
        <v>2010</v>
      </c>
      <c r="BH61" s="6">
        <v>2011</v>
      </c>
      <c r="BI61" s="6">
        <v>2012</v>
      </c>
      <c r="BK61" s="6">
        <v>2003</v>
      </c>
      <c r="BL61" s="6">
        <v>2004</v>
      </c>
      <c r="BM61" s="6">
        <v>2005</v>
      </c>
      <c r="BN61" s="6">
        <v>2006</v>
      </c>
      <c r="BO61" s="6">
        <v>2007</v>
      </c>
      <c r="BP61" s="6">
        <v>2008</v>
      </c>
      <c r="BQ61" s="6">
        <v>2009</v>
      </c>
      <c r="BR61" s="6">
        <v>2010</v>
      </c>
      <c r="BS61" s="6">
        <v>2011</v>
      </c>
      <c r="BT61" s="6">
        <v>2012</v>
      </c>
      <c r="BV61" s="6">
        <v>2003</v>
      </c>
      <c r="BW61" s="6">
        <v>2004</v>
      </c>
      <c r="BX61" s="6">
        <v>2005</v>
      </c>
      <c r="BY61" s="6">
        <v>2006</v>
      </c>
      <c r="BZ61" s="6">
        <v>2007</v>
      </c>
      <c r="CA61" s="6">
        <v>2008</v>
      </c>
      <c r="CB61" s="6">
        <v>2009</v>
      </c>
      <c r="CC61" s="6">
        <v>2010</v>
      </c>
      <c r="CD61" s="6">
        <v>2011</v>
      </c>
      <c r="CE61" s="6">
        <v>2012</v>
      </c>
    </row>
    <row r="62" spans="1:83" x14ac:dyDescent="0.25">
      <c r="A62" t="s">
        <v>66</v>
      </c>
      <c r="B62" s="1" t="s">
        <v>65</v>
      </c>
      <c r="C62" s="1">
        <v>2003</v>
      </c>
      <c r="D62" s="3">
        <v>2004</v>
      </c>
      <c r="E62" s="3">
        <v>2005</v>
      </c>
      <c r="F62" s="3">
        <v>2006</v>
      </c>
      <c r="G62" s="3">
        <v>2007</v>
      </c>
      <c r="H62" s="3">
        <v>2008</v>
      </c>
      <c r="I62" s="3">
        <v>2009</v>
      </c>
      <c r="J62" s="3">
        <v>2010</v>
      </c>
      <c r="K62" s="3">
        <v>2011</v>
      </c>
      <c r="L62" s="3">
        <v>2012</v>
      </c>
      <c r="M62" s="3"/>
      <c r="N62" s="1">
        <v>2003</v>
      </c>
      <c r="O62" s="3">
        <v>2004</v>
      </c>
      <c r="P62" s="3">
        <v>2005</v>
      </c>
      <c r="Q62" s="3">
        <v>2006</v>
      </c>
      <c r="R62" s="3">
        <v>2007</v>
      </c>
      <c r="S62" s="3">
        <v>2008</v>
      </c>
      <c r="T62" s="3">
        <v>2009</v>
      </c>
      <c r="U62" s="3">
        <v>2010</v>
      </c>
      <c r="V62" s="3">
        <v>2011</v>
      </c>
      <c r="W62" s="3">
        <v>2012</v>
      </c>
      <c r="X62" s="1"/>
      <c r="Y62" s="3"/>
      <c r="Z62" s="3">
        <v>2003</v>
      </c>
      <c r="AA62" s="3">
        <v>2012</v>
      </c>
      <c r="AB62" s="3" t="s">
        <v>107</v>
      </c>
      <c r="AC62" s="3" t="s">
        <v>108</v>
      </c>
      <c r="AD62" s="3">
        <v>2003</v>
      </c>
      <c r="AE62" s="3">
        <v>2012</v>
      </c>
      <c r="AF62" s="3" t="s">
        <v>107</v>
      </c>
      <c r="AG62" s="3" t="s">
        <v>108</v>
      </c>
      <c r="AH62">
        <v>2012</v>
      </c>
      <c r="AI62" s="3">
        <v>2012</v>
      </c>
      <c r="AJ62" s="19"/>
      <c r="AK62" s="19"/>
      <c r="AL62"/>
      <c r="AN62"/>
      <c r="AO62" s="1">
        <v>2003</v>
      </c>
      <c r="AP62" s="3">
        <v>2004</v>
      </c>
      <c r="AQ62" s="3">
        <v>2005</v>
      </c>
      <c r="AR62" s="3">
        <v>2006</v>
      </c>
      <c r="AS62" s="3">
        <v>2007</v>
      </c>
      <c r="AT62" s="3">
        <v>2008</v>
      </c>
      <c r="AU62" s="3">
        <v>2009</v>
      </c>
      <c r="AV62" s="3">
        <v>2010</v>
      </c>
      <c r="AW62" s="3">
        <v>2011</v>
      </c>
      <c r="AX62" s="3">
        <v>2012</v>
      </c>
      <c r="AZ62" s="6">
        <f t="shared" ref="AZ62:AZ72" si="185">(C63/C$63)*100</f>
        <v>100</v>
      </c>
      <c r="BA62" s="6">
        <f t="shared" ref="BA62:BA72" si="186">(D63/D$63)*100</f>
        <v>100</v>
      </c>
      <c r="BB62" s="6">
        <f t="shared" ref="BB62:BB72" si="187">(E63/E$63)*100</f>
        <v>100</v>
      </c>
      <c r="BC62" s="6">
        <f t="shared" ref="BC62:BC72" si="188">(F63/F$63)*100</f>
        <v>100</v>
      </c>
      <c r="BD62" s="6">
        <f t="shared" ref="BD62:BD72" si="189">(G63/G$63)*100</f>
        <v>100</v>
      </c>
      <c r="BE62" s="6">
        <f t="shared" ref="BE62:BE72" si="190">(H63/H$63)*100</f>
        <v>100</v>
      </c>
      <c r="BF62" s="6">
        <f t="shared" ref="BF62:BF72" si="191">(I63/I$63)*100</f>
        <v>100</v>
      </c>
      <c r="BG62" s="6">
        <f t="shared" ref="BG62:BG72" si="192">(J63/J$63)*100</f>
        <v>100</v>
      </c>
      <c r="BH62" s="6">
        <f t="shared" ref="BH62:BH72" si="193">(K63/K$63)*100</f>
        <v>100</v>
      </c>
      <c r="BI62" s="6">
        <f t="shared" ref="BI62:BI72" si="194">(L63/L$63)*100</f>
        <v>100</v>
      </c>
      <c r="BK62" s="6">
        <f t="shared" ref="BK62:BK72" si="195">(N63/N$63)*100</f>
        <v>100</v>
      </c>
      <c r="BL62" s="6">
        <f t="shared" ref="BL62:BL72" si="196">(O63/O$63)*100</f>
        <v>100</v>
      </c>
      <c r="BM62" s="6">
        <f t="shared" ref="BM62:BM72" si="197">(P63/P$63)*100</f>
        <v>100</v>
      </c>
      <c r="BN62" s="6">
        <f t="shared" ref="BN62:BN72" si="198">(Q63/Q$63)*100</f>
        <v>100</v>
      </c>
      <c r="BO62" s="6">
        <f t="shared" ref="BO62:BO72" si="199">(R63/R$63)*100</f>
        <v>100</v>
      </c>
      <c r="BP62" s="6">
        <f t="shared" ref="BP62:BP72" si="200">(S63/S$63)*100</f>
        <v>100</v>
      </c>
      <c r="BQ62" s="6">
        <f t="shared" ref="BQ62:BQ72" si="201">(T63/T$63)*100</f>
        <v>100</v>
      </c>
      <c r="BR62" s="6">
        <f t="shared" ref="BR62:BR72" si="202">(U63/U$63)*100</f>
        <v>100</v>
      </c>
      <c r="BS62" s="6">
        <f t="shared" ref="BS62:BS72" si="203">(V63/V$63)*100</f>
        <v>100</v>
      </c>
      <c r="BT62" s="6">
        <f t="shared" ref="BT62:BT72" si="204">(W63/W$63)*100</f>
        <v>100</v>
      </c>
      <c r="BV62" s="6">
        <f t="shared" ref="BV62:BV72" si="205">(AO63/AO$63)*100</f>
        <v>100</v>
      </c>
      <c r="BW62" s="6">
        <f t="shared" ref="BW62:BW72" si="206">(AP63/AP$63)*100</f>
        <v>100</v>
      </c>
      <c r="BX62" s="6">
        <f t="shared" ref="BX62:BX72" si="207">(AQ63/AQ$63)*100</f>
        <v>100</v>
      </c>
      <c r="BY62" s="6">
        <f t="shared" ref="BY62:BY72" si="208">(AR63/AR$63)*100</f>
        <v>100</v>
      </c>
      <c r="BZ62" s="6">
        <f t="shared" ref="BZ62:BZ72" si="209">(AS63/AS$63)*100</f>
        <v>100</v>
      </c>
      <c r="CA62" s="6">
        <f t="shared" ref="CA62:CA72" si="210">(AT63/AT$63)*100</f>
        <v>100</v>
      </c>
      <c r="CB62" s="6">
        <f t="shared" ref="CB62:CB72" si="211">(AU63/AU$63)*100</f>
        <v>100</v>
      </c>
      <c r="CC62" s="6">
        <f t="shared" ref="CC62:CC72" si="212">(AV63/AV$63)*100</f>
        <v>100</v>
      </c>
      <c r="CD62" s="6">
        <f t="shared" ref="CD62:CD72" si="213">(AW63/AW$63)*100</f>
        <v>100</v>
      </c>
      <c r="CE62" s="6">
        <f t="shared" ref="CE62:CE72" si="214">(AX63/AX$63)*100</f>
        <v>100</v>
      </c>
    </row>
    <row r="63" spans="1:83" x14ac:dyDescent="0.25">
      <c r="A63" t="s">
        <v>97</v>
      </c>
      <c r="B63" t="s">
        <v>71</v>
      </c>
      <c r="C63" s="1">
        <f>SUM(C64:C73)</f>
        <v>164.02851832218957</v>
      </c>
      <c r="D63" s="1">
        <f t="shared" ref="D63:AX63" si="215">SUM(D64:D73)</f>
        <v>194.76890439916187</v>
      </c>
      <c r="E63" s="1">
        <f t="shared" si="215"/>
        <v>227.03357273903123</v>
      </c>
      <c r="F63" s="1">
        <f t="shared" si="215"/>
        <v>278.71803695624362</v>
      </c>
      <c r="G63" s="1">
        <f t="shared" si="215"/>
        <v>343.05276986771491</v>
      </c>
      <c r="H63" s="1">
        <f t="shared" si="215"/>
        <v>400.81141979339878</v>
      </c>
      <c r="I63" s="1">
        <f t="shared" si="215"/>
        <v>337.19691934667816</v>
      </c>
      <c r="J63" s="1">
        <f t="shared" si="215"/>
        <v>429.94434699968707</v>
      </c>
      <c r="K63" s="1">
        <f t="shared" si="215"/>
        <v>498.01420715725044</v>
      </c>
      <c r="L63" s="1">
        <f t="shared" si="215"/>
        <v>526.28128724244368</v>
      </c>
      <c r="M63" s="1"/>
      <c r="N63" s="1">
        <f t="shared" si="215"/>
        <v>234.33714527470411</v>
      </c>
      <c r="O63" s="1">
        <f t="shared" si="215"/>
        <v>269.07693410196674</v>
      </c>
      <c r="P63" s="1">
        <f t="shared" si="215"/>
        <v>310.32465239101947</v>
      </c>
      <c r="Q63" s="1">
        <f t="shared" si="215"/>
        <v>361.46474190014681</v>
      </c>
      <c r="R63" s="1">
        <f t="shared" si="215"/>
        <v>439.71818936013625</v>
      </c>
      <c r="S63" s="1">
        <f t="shared" si="215"/>
        <v>505.83332838874804</v>
      </c>
      <c r="T63" s="1">
        <f t="shared" si="215"/>
        <v>435.67334684613121</v>
      </c>
      <c r="U63" s="1">
        <f t="shared" si="215"/>
        <v>557.60275303263245</v>
      </c>
      <c r="V63" s="1">
        <f t="shared" si="215"/>
        <v>623.02103874736042</v>
      </c>
      <c r="W63" s="1">
        <f t="shared" si="215"/>
        <v>689.65929576755661</v>
      </c>
      <c r="Y63" t="s">
        <v>133</v>
      </c>
      <c r="Z63" s="15">
        <f t="shared" ref="Z63:Z73" si="216">N63</f>
        <v>234.33714527470411</v>
      </c>
      <c r="AA63" s="15">
        <f t="shared" ref="AA63:AA73" si="217">W63</f>
        <v>689.65929576755661</v>
      </c>
      <c r="AB63" s="14">
        <f t="shared" ref="AB63:AB73" si="218">(W63/W$63)*100</f>
        <v>100</v>
      </c>
      <c r="AC63" s="14">
        <f t="shared" ref="AC63:AC73" si="219">((W63/N63)^(1/(W$3-N$3))-1)*100</f>
        <v>12.742630144911749</v>
      </c>
      <c r="AD63" s="15">
        <f t="shared" ref="AD63:AD73" si="220">C63</f>
        <v>164.02851832218957</v>
      </c>
      <c r="AE63" s="15">
        <f t="shared" ref="AE63:AE73" si="221">L63</f>
        <v>526.28128724244368</v>
      </c>
      <c r="AF63" s="14">
        <f t="shared" ref="AF63:AF73" si="222">(L63/L$63)*100</f>
        <v>100</v>
      </c>
      <c r="AG63" s="14">
        <f t="shared" ref="AG63:AG73" si="223">((L63/C63)^(1/(L$3-C$3))-1)*100</f>
        <v>13.82964889020073</v>
      </c>
      <c r="AH63" s="15">
        <f t="shared" ref="AH63:AH73" si="224">L63+W63</f>
        <v>1215.9405830100004</v>
      </c>
      <c r="AI63" s="15">
        <f t="shared" ref="AI63:AI73" si="225">W63-L63</f>
        <v>163.37800852511293</v>
      </c>
      <c r="AJ63" s="16">
        <f>AH63/AH$63</f>
        <v>1</v>
      </c>
      <c r="AL63"/>
      <c r="AN63"/>
      <c r="AO63" s="1">
        <f t="shared" si="215"/>
        <v>398.36566359689363</v>
      </c>
      <c r="AP63" s="1">
        <f t="shared" si="215"/>
        <v>463.84583850112864</v>
      </c>
      <c r="AQ63" s="1">
        <f t="shared" si="215"/>
        <v>537.35822513005064</v>
      </c>
      <c r="AR63" s="1">
        <f t="shared" si="215"/>
        <v>640.18277885639054</v>
      </c>
      <c r="AS63" s="1">
        <f t="shared" si="215"/>
        <v>782.77095922785122</v>
      </c>
      <c r="AT63" s="1">
        <f t="shared" si="215"/>
        <v>906.64474818214683</v>
      </c>
      <c r="AU63" s="1">
        <f t="shared" si="215"/>
        <v>772.87026619280948</v>
      </c>
      <c r="AV63" s="1">
        <f t="shared" si="215"/>
        <v>987.54710003231946</v>
      </c>
      <c r="AW63" s="1">
        <f t="shared" si="215"/>
        <v>1121.0352459046107</v>
      </c>
      <c r="AX63" s="1">
        <f t="shared" si="215"/>
        <v>1215.9405830100004</v>
      </c>
      <c r="AZ63" s="6">
        <f t="shared" si="185"/>
        <v>1.1718697444304289</v>
      </c>
      <c r="BA63" s="6">
        <f t="shared" si="186"/>
        <v>1.0889105047806924</v>
      </c>
      <c r="BB63" s="6">
        <f t="shared" si="187"/>
        <v>1.1342097495489276</v>
      </c>
      <c r="BC63" s="6">
        <f t="shared" si="188"/>
        <v>1.1267034334115023</v>
      </c>
      <c r="BD63" s="6">
        <f t="shared" si="189"/>
        <v>1.1126659141302582</v>
      </c>
      <c r="BE63" s="6">
        <f t="shared" si="190"/>
        <v>1.1516181055560268</v>
      </c>
      <c r="BF63" s="6">
        <f t="shared" si="191"/>
        <v>1.0810135280419224</v>
      </c>
      <c r="BG63" s="6">
        <f t="shared" si="192"/>
        <v>1.089477837454021</v>
      </c>
      <c r="BH63" s="6">
        <f t="shared" si="193"/>
        <v>1.1147130221226114</v>
      </c>
      <c r="BI63" s="6">
        <f t="shared" si="194"/>
        <v>1.108536861804811</v>
      </c>
      <c r="BK63" s="6">
        <f t="shared" si="195"/>
        <v>4.3749153219590937</v>
      </c>
      <c r="BL63" s="6">
        <f t="shared" si="196"/>
        <v>5.8098905177754752</v>
      </c>
      <c r="BM63" s="6">
        <f t="shared" si="197"/>
        <v>5.982427096005698</v>
      </c>
      <c r="BN63" s="6">
        <f t="shared" si="198"/>
        <v>6.3674832134066879</v>
      </c>
      <c r="BO63" s="6">
        <f t="shared" si="199"/>
        <v>6.5360994581778478</v>
      </c>
      <c r="BP63" s="6">
        <f t="shared" si="200"/>
        <v>7.4057495562248494</v>
      </c>
      <c r="BQ63" s="6">
        <f t="shared" si="201"/>
        <v>5.7692012784088273</v>
      </c>
      <c r="BR63" s="6">
        <f t="shared" si="202"/>
        <v>6.758601389028204</v>
      </c>
      <c r="BS63" s="6">
        <f t="shared" si="203"/>
        <v>6.3493094692929422</v>
      </c>
      <c r="BT63" s="6">
        <f t="shared" si="204"/>
        <v>8.0846838960923968</v>
      </c>
      <c r="BV63" s="6">
        <f t="shared" si="205"/>
        <v>3.0560495957902041</v>
      </c>
      <c r="BW63" s="6">
        <f t="shared" si="206"/>
        <v>3.827550635644362</v>
      </c>
      <c r="BX63" s="6">
        <f t="shared" si="207"/>
        <v>3.9340577697242693</v>
      </c>
      <c r="BY63" s="6">
        <f t="shared" si="208"/>
        <v>4.0857913268964055</v>
      </c>
      <c r="BZ63" s="6">
        <f t="shared" si="209"/>
        <v>4.1592561714592389</v>
      </c>
      <c r="CA63" s="6">
        <f t="shared" si="210"/>
        <v>4.6409099524625246</v>
      </c>
      <c r="CB63" s="6">
        <f t="shared" si="211"/>
        <v>3.7237836502603816</v>
      </c>
      <c r="CC63" s="6">
        <f t="shared" si="212"/>
        <v>4.2904582256668427</v>
      </c>
      <c r="CD63" s="6">
        <f t="shared" si="213"/>
        <v>4.0238666172958393</v>
      </c>
      <c r="CE63" s="6">
        <f t="shared" si="214"/>
        <v>5.0652800761219998</v>
      </c>
    </row>
    <row r="64" spans="1:83" x14ac:dyDescent="0.25">
      <c r="A64" t="s">
        <v>1</v>
      </c>
      <c r="B64" t="s">
        <v>71</v>
      </c>
      <c r="C64">
        <v>1.922200578455262</v>
      </c>
      <c r="D64">
        <v>2.1208590600487378</v>
      </c>
      <c r="E64">
        <v>2.5750369167553488</v>
      </c>
      <c r="F64">
        <v>3.1403256919231368</v>
      </c>
      <c r="G64">
        <v>3.8170312377977811</v>
      </c>
      <c r="H64">
        <v>4.6158168794769532</v>
      </c>
      <c r="I64">
        <v>3.6451443142782014</v>
      </c>
      <c r="J64">
        <v>4.6841483739480028</v>
      </c>
      <c r="K64">
        <v>5.5514292192025483</v>
      </c>
      <c r="L64">
        <v>5.8340220658633486</v>
      </c>
      <c r="N64">
        <v>10.252051673664569</v>
      </c>
      <c r="O64">
        <v>15.633075279911131</v>
      </c>
      <c r="P64">
        <v>18.564946090225842</v>
      </c>
      <c r="Q64">
        <v>23.016206762875662</v>
      </c>
      <c r="R64">
        <v>28.740418192277307</v>
      </c>
      <c r="S64">
        <v>37.460749472387093</v>
      </c>
      <c r="T64">
        <v>25.134872295933526</v>
      </c>
      <c r="U64">
        <v>37.686147411723006</v>
      </c>
      <c r="V64">
        <v>39.557533808873409</v>
      </c>
      <c r="W64">
        <v>55.756774022823883</v>
      </c>
      <c r="Y64" t="s">
        <v>148</v>
      </c>
      <c r="Z64" s="15">
        <f t="shared" si="216"/>
        <v>10.252051673664569</v>
      </c>
      <c r="AA64" s="15">
        <f t="shared" si="217"/>
        <v>55.756774022823883</v>
      </c>
      <c r="AB64" s="14">
        <f t="shared" si="218"/>
        <v>8.0846838960923968</v>
      </c>
      <c r="AC64" s="14">
        <f t="shared" si="219"/>
        <v>20.703749566421092</v>
      </c>
      <c r="AD64" s="15">
        <f t="shared" si="220"/>
        <v>1.922200578455262</v>
      </c>
      <c r="AE64" s="15">
        <f t="shared" si="221"/>
        <v>5.8340220658633486</v>
      </c>
      <c r="AF64" s="14">
        <f t="shared" si="222"/>
        <v>1.108536861804811</v>
      </c>
      <c r="AG64" s="14">
        <f t="shared" si="223"/>
        <v>13.129110849862746</v>
      </c>
      <c r="AH64" s="15">
        <f t="shared" si="224"/>
        <v>61.590796088687235</v>
      </c>
      <c r="AI64" s="15">
        <f t="shared" si="225"/>
        <v>49.922751956960532</v>
      </c>
      <c r="AJ64" s="16">
        <f>AH64/AH$63</f>
        <v>5.0652800761219995E-2</v>
      </c>
      <c r="AL64">
        <v>91690.233800998903</v>
      </c>
      <c r="AM64" s="6">
        <f t="shared" si="28"/>
        <v>6.7172689538955291E-2</v>
      </c>
      <c r="AN64"/>
      <c r="AO64">
        <f t="shared" ref="AO64:AO73" si="226">C64+N64</f>
        <v>12.174252252119832</v>
      </c>
      <c r="AP64">
        <f t="shared" ref="AP64:AP73" si="227">D64+O64</f>
        <v>17.753934339959869</v>
      </c>
      <c r="AQ64">
        <f t="shared" ref="AQ64:AQ73" si="228">E64+P64</f>
        <v>21.13998300698119</v>
      </c>
      <c r="AR64">
        <f t="shared" ref="AR64:AR73" si="229">F64+Q64</f>
        <v>26.1565324547988</v>
      </c>
      <c r="AS64">
        <f t="shared" ref="AS64:AS73" si="230">G64+R64</f>
        <v>32.557449430075089</v>
      </c>
      <c r="AT64">
        <f t="shared" ref="AT64:AT73" si="231">H64+S64</f>
        <v>42.076566351864045</v>
      </c>
      <c r="AU64">
        <f t="shared" ref="AU64:AU73" si="232">I64+T64</f>
        <v>28.780016610211728</v>
      </c>
      <c r="AV64">
        <f t="shared" ref="AV64:AV73" si="233">J64+U64</f>
        <v>42.370295785671011</v>
      </c>
      <c r="AW64">
        <f t="shared" ref="AW64:AW73" si="234">K64+V64</f>
        <v>45.108963028075955</v>
      </c>
      <c r="AX64">
        <f t="shared" ref="AX64:AX73" si="235">L64+W64</f>
        <v>61.590796088687235</v>
      </c>
      <c r="AZ64" s="6">
        <f t="shared" si="185"/>
        <v>0.20818720891401088</v>
      </c>
      <c r="BA64" s="6">
        <f t="shared" si="186"/>
        <v>0.16808048372920323</v>
      </c>
      <c r="BB64" s="6">
        <f t="shared" si="187"/>
        <v>0.28519147055174876</v>
      </c>
      <c r="BC64" s="6">
        <f t="shared" si="188"/>
        <v>0.30159114646956464</v>
      </c>
      <c r="BD64" s="6">
        <f t="shared" si="189"/>
        <v>0.40262609187314369</v>
      </c>
      <c r="BE64" s="6">
        <f t="shared" si="190"/>
        <v>0.41734840662124018</v>
      </c>
      <c r="BF64" s="6">
        <f t="shared" si="191"/>
        <v>0.68086162959373042</v>
      </c>
      <c r="BG64" s="6">
        <f t="shared" si="192"/>
        <v>0.60009076179525567</v>
      </c>
      <c r="BH64" s="6">
        <f t="shared" si="193"/>
        <v>0.80648700728022127</v>
      </c>
      <c r="BI64" s="6">
        <f t="shared" si="194"/>
        <v>1.8837570442818328</v>
      </c>
      <c r="BK64" s="6">
        <f t="shared" si="195"/>
        <v>0.59062331047857286</v>
      </c>
      <c r="BL64" s="6">
        <f t="shared" si="196"/>
        <v>0.82308556373926356</v>
      </c>
      <c r="BM64" s="6">
        <f t="shared" si="197"/>
        <v>0.30914069235881386</v>
      </c>
      <c r="BN64" s="6">
        <f t="shared" si="198"/>
        <v>0.2223579851520823</v>
      </c>
      <c r="BO64" s="6">
        <f t="shared" si="199"/>
        <v>0.17892961741625671</v>
      </c>
      <c r="BP64" s="6">
        <f t="shared" si="200"/>
        <v>6.0073835228773055E-2</v>
      </c>
      <c r="BQ64" s="6">
        <f t="shared" si="201"/>
        <v>0.14642985574680056</v>
      </c>
      <c r="BR64" s="6">
        <f t="shared" si="202"/>
        <v>0.1452492383252596</v>
      </c>
      <c r="BS64" s="6">
        <f t="shared" si="203"/>
        <v>0.85024954922345986</v>
      </c>
      <c r="BT64" s="6">
        <f t="shared" si="204"/>
        <v>0.74025161299998576</v>
      </c>
      <c r="BV64" s="6">
        <f t="shared" si="205"/>
        <v>0.43315384755812797</v>
      </c>
      <c r="BW64" s="6">
        <f t="shared" si="206"/>
        <v>0.54804887865938989</v>
      </c>
      <c r="BX64" s="6">
        <f t="shared" si="207"/>
        <v>0.29902215850765423</v>
      </c>
      <c r="BY64" s="6">
        <f t="shared" si="208"/>
        <v>0.25685393211225505</v>
      </c>
      <c r="BZ64" s="6">
        <f t="shared" si="209"/>
        <v>0.27696556812114231</v>
      </c>
      <c r="CA64" s="6">
        <f t="shared" si="210"/>
        <v>0.21801853021874906</v>
      </c>
      <c r="CB64" s="6">
        <f t="shared" si="211"/>
        <v>0.37959802849832974</v>
      </c>
      <c r="CC64" s="6">
        <f t="shared" si="212"/>
        <v>0.34327173445759634</v>
      </c>
      <c r="CD64" s="6">
        <f t="shared" si="213"/>
        <v>0.83080826251221029</v>
      </c>
      <c r="CE64" s="6">
        <f t="shared" si="214"/>
        <v>1.2351816439181056</v>
      </c>
    </row>
    <row r="65" spans="1:83" x14ac:dyDescent="0.25">
      <c r="A65" t="s">
        <v>6</v>
      </c>
      <c r="B65" t="s">
        <v>71</v>
      </c>
      <c r="C65">
        <v>0.34148639411797338</v>
      </c>
      <c r="D65">
        <v>0.32736851666818068</v>
      </c>
      <c r="E65">
        <v>0.64748038474061731</v>
      </c>
      <c r="F65">
        <v>0.84058892307380007</v>
      </c>
      <c r="G65">
        <v>1.3812199603809501</v>
      </c>
      <c r="H65">
        <v>1.67278007406372</v>
      </c>
      <c r="I65">
        <v>2.2958444400036497</v>
      </c>
      <c r="J65">
        <v>2.5800563072060596</v>
      </c>
      <c r="K65">
        <v>4.0164198751328302</v>
      </c>
      <c r="L65">
        <v>9.9138608211666401</v>
      </c>
      <c r="N65">
        <v>1.3840498051024401</v>
      </c>
      <c r="O65">
        <v>2.2147333999454997</v>
      </c>
      <c r="P65">
        <v>0.95933977896167999</v>
      </c>
      <c r="Q65">
        <v>0.80374571712434106</v>
      </c>
      <c r="R65">
        <v>0.78678607393178301</v>
      </c>
      <c r="S65">
        <v>0.30387348022847499</v>
      </c>
      <c r="T65">
        <v>0.63795585331404803</v>
      </c>
      <c r="U65">
        <v>0.809913751660577</v>
      </c>
      <c r="V65">
        <v>5.2972335735167499</v>
      </c>
      <c r="W65">
        <v>5.1052140611236805</v>
      </c>
      <c r="Y65" t="s">
        <v>134</v>
      </c>
      <c r="Z65" s="15">
        <f t="shared" si="216"/>
        <v>1.3840498051024401</v>
      </c>
      <c r="AA65" s="15">
        <f t="shared" si="217"/>
        <v>5.1052140611236805</v>
      </c>
      <c r="AB65" s="14">
        <f t="shared" si="218"/>
        <v>0.74025161299998576</v>
      </c>
      <c r="AC65" s="14">
        <f t="shared" si="219"/>
        <v>15.607149532006348</v>
      </c>
      <c r="AD65" s="15">
        <f t="shared" si="220"/>
        <v>0.34148639411797338</v>
      </c>
      <c r="AE65" s="15">
        <f t="shared" si="221"/>
        <v>9.9138608211666401</v>
      </c>
      <c r="AF65" s="14">
        <f t="shared" si="222"/>
        <v>1.8837570442818328</v>
      </c>
      <c r="AG65" s="14">
        <f t="shared" si="223"/>
        <v>45.392179163342973</v>
      </c>
      <c r="AH65" s="15">
        <f t="shared" si="224"/>
        <v>15.019074882290321</v>
      </c>
      <c r="AI65" s="15">
        <f t="shared" si="225"/>
        <v>-4.8086467600429597</v>
      </c>
      <c r="AJ65" s="16">
        <f t="shared" ref="AJ65:AJ73" si="236">AH65/AH$63</f>
        <v>1.2351816439181056E-2</v>
      </c>
      <c r="AL65">
        <v>654.3608099076871</v>
      </c>
      <c r="AM65" s="6">
        <f t="shared" si="28"/>
        <v>2.2952283594748151</v>
      </c>
      <c r="AN65"/>
      <c r="AO65">
        <f t="shared" si="226"/>
        <v>1.7255361992204135</v>
      </c>
      <c r="AP65">
        <f t="shared" si="227"/>
        <v>2.5421019166136802</v>
      </c>
      <c r="AQ65">
        <f t="shared" si="228"/>
        <v>1.6068201637022974</v>
      </c>
      <c r="AR65">
        <f t="shared" si="229"/>
        <v>1.6443346401981411</v>
      </c>
      <c r="AS65">
        <f t="shared" si="230"/>
        <v>2.1680060343127332</v>
      </c>
      <c r="AT65">
        <f t="shared" si="231"/>
        <v>1.976653554292195</v>
      </c>
      <c r="AU65">
        <f t="shared" si="232"/>
        <v>2.9338002933176979</v>
      </c>
      <c r="AV65">
        <f t="shared" si="233"/>
        <v>3.3899700588666368</v>
      </c>
      <c r="AW65">
        <f t="shared" si="234"/>
        <v>9.3136534486495801</v>
      </c>
      <c r="AX65">
        <f t="shared" si="235"/>
        <v>15.019074882290321</v>
      </c>
      <c r="AZ65" s="6">
        <f t="shared" si="185"/>
        <v>67.746343653274337</v>
      </c>
      <c r="BA65" s="6">
        <f t="shared" si="186"/>
        <v>66.447580262391398</v>
      </c>
      <c r="BB65" s="6">
        <f t="shared" si="187"/>
        <v>65.13215247480862</v>
      </c>
      <c r="BC65" s="6">
        <f t="shared" si="188"/>
        <v>65.571146986350925</v>
      </c>
      <c r="BD65" s="6">
        <f t="shared" si="189"/>
        <v>66.11291817483135</v>
      </c>
      <c r="BE65" s="6">
        <f t="shared" si="190"/>
        <v>64.602039343009082</v>
      </c>
      <c r="BF65" s="6">
        <f t="shared" si="191"/>
        <v>67.180688700947471</v>
      </c>
      <c r="BG65" s="6">
        <f t="shared" si="192"/>
        <v>66.914390695190306</v>
      </c>
      <c r="BH65" s="6">
        <f t="shared" si="193"/>
        <v>64.700563218330913</v>
      </c>
      <c r="BI65" s="6">
        <f t="shared" si="194"/>
        <v>63.831286100004057</v>
      </c>
      <c r="BK65" s="6">
        <f t="shared" si="195"/>
        <v>7.9030883655101398</v>
      </c>
      <c r="BL65" s="6">
        <f t="shared" si="196"/>
        <v>2.1967516121391091</v>
      </c>
      <c r="BM65" s="6">
        <f t="shared" si="197"/>
        <v>2.1763456390992157</v>
      </c>
      <c r="BN65" s="6">
        <f t="shared" si="198"/>
        <v>2.3092478404760679</v>
      </c>
      <c r="BO65" s="6">
        <f t="shared" si="199"/>
        <v>2.3557622545687091</v>
      </c>
      <c r="BP65" s="6">
        <f t="shared" si="200"/>
        <v>2.3379623153408273</v>
      </c>
      <c r="BQ65" s="6">
        <f t="shared" si="201"/>
        <v>2.3747926202540079</v>
      </c>
      <c r="BR65" s="6">
        <f t="shared" si="202"/>
        <v>2.3564894201054623</v>
      </c>
      <c r="BS65" s="6">
        <f t="shared" si="203"/>
        <v>2.3621404337791816</v>
      </c>
      <c r="BT65" s="6">
        <f t="shared" si="204"/>
        <v>2.2247210368757591</v>
      </c>
      <c r="BV65" s="6">
        <f t="shared" si="205"/>
        <v>32.543767503864068</v>
      </c>
      <c r="BW65" s="6">
        <f t="shared" si="206"/>
        <v>29.175679661565752</v>
      </c>
      <c r="BX65" s="6">
        <f t="shared" si="207"/>
        <v>28.775141530090266</v>
      </c>
      <c r="BY65" s="6">
        <f t="shared" si="208"/>
        <v>29.851744962251143</v>
      </c>
      <c r="BZ65" s="6">
        <f t="shared" si="209"/>
        <v>30.297612523144256</v>
      </c>
      <c r="CA65" s="6">
        <f t="shared" si="210"/>
        <v>29.863796624339127</v>
      </c>
      <c r="CB65" s="6">
        <f t="shared" si="211"/>
        <v>30.649070296320346</v>
      </c>
      <c r="CC65" s="6">
        <f t="shared" si="212"/>
        <v>30.462799191536355</v>
      </c>
      <c r="CD65" s="6">
        <f t="shared" si="213"/>
        <v>30.055667744269893</v>
      </c>
      <c r="CE65" s="6">
        <f t="shared" si="214"/>
        <v>28.88916732400315</v>
      </c>
    </row>
    <row r="66" spans="1:83" x14ac:dyDescent="0.25">
      <c r="A66" t="s">
        <v>7</v>
      </c>
      <c r="B66" t="s">
        <v>71</v>
      </c>
      <c r="C66">
        <v>111.1233237119246</v>
      </c>
      <c r="D66">
        <v>129.41922407681346</v>
      </c>
      <c r="E66">
        <v>147.87185276539137</v>
      </c>
      <c r="F66">
        <v>182.7586136900504</v>
      </c>
      <c r="G66">
        <v>226.80219703913485</v>
      </c>
      <c r="H66">
        <v>258.93235110620481</v>
      </c>
      <c r="I66">
        <v>226.5312126954768</v>
      </c>
      <c r="J66">
        <v>287.69464012325534</v>
      </c>
      <c r="K66">
        <v>322.21799693804627</v>
      </c>
      <c r="L66">
        <v>335.93211415050837</v>
      </c>
      <c r="N66">
        <v>18.519871664273737</v>
      </c>
      <c r="O66">
        <v>5.9109518877794427</v>
      </c>
      <c r="P66">
        <v>6.7537370393617522</v>
      </c>
      <c r="Q66">
        <v>8.3471167464115332</v>
      </c>
      <c r="R66">
        <v>10.35871513141905</v>
      </c>
      <c r="S66">
        <v>11.826192596163144</v>
      </c>
      <c r="T66">
        <v>10.346338489315572</v>
      </c>
      <c r="U66">
        <v>13.139849881430774</v>
      </c>
      <c r="V66">
        <v>14.716631867202464</v>
      </c>
      <c r="W66">
        <v>15.342995435710044</v>
      </c>
      <c r="Y66" t="s">
        <v>149</v>
      </c>
      <c r="Z66" s="15">
        <f t="shared" si="216"/>
        <v>18.519871664273737</v>
      </c>
      <c r="AA66" s="15">
        <f t="shared" si="217"/>
        <v>15.342995435710044</v>
      </c>
      <c r="AB66" s="14">
        <f t="shared" si="218"/>
        <v>2.2247210368757591</v>
      </c>
      <c r="AC66" s="14">
        <f t="shared" si="219"/>
        <v>-2.0692385242748412</v>
      </c>
      <c r="AD66" s="15">
        <f t="shared" si="220"/>
        <v>111.1233237119246</v>
      </c>
      <c r="AE66" s="15">
        <f t="shared" si="221"/>
        <v>335.93211415050837</v>
      </c>
      <c r="AF66" s="14">
        <f t="shared" si="222"/>
        <v>63.831286100004057</v>
      </c>
      <c r="AG66" s="14">
        <f t="shared" si="223"/>
        <v>13.079250756798476</v>
      </c>
      <c r="AH66" s="15">
        <f t="shared" si="224"/>
        <v>351.27510958621843</v>
      </c>
      <c r="AI66" s="15">
        <f t="shared" si="225"/>
        <v>-320.5891187147983</v>
      </c>
      <c r="AJ66" s="16">
        <f t="shared" si="236"/>
        <v>0.28889167324003151</v>
      </c>
      <c r="AL66">
        <v>11895.947645755372</v>
      </c>
      <c r="AM66" s="6">
        <f t="shared" si="28"/>
        <v>2.952897239015321</v>
      </c>
      <c r="AN66"/>
      <c r="AO66">
        <f t="shared" si="226"/>
        <v>129.64319537619832</v>
      </c>
      <c r="AP66">
        <f t="shared" si="227"/>
        <v>135.33017596459291</v>
      </c>
      <c r="AQ66">
        <f t="shared" si="228"/>
        <v>154.62558980475313</v>
      </c>
      <c r="AR66">
        <f t="shared" si="229"/>
        <v>191.10573043646193</v>
      </c>
      <c r="AS66">
        <f t="shared" si="230"/>
        <v>237.1609121705539</v>
      </c>
      <c r="AT66">
        <f t="shared" si="231"/>
        <v>270.75854370236794</v>
      </c>
      <c r="AU66">
        <f t="shared" si="232"/>
        <v>236.87755118479237</v>
      </c>
      <c r="AV66">
        <f t="shared" si="233"/>
        <v>300.83449000468613</v>
      </c>
      <c r="AW66">
        <f t="shared" si="234"/>
        <v>336.93462880524874</v>
      </c>
      <c r="AX66">
        <f t="shared" si="235"/>
        <v>351.27510958621843</v>
      </c>
      <c r="AZ66" s="6">
        <f t="shared" si="185"/>
        <v>5.8274978792816262E-2</v>
      </c>
      <c r="BA66" s="6">
        <f t="shared" si="186"/>
        <v>7.4372500980069298E-2</v>
      </c>
      <c r="BB66" s="6">
        <f t="shared" si="187"/>
        <v>7.2900187706434819E-2</v>
      </c>
      <c r="BC66" s="6">
        <f t="shared" si="188"/>
        <v>7.339153922910871E-2</v>
      </c>
      <c r="BD66" s="6">
        <f t="shared" si="189"/>
        <v>7.399792516652183E-2</v>
      </c>
      <c r="BE66" s="6">
        <f t="shared" si="190"/>
        <v>7.2306850232615211E-2</v>
      </c>
      <c r="BF66" s="6">
        <f t="shared" si="191"/>
        <v>7.5193044148830004E-2</v>
      </c>
      <c r="BG66" s="6">
        <f t="shared" si="192"/>
        <v>7.4894985910802986E-2</v>
      </c>
      <c r="BH66" s="6">
        <f t="shared" si="193"/>
        <v>7.2417124632148888E-2</v>
      </c>
      <c r="BI66" s="6">
        <f t="shared" si="194"/>
        <v>7.1444172523442942E-2</v>
      </c>
      <c r="BK66" s="6">
        <f t="shared" si="195"/>
        <v>21.448029825105479</v>
      </c>
      <c r="BL66" s="6">
        <f t="shared" si="196"/>
        <v>24.488216268083523</v>
      </c>
      <c r="BM66" s="6">
        <f t="shared" si="197"/>
        <v>24.260741355489728</v>
      </c>
      <c r="BN66" s="6">
        <f t="shared" si="198"/>
        <v>25.742264269521691</v>
      </c>
      <c r="BO66" s="6">
        <f t="shared" si="199"/>
        <v>26.260782169128195</v>
      </c>
      <c r="BP66" s="6">
        <f t="shared" si="200"/>
        <v>26.062357932650116</v>
      </c>
      <c r="BQ66" s="6">
        <f t="shared" si="201"/>
        <v>26.472922544028744</v>
      </c>
      <c r="BR66" s="6">
        <f t="shared" si="202"/>
        <v>26.268888223007359</v>
      </c>
      <c r="BS66" s="6">
        <f t="shared" si="203"/>
        <v>26.331882711874961</v>
      </c>
      <c r="BT66" s="6">
        <f t="shared" si="204"/>
        <v>24.800004509439539</v>
      </c>
      <c r="BV66" s="6">
        <f t="shared" si="205"/>
        <v>12.640720070955028</v>
      </c>
      <c r="BW66" s="6">
        <f t="shared" si="206"/>
        <v>14.236841332702967</v>
      </c>
      <c r="BX66" s="6">
        <f t="shared" si="207"/>
        <v>14.041390947599297</v>
      </c>
      <c r="BY66" s="6">
        <f t="shared" si="208"/>
        <v>14.566740568232445</v>
      </c>
      <c r="BZ66" s="6">
        <f t="shared" si="209"/>
        <v>14.784310331592431</v>
      </c>
      <c r="CA66" s="6">
        <f t="shared" si="210"/>
        <v>14.572621411555858</v>
      </c>
      <c r="CB66" s="6">
        <f t="shared" si="211"/>
        <v>14.955810999610977</v>
      </c>
      <c r="CC66" s="6">
        <f t="shared" si="212"/>
        <v>14.864916384834654</v>
      </c>
      <c r="CD66" s="6">
        <f t="shared" si="213"/>
        <v>14.666248662830439</v>
      </c>
      <c r="CE66" s="6">
        <f t="shared" si="214"/>
        <v>14.097032055350795</v>
      </c>
    </row>
    <row r="67" spans="1:83" x14ac:dyDescent="0.25">
      <c r="A67" t="s">
        <v>9</v>
      </c>
      <c r="B67" t="s">
        <v>71</v>
      </c>
      <c r="C67">
        <v>9.5587584266426703E-2</v>
      </c>
      <c r="D67">
        <v>0.1448545053331369</v>
      </c>
      <c r="E67">
        <v>0.16550790068337901</v>
      </c>
      <c r="F67">
        <v>0.20455545743134326</v>
      </c>
      <c r="G67">
        <v>0.25385193192839201</v>
      </c>
      <c r="H67">
        <v>0.28981411302523152</v>
      </c>
      <c r="I67">
        <v>0.25354862843284243</v>
      </c>
      <c r="J67">
        <v>0.32200675810970952</v>
      </c>
      <c r="K67">
        <v>0.36064756908287415</v>
      </c>
      <c r="L67">
        <v>0.37599731081608778</v>
      </c>
      <c r="N67">
        <v>50.260700809819291</v>
      </c>
      <c r="O67">
        <v>65.892141550418202</v>
      </c>
      <c r="P67">
        <v>75.2870612789078</v>
      </c>
      <c r="Q67">
        <v>93.049209101080294</v>
      </c>
      <c r="R67">
        <v>115.4734358659</v>
      </c>
      <c r="S67">
        <v>131.83209258731299</v>
      </c>
      <c r="T67">
        <v>115.335467655554</v>
      </c>
      <c r="U67">
        <v>146.476043922554</v>
      </c>
      <c r="V67">
        <v>164.05316919326</v>
      </c>
      <c r="W67">
        <v>171.035536450123</v>
      </c>
      <c r="Y67" t="s">
        <v>114</v>
      </c>
      <c r="Z67" s="15">
        <f t="shared" si="216"/>
        <v>50.260700809819291</v>
      </c>
      <c r="AA67" s="15">
        <f t="shared" si="217"/>
        <v>171.035536450123</v>
      </c>
      <c r="AB67" s="14">
        <f t="shared" si="218"/>
        <v>24.800004509439539</v>
      </c>
      <c r="AC67" s="14">
        <f t="shared" si="219"/>
        <v>14.576436970959472</v>
      </c>
      <c r="AD67" s="15">
        <f t="shared" si="220"/>
        <v>9.5587584266426703E-2</v>
      </c>
      <c r="AE67" s="15">
        <f t="shared" si="221"/>
        <v>0.37599731081608778</v>
      </c>
      <c r="AF67" s="14">
        <f t="shared" si="222"/>
        <v>7.1444172523442942E-2</v>
      </c>
      <c r="AG67" s="14">
        <f t="shared" si="223"/>
        <v>16.435933149694826</v>
      </c>
      <c r="AH67" s="15">
        <f t="shared" si="224"/>
        <v>171.41153376093908</v>
      </c>
      <c r="AI67" s="15">
        <f t="shared" si="225"/>
        <v>170.65953913930693</v>
      </c>
      <c r="AJ67" s="16">
        <f t="shared" si="236"/>
        <v>0.14097032055350794</v>
      </c>
      <c r="AL67">
        <v>4184.5854022839576</v>
      </c>
      <c r="AM67" s="6">
        <f t="shared" si="28"/>
        <v>4.0962608545970225</v>
      </c>
      <c r="AN67"/>
      <c r="AO67">
        <f t="shared" si="226"/>
        <v>50.356288394085716</v>
      </c>
      <c r="AP67">
        <f t="shared" si="227"/>
        <v>66.036996055751345</v>
      </c>
      <c r="AQ67">
        <f t="shared" si="228"/>
        <v>75.45256917959118</v>
      </c>
      <c r="AR67">
        <f t="shared" si="229"/>
        <v>93.253764558511634</v>
      </c>
      <c r="AS67">
        <f t="shared" si="230"/>
        <v>115.7272877978284</v>
      </c>
      <c r="AT67">
        <f t="shared" si="231"/>
        <v>132.12190670033823</v>
      </c>
      <c r="AU67">
        <f t="shared" si="232"/>
        <v>115.58901628398684</v>
      </c>
      <c r="AV67">
        <f t="shared" si="233"/>
        <v>146.79805068066372</v>
      </c>
      <c r="AW67">
        <f t="shared" si="234"/>
        <v>164.41381676234289</v>
      </c>
      <c r="AX67">
        <f t="shared" si="235"/>
        <v>171.41153376093908</v>
      </c>
      <c r="AZ67" s="6">
        <f t="shared" si="185"/>
        <v>3.9389198638789669</v>
      </c>
      <c r="BA67" s="6">
        <f t="shared" si="186"/>
        <v>2.2617031786169046</v>
      </c>
      <c r="BB67" s="6">
        <f t="shared" si="187"/>
        <v>1.5877990412396359</v>
      </c>
      <c r="BC67" s="6">
        <f t="shared" si="188"/>
        <v>1.4739283081236474</v>
      </c>
      <c r="BD67" s="6">
        <f t="shared" si="189"/>
        <v>1.4302822634885775</v>
      </c>
      <c r="BE67" s="6">
        <f t="shared" si="190"/>
        <v>1.2627846220764267</v>
      </c>
      <c r="BF67" s="6">
        <f t="shared" si="191"/>
        <v>1.4135107966660077</v>
      </c>
      <c r="BG67" s="6">
        <f t="shared" si="192"/>
        <v>1.407846414038382</v>
      </c>
      <c r="BH67" s="6">
        <f t="shared" si="193"/>
        <v>2.1626568226728411</v>
      </c>
      <c r="BI67" s="6">
        <f t="shared" si="194"/>
        <v>2.0614860735855656</v>
      </c>
      <c r="BK67" s="6">
        <f t="shared" si="195"/>
        <v>6.8305426897261201</v>
      </c>
      <c r="BL67" s="6">
        <f t="shared" si="196"/>
        <v>7.6678236364943784</v>
      </c>
      <c r="BM67" s="6">
        <f t="shared" si="197"/>
        <v>7.6918589146932836</v>
      </c>
      <c r="BN67" s="6">
        <f t="shared" si="198"/>
        <v>8.1903727168924618</v>
      </c>
      <c r="BO67" s="6">
        <f t="shared" si="199"/>
        <v>8.4399165500830762</v>
      </c>
      <c r="BP67" s="6">
        <f t="shared" si="200"/>
        <v>8.3969973972364809</v>
      </c>
      <c r="BQ67" s="6">
        <f t="shared" si="201"/>
        <v>8.7394396157052281</v>
      </c>
      <c r="BR67" s="6">
        <f t="shared" si="202"/>
        <v>8.6058643922252163</v>
      </c>
      <c r="BS67" s="6">
        <f t="shared" si="203"/>
        <v>8.8254409175039186</v>
      </c>
      <c r="BT67" s="6">
        <f t="shared" si="204"/>
        <v>9.2253844728761436</v>
      </c>
      <c r="BV67" s="6">
        <f t="shared" si="205"/>
        <v>5.6399064200543334</v>
      </c>
      <c r="BW67" s="6">
        <f t="shared" si="206"/>
        <v>5.3977932271817188</v>
      </c>
      <c r="BX67" s="6">
        <f t="shared" si="207"/>
        <v>5.1128967690077971</v>
      </c>
      <c r="BY67" s="6">
        <f t="shared" si="208"/>
        <v>5.2662168933292675</v>
      </c>
      <c r="BZ67" s="6">
        <f t="shared" si="209"/>
        <v>5.367913904318101</v>
      </c>
      <c r="CA67" s="6">
        <f t="shared" si="210"/>
        <v>5.2430895879722179</v>
      </c>
      <c r="CB67" s="6">
        <f t="shared" si="211"/>
        <v>5.5431973261657728</v>
      </c>
      <c r="CC67" s="6">
        <f t="shared" si="212"/>
        <v>5.4720927075913757</v>
      </c>
      <c r="CD67" s="6">
        <f t="shared" si="213"/>
        <v>5.8655329658411919</v>
      </c>
      <c r="CE67" s="6">
        <f t="shared" si="214"/>
        <v>6.1247184338171277</v>
      </c>
    </row>
    <row r="68" spans="1:83" x14ac:dyDescent="0.25">
      <c r="A68" t="s">
        <v>11</v>
      </c>
      <c r="B68" t="s">
        <v>71</v>
      </c>
      <c r="C68">
        <v>6.4609518906190759</v>
      </c>
      <c r="D68">
        <v>4.4050945017531644</v>
      </c>
      <c r="E68">
        <v>3.6048368912424289</v>
      </c>
      <c r="F68">
        <v>4.1081040465446037</v>
      </c>
      <c r="G68">
        <v>4.906622921824213</v>
      </c>
      <c r="H68">
        <v>5.0613849726772315</v>
      </c>
      <c r="I68">
        <v>4.766314860990466</v>
      </c>
      <c r="J68">
        <v>6.0529560715958324</v>
      </c>
      <c r="K68">
        <v>10.770338228966333</v>
      </c>
      <c r="L68">
        <v>10.849215444389825</v>
      </c>
      <c r="N68">
        <v>16.006498745874179</v>
      </c>
      <c r="O68">
        <v>20.632344753425009</v>
      </c>
      <c r="P68">
        <v>23.869734439429575</v>
      </c>
      <c r="Q68">
        <v>29.605309601775382</v>
      </c>
      <c r="R68">
        <v>37.111848237531781</v>
      </c>
      <c r="S68">
        <v>42.474811419157838</v>
      </c>
      <c r="T68">
        <v>38.075409069339635</v>
      </c>
      <c r="U68">
        <v>47.986536773302831</v>
      </c>
      <c r="V68">
        <v>54.984353678267489</v>
      </c>
      <c r="W68">
        <v>63.623721587487132</v>
      </c>
      <c r="Y68" t="s">
        <v>136</v>
      </c>
      <c r="Z68" s="15">
        <f t="shared" si="216"/>
        <v>16.006498745874179</v>
      </c>
      <c r="AA68" s="15">
        <f t="shared" si="217"/>
        <v>63.623721587487132</v>
      </c>
      <c r="AB68" s="14">
        <f t="shared" si="218"/>
        <v>9.2253844728761436</v>
      </c>
      <c r="AC68" s="14">
        <f t="shared" si="219"/>
        <v>16.571239351070432</v>
      </c>
      <c r="AD68" s="15">
        <f t="shared" si="220"/>
        <v>6.4609518906190759</v>
      </c>
      <c r="AE68" s="15">
        <f t="shared" si="221"/>
        <v>10.849215444389825</v>
      </c>
      <c r="AF68" s="14">
        <f t="shared" si="222"/>
        <v>2.0614860735855656</v>
      </c>
      <c r="AG68" s="14">
        <f t="shared" si="223"/>
        <v>5.9281320714252628</v>
      </c>
      <c r="AH68" s="15">
        <f t="shared" si="224"/>
        <v>74.472937031876953</v>
      </c>
      <c r="AI68" s="15">
        <f t="shared" si="225"/>
        <v>52.774506143097305</v>
      </c>
      <c r="AJ68" s="16">
        <f t="shared" si="236"/>
        <v>6.1247184338171279E-2</v>
      </c>
      <c r="AL68">
        <v>12029.69277379071</v>
      </c>
      <c r="AM68" s="6">
        <f t="shared" si="28"/>
        <v>0.61907596837495604</v>
      </c>
      <c r="AN68"/>
      <c r="AO68">
        <f t="shared" si="226"/>
        <v>22.467450636493254</v>
      </c>
      <c r="AP68">
        <f t="shared" si="227"/>
        <v>25.037439255178175</v>
      </c>
      <c r="AQ68">
        <f t="shared" si="228"/>
        <v>27.474571330672003</v>
      </c>
      <c r="AR68">
        <f t="shared" si="229"/>
        <v>33.713413648319985</v>
      </c>
      <c r="AS68">
        <f t="shared" si="230"/>
        <v>42.018471159355997</v>
      </c>
      <c r="AT68">
        <f t="shared" si="231"/>
        <v>47.53619639183507</v>
      </c>
      <c r="AU68">
        <f t="shared" si="232"/>
        <v>42.841723930330105</v>
      </c>
      <c r="AV68">
        <f t="shared" si="233"/>
        <v>54.03949284489866</v>
      </c>
      <c r="AW68">
        <f t="shared" si="234"/>
        <v>65.75469190723382</v>
      </c>
      <c r="AX68">
        <f t="shared" si="235"/>
        <v>74.472937031876953</v>
      </c>
      <c r="AZ68" s="6">
        <f t="shared" si="185"/>
        <v>11.36642247842515</v>
      </c>
      <c r="BA68" s="6">
        <f t="shared" si="186"/>
        <v>13.983396910023485</v>
      </c>
      <c r="BB68" s="6">
        <f t="shared" si="187"/>
        <v>15.772368789432708</v>
      </c>
      <c r="BC68" s="6">
        <f t="shared" si="188"/>
        <v>15.410522584299565</v>
      </c>
      <c r="BD68" s="6">
        <f t="shared" si="189"/>
        <v>14.816453654986288</v>
      </c>
      <c r="BE68" s="6">
        <f t="shared" si="190"/>
        <v>16.467144141098743</v>
      </c>
      <c r="BF68" s="6">
        <f t="shared" si="191"/>
        <v>13.522445698877272</v>
      </c>
      <c r="BG68" s="6">
        <f t="shared" si="192"/>
        <v>13.862788985314875</v>
      </c>
      <c r="BH68" s="6">
        <f t="shared" si="193"/>
        <v>15.297650358555135</v>
      </c>
      <c r="BI68" s="6">
        <f t="shared" si="194"/>
        <v>15.364047354144983</v>
      </c>
      <c r="BK68" s="6">
        <f t="shared" si="195"/>
        <v>16.157498842377631</v>
      </c>
      <c r="BL68" s="6">
        <f t="shared" si="196"/>
        <v>5.5301027777657135</v>
      </c>
      <c r="BM68" s="6">
        <f t="shared" si="197"/>
        <v>5.5685928941175442</v>
      </c>
      <c r="BN68" s="6">
        <f t="shared" si="198"/>
        <v>5.8743855786377708</v>
      </c>
      <c r="BO68" s="6">
        <f t="shared" si="199"/>
        <v>5.9650453802100785</v>
      </c>
      <c r="BP68" s="6">
        <f t="shared" si="200"/>
        <v>5.9974589189917582</v>
      </c>
      <c r="BQ68" s="6">
        <f t="shared" si="201"/>
        <v>5.9548962641569139</v>
      </c>
      <c r="BR68" s="6">
        <f t="shared" si="202"/>
        <v>5.9239318857142651</v>
      </c>
      <c r="BS68" s="6">
        <f t="shared" si="203"/>
        <v>6.0125410461153139</v>
      </c>
      <c r="BT68" s="6">
        <f t="shared" si="204"/>
        <v>5.6729571965801879</v>
      </c>
      <c r="BV68" s="6">
        <f t="shared" si="205"/>
        <v>14.184755634411763</v>
      </c>
      <c r="BW68" s="6">
        <f t="shared" si="206"/>
        <v>9.0796416547857426</v>
      </c>
      <c r="BX68" s="6">
        <f t="shared" si="207"/>
        <v>9.8796829428111295</v>
      </c>
      <c r="BY68" s="6">
        <f t="shared" si="208"/>
        <v>10.026158281914563</v>
      </c>
      <c r="BZ68" s="6">
        <f t="shared" si="209"/>
        <v>9.8442134690304464</v>
      </c>
      <c r="CA68" s="6">
        <f t="shared" si="210"/>
        <v>10.625919412560521</v>
      </c>
      <c r="CB68" s="6">
        <f t="shared" si="211"/>
        <v>9.2565556344435311</v>
      </c>
      <c r="CC68" s="6">
        <f t="shared" si="212"/>
        <v>9.3802396724516353</v>
      </c>
      <c r="CD68" s="6">
        <f t="shared" si="213"/>
        <v>10.137403640307637</v>
      </c>
      <c r="CE68" s="6">
        <f t="shared" si="214"/>
        <v>9.8674379748106382</v>
      </c>
    </row>
    <row r="69" spans="1:83" x14ac:dyDescent="0.25">
      <c r="A69" t="s">
        <v>12</v>
      </c>
      <c r="B69" t="s">
        <v>71</v>
      </c>
      <c r="C69">
        <v>18.644174377601072</v>
      </c>
      <c r="D69">
        <v>27.235308959438996</v>
      </c>
      <c r="E69">
        <v>35.808572368224965</v>
      </c>
      <c r="F69">
        <v>42.951906031658332</v>
      </c>
      <c r="G69">
        <v>50.828254659596752</v>
      </c>
      <c r="H69">
        <v>66.002194231363347</v>
      </c>
      <c r="I69">
        <v>45.597270316941547</v>
      </c>
      <c r="J69">
        <v>59.602277578856587</v>
      </c>
      <c r="K69">
        <v>76.18447214684663</v>
      </c>
      <c r="L69">
        <v>80.858106187932819</v>
      </c>
      <c r="N69">
        <v>37.863021535021105</v>
      </c>
      <c r="O69">
        <v>14.880231007099681</v>
      </c>
      <c r="P69">
        <v>17.280716541741281</v>
      </c>
      <c r="Q69">
        <v>21.233832670042464</v>
      </c>
      <c r="R69">
        <v>26.22938954037021</v>
      </c>
      <c r="S69">
        <v>30.33714606868384</v>
      </c>
      <c r="T69">
        <v>25.943895855267662</v>
      </c>
      <c r="U69">
        <v>33.032007282520681</v>
      </c>
      <c r="V69">
        <v>37.459395680619039</v>
      </c>
      <c r="W69">
        <v>39.124076651129847</v>
      </c>
      <c r="Y69" t="s">
        <v>150</v>
      </c>
      <c r="Z69" s="15">
        <f t="shared" si="216"/>
        <v>37.863021535021105</v>
      </c>
      <c r="AA69" s="15">
        <f t="shared" si="217"/>
        <v>39.124076651129847</v>
      </c>
      <c r="AB69" s="14">
        <f t="shared" si="218"/>
        <v>5.6729571965801879</v>
      </c>
      <c r="AC69" s="14">
        <f t="shared" si="219"/>
        <v>0.36469783123116439</v>
      </c>
      <c r="AD69" s="15">
        <f t="shared" si="220"/>
        <v>18.644174377601072</v>
      </c>
      <c r="AE69" s="15">
        <f t="shared" si="221"/>
        <v>80.858106187932819</v>
      </c>
      <c r="AF69" s="14">
        <f t="shared" si="222"/>
        <v>15.364047354144983</v>
      </c>
      <c r="AG69" s="14">
        <f t="shared" si="223"/>
        <v>17.70578911325622</v>
      </c>
      <c r="AH69" s="15">
        <f t="shared" si="224"/>
        <v>119.98218283906266</v>
      </c>
      <c r="AI69" s="15">
        <f t="shared" si="225"/>
        <v>-41.734029536802971</v>
      </c>
      <c r="AJ69" s="16">
        <f t="shared" si="236"/>
        <v>9.8674379748106389E-2</v>
      </c>
      <c r="AL69">
        <v>15488.37181665716</v>
      </c>
      <c r="AM69" s="6">
        <f t="shared" si="28"/>
        <v>0.77465975287361288</v>
      </c>
      <c r="AN69"/>
      <c r="AO69">
        <f t="shared" si="226"/>
        <v>56.50719591262218</v>
      </c>
      <c r="AP69">
        <f t="shared" si="227"/>
        <v>42.115539966538677</v>
      </c>
      <c r="AQ69">
        <f t="shared" si="228"/>
        <v>53.089288909966243</v>
      </c>
      <c r="AR69">
        <f t="shared" si="229"/>
        <v>64.185738701700799</v>
      </c>
      <c r="AS69">
        <f t="shared" si="230"/>
        <v>77.057644199966958</v>
      </c>
      <c r="AT69">
        <f t="shared" si="231"/>
        <v>96.339340300047184</v>
      </c>
      <c r="AU69">
        <f t="shared" si="232"/>
        <v>71.541166172209216</v>
      </c>
      <c r="AV69">
        <f t="shared" si="233"/>
        <v>92.634284861377267</v>
      </c>
      <c r="AW69">
        <f t="shared" si="234"/>
        <v>113.64386782746567</v>
      </c>
      <c r="AX69">
        <f t="shared" si="235"/>
        <v>119.98218283906266</v>
      </c>
      <c r="AZ69" s="6">
        <f t="shared" si="185"/>
        <v>0.23255580090242081</v>
      </c>
      <c r="BA69" s="6">
        <f t="shared" si="186"/>
        <v>8.983631254470853E-2</v>
      </c>
      <c r="BB69" s="6">
        <f t="shared" si="187"/>
        <v>0.10230172135156296</v>
      </c>
      <c r="BC69" s="6">
        <f t="shared" si="188"/>
        <v>9.9763280834817017E-2</v>
      </c>
      <c r="BD69" s="6">
        <f t="shared" si="189"/>
        <v>9.561346346302857E-2</v>
      </c>
      <c r="BE69" s="6">
        <f t="shared" si="190"/>
        <v>0.10714476483414331</v>
      </c>
      <c r="BF69" s="6">
        <f t="shared" si="191"/>
        <v>8.6585405968476331E-2</v>
      </c>
      <c r="BG69" s="6">
        <f t="shared" si="192"/>
        <v>8.8958478899117899E-2</v>
      </c>
      <c r="BH69" s="6">
        <f t="shared" si="193"/>
        <v>9.9071233302575515E-2</v>
      </c>
      <c r="BI69" s="6">
        <f t="shared" si="194"/>
        <v>9.9615135226270052E-2</v>
      </c>
      <c r="BK69" s="6">
        <f t="shared" si="195"/>
        <v>0.85271918617150444</v>
      </c>
      <c r="BL69" s="6">
        <f t="shared" si="196"/>
        <v>0.9854061467017281</v>
      </c>
      <c r="BM69" s="6">
        <f t="shared" si="197"/>
        <v>1.1341668415747388</v>
      </c>
      <c r="BN69" s="6">
        <f t="shared" si="198"/>
        <v>1.1657087458451161</v>
      </c>
      <c r="BO69" s="6">
        <f t="shared" si="199"/>
        <v>1.1303833405830541</v>
      </c>
      <c r="BP69" s="6">
        <f t="shared" si="200"/>
        <v>1.2865415031864735</v>
      </c>
      <c r="BQ69" s="6">
        <f t="shared" si="201"/>
        <v>1.0155177125125017</v>
      </c>
      <c r="BR69" s="6">
        <f t="shared" si="202"/>
        <v>1.039429123373433</v>
      </c>
      <c r="BS69" s="6">
        <f t="shared" si="203"/>
        <v>1.2000705772367206</v>
      </c>
      <c r="BT69" s="6">
        <f t="shared" si="204"/>
        <v>1.1519373546240046</v>
      </c>
      <c r="BV69" s="6">
        <f t="shared" si="205"/>
        <v>0.59736464510770437</v>
      </c>
      <c r="BW69" s="6">
        <f t="shared" si="206"/>
        <v>0.60935630226342907</v>
      </c>
      <c r="BX69" s="6">
        <f t="shared" si="207"/>
        <v>0.6982043609178914</v>
      </c>
      <c r="BY69" s="6">
        <f t="shared" si="208"/>
        <v>0.70162530386185751</v>
      </c>
      <c r="BZ69" s="6">
        <f t="shared" si="209"/>
        <v>0.67689095135100674</v>
      </c>
      <c r="CA69" s="6">
        <f t="shared" si="210"/>
        <v>0.76515130912588702</v>
      </c>
      <c r="CB69" s="6">
        <f t="shared" si="211"/>
        <v>0.61023221279823703</v>
      </c>
      <c r="CC69" s="6">
        <f t="shared" si="212"/>
        <v>0.6256266013797912</v>
      </c>
      <c r="CD69" s="6">
        <f t="shared" si="213"/>
        <v>0.71095721764064579</v>
      </c>
      <c r="CE69" s="6">
        <f t="shared" si="214"/>
        <v>0.69647308280282927</v>
      </c>
    </row>
    <row r="70" spans="1:83" x14ac:dyDescent="0.25">
      <c r="A70" t="s">
        <v>16</v>
      </c>
      <c r="B70" t="s">
        <v>71</v>
      </c>
      <c r="C70">
        <v>0.381457834492542</v>
      </c>
      <c r="D70">
        <v>0.17497320169593561</v>
      </c>
      <c r="E70">
        <v>0.23225925295798172</v>
      </c>
      <c r="F70">
        <v>0.27805825794594641</v>
      </c>
      <c r="G70">
        <v>0.32800463477637509</v>
      </c>
      <c r="H70">
        <v>0.42944845316602809</v>
      </c>
      <c r="I70">
        <v>0.29196332152951698</v>
      </c>
      <c r="J70">
        <v>0.38247195120366684</v>
      </c>
      <c r="K70">
        <v>0.4933888170527313</v>
      </c>
      <c r="L70">
        <v>0.52425581595711501</v>
      </c>
      <c r="N70">
        <v>1.9982377980839929</v>
      </c>
      <c r="O70">
        <v>2.6515006479973389</v>
      </c>
      <c r="P70">
        <v>3.5195993086510127</v>
      </c>
      <c r="Q70">
        <v>4.2136261094764871</v>
      </c>
      <c r="R70">
        <v>4.9705011580404284</v>
      </c>
      <c r="S70">
        <v>6.5077557066707703</v>
      </c>
      <c r="T70">
        <v>4.4243400059184887</v>
      </c>
      <c r="U70">
        <v>5.7958854077532198</v>
      </c>
      <c r="V70">
        <v>7.4766921760016603</v>
      </c>
      <c r="W70">
        <v>7.9444430475833308</v>
      </c>
      <c r="Y70" t="s">
        <v>151</v>
      </c>
      <c r="Z70" s="15">
        <f t="shared" si="216"/>
        <v>1.9982377980839929</v>
      </c>
      <c r="AA70" s="15">
        <f t="shared" si="217"/>
        <v>7.9444430475833308</v>
      </c>
      <c r="AB70" s="14">
        <f t="shared" si="218"/>
        <v>1.1519373546240046</v>
      </c>
      <c r="AC70" s="14">
        <f t="shared" si="219"/>
        <v>16.57402977588238</v>
      </c>
      <c r="AD70" s="15">
        <f t="shared" si="220"/>
        <v>0.381457834492542</v>
      </c>
      <c r="AE70" s="15">
        <f t="shared" si="221"/>
        <v>0.52425581595711501</v>
      </c>
      <c r="AF70" s="14">
        <f t="shared" si="222"/>
        <v>9.9615135226270052E-2</v>
      </c>
      <c r="AG70" s="14">
        <f t="shared" si="223"/>
        <v>3.5962606831236865</v>
      </c>
      <c r="AH70" s="15">
        <f t="shared" si="224"/>
        <v>8.4686988635404461</v>
      </c>
      <c r="AI70" s="15">
        <f t="shared" si="225"/>
        <v>7.4201872316262154</v>
      </c>
      <c r="AJ70" s="16">
        <f t="shared" si="236"/>
        <v>6.9647308280282932E-3</v>
      </c>
      <c r="AL70">
        <v>17613.566797631061</v>
      </c>
      <c r="AM70" s="6">
        <f t="shared" ref="AM70:AM122" si="237">(AH70/AL70)*100</f>
        <v>4.8080544734865657E-2</v>
      </c>
      <c r="AN70"/>
      <c r="AO70">
        <f t="shared" si="226"/>
        <v>2.379695632576535</v>
      </c>
      <c r="AP70">
        <f t="shared" si="227"/>
        <v>2.8264738496932744</v>
      </c>
      <c r="AQ70">
        <f t="shared" si="228"/>
        <v>3.7518585616089943</v>
      </c>
      <c r="AR70">
        <f t="shared" si="229"/>
        <v>4.4916843674224332</v>
      </c>
      <c r="AS70">
        <f t="shared" si="230"/>
        <v>5.2985057928168038</v>
      </c>
      <c r="AT70">
        <f t="shared" si="231"/>
        <v>6.9372041598367984</v>
      </c>
      <c r="AU70">
        <f t="shared" si="232"/>
        <v>4.7163033274480055</v>
      </c>
      <c r="AV70">
        <f t="shared" si="233"/>
        <v>6.1783573589568865</v>
      </c>
      <c r="AW70">
        <f t="shared" si="234"/>
        <v>7.9700809930543919</v>
      </c>
      <c r="AX70">
        <f t="shared" si="235"/>
        <v>8.4686988635404461</v>
      </c>
      <c r="AZ70" s="6">
        <f t="shared" si="185"/>
        <v>12.695681075554461</v>
      </c>
      <c r="BA70" s="6">
        <f t="shared" si="186"/>
        <v>13.081509884853523</v>
      </c>
      <c r="BB70" s="6">
        <f t="shared" si="187"/>
        <v>13.163987991160599</v>
      </c>
      <c r="BC70" s="6">
        <f t="shared" si="188"/>
        <v>13.175335129538126</v>
      </c>
      <c r="BD70" s="6">
        <f t="shared" si="189"/>
        <v>13.164957919497613</v>
      </c>
      <c r="BE70" s="6">
        <f t="shared" si="190"/>
        <v>13.192900131603805</v>
      </c>
      <c r="BF70" s="6">
        <f t="shared" si="191"/>
        <v>13.124148297576271</v>
      </c>
      <c r="BG70" s="6">
        <f t="shared" si="192"/>
        <v>13.137238811349066</v>
      </c>
      <c r="BH70" s="6">
        <f t="shared" si="193"/>
        <v>13.015569096500359</v>
      </c>
      <c r="BI70" s="6">
        <f t="shared" si="194"/>
        <v>12.885645466082057</v>
      </c>
      <c r="BK70" s="6">
        <f t="shared" si="195"/>
        <v>31.981985749630965</v>
      </c>
      <c r="BL70" s="6">
        <f t="shared" si="196"/>
        <v>41.652374137277043</v>
      </c>
      <c r="BM70" s="6">
        <f t="shared" si="197"/>
        <v>42.131130680505528</v>
      </c>
      <c r="BN70" s="6">
        <f t="shared" si="198"/>
        <v>38.72638590511707</v>
      </c>
      <c r="BO70" s="6">
        <f t="shared" si="199"/>
        <v>37.501624931406212</v>
      </c>
      <c r="BP70" s="6">
        <f t="shared" si="200"/>
        <v>36.909288537199998</v>
      </c>
      <c r="BQ70" s="6">
        <f t="shared" si="201"/>
        <v>37.801382348230646</v>
      </c>
      <c r="BR70" s="6">
        <f t="shared" si="202"/>
        <v>37.266499686946105</v>
      </c>
      <c r="BS70" s="6">
        <f t="shared" si="203"/>
        <v>36.405417061142018</v>
      </c>
      <c r="BT70" s="6">
        <f t="shared" si="204"/>
        <v>37.115612968606733</v>
      </c>
      <c r="BV70" s="6">
        <f t="shared" si="205"/>
        <v>24.040779293644242</v>
      </c>
      <c r="BW70" s="6">
        <f t="shared" si="206"/>
        <v>29.655465970193923</v>
      </c>
      <c r="BX70" s="6">
        <f t="shared" si="207"/>
        <v>29.892527846778279</v>
      </c>
      <c r="BY70" s="6">
        <f t="shared" si="208"/>
        <v>27.602158653861665</v>
      </c>
      <c r="BZ70" s="6">
        <f t="shared" si="209"/>
        <v>26.835974999759589</v>
      </c>
      <c r="CA70" s="6">
        <f t="shared" si="210"/>
        <v>26.424697600917447</v>
      </c>
      <c r="CB70" s="6">
        <f t="shared" si="211"/>
        <v>27.034908770630583</v>
      </c>
      <c r="CC70" s="6">
        <f t="shared" si="212"/>
        <v>26.761441942961898</v>
      </c>
      <c r="CD70" s="6">
        <f t="shared" si="213"/>
        <v>26.014596047981104</v>
      </c>
      <c r="CE70" s="6">
        <f t="shared" si="214"/>
        <v>26.628440597482417</v>
      </c>
    </row>
    <row r="71" spans="1:83" x14ac:dyDescent="0.25">
      <c r="A71" t="s">
        <v>19</v>
      </c>
      <c r="B71" t="s">
        <v>71</v>
      </c>
      <c r="C71">
        <v>20.824537559142602</v>
      </c>
      <c r="D71">
        <v>25.478713481597271</v>
      </c>
      <c r="E71">
        <v>29.886672251268937</v>
      </c>
      <c r="F71">
        <v>36.722035435455027</v>
      </c>
      <c r="G71">
        <v>45.162752794755654</v>
      </c>
      <c r="H71">
        <v>52.878650329406383</v>
      </c>
      <c r="I71">
        <v>44.254223749916697</v>
      </c>
      <c r="J71">
        <v>56.482815621244193</v>
      </c>
      <c r="K71">
        <v>64.819383242940376</v>
      </c>
      <c r="L71">
        <v>67.814740828394235</v>
      </c>
      <c r="N71">
        <v>74.94567240784788</v>
      </c>
      <c r="O71">
        <v>112.07693130926559</v>
      </c>
      <c r="P71">
        <v>130.74328483268494</v>
      </c>
      <c r="Q71">
        <v>139.98223085918625</v>
      </c>
      <c r="R71">
        <v>164.90146612900884</v>
      </c>
      <c r="S71">
        <v>186.6994826923254</v>
      </c>
      <c r="T71">
        <v>164.69054763063912</v>
      </c>
      <c r="U71">
        <v>207.79902821330884</v>
      </c>
      <c r="V71">
        <v>226.81340753463579</v>
      </c>
      <c r="W71">
        <v>255.97127501910509</v>
      </c>
      <c r="Y71" t="s">
        <v>152</v>
      </c>
      <c r="Z71" s="15">
        <f t="shared" si="216"/>
        <v>74.94567240784788</v>
      </c>
      <c r="AA71" s="15">
        <f t="shared" si="217"/>
        <v>255.97127501910509</v>
      </c>
      <c r="AB71" s="14">
        <f t="shared" si="218"/>
        <v>37.115612968606733</v>
      </c>
      <c r="AC71" s="14">
        <f t="shared" si="219"/>
        <v>14.622962836001552</v>
      </c>
      <c r="AD71" s="15">
        <f t="shared" si="220"/>
        <v>20.824537559142602</v>
      </c>
      <c r="AE71" s="15">
        <f t="shared" si="221"/>
        <v>67.814740828394235</v>
      </c>
      <c r="AF71" s="14">
        <f t="shared" si="222"/>
        <v>12.885645466082057</v>
      </c>
      <c r="AG71" s="14">
        <f t="shared" si="223"/>
        <v>14.017649126454579</v>
      </c>
      <c r="AH71" s="15">
        <f t="shared" si="224"/>
        <v>323.78601584749936</v>
      </c>
      <c r="AI71" s="15">
        <f t="shared" si="225"/>
        <v>188.15653419071086</v>
      </c>
      <c r="AJ71" s="16">
        <f t="shared" si="236"/>
        <v>0.26628440597482417</v>
      </c>
      <c r="AL71">
        <v>13456.04447292204</v>
      </c>
      <c r="AM71" s="6">
        <f t="shared" si="237"/>
        <v>2.4062495965962558</v>
      </c>
      <c r="AN71"/>
      <c r="AO71">
        <f t="shared" si="226"/>
        <v>95.770209966990478</v>
      </c>
      <c r="AP71">
        <f t="shared" si="227"/>
        <v>137.55564479086286</v>
      </c>
      <c r="AQ71">
        <f t="shared" si="228"/>
        <v>160.62995708395388</v>
      </c>
      <c r="AR71">
        <f t="shared" si="229"/>
        <v>176.70426629464129</v>
      </c>
      <c r="AS71">
        <f t="shared" si="230"/>
        <v>210.06421892376449</v>
      </c>
      <c r="AT71">
        <f t="shared" si="231"/>
        <v>239.57813302173179</v>
      </c>
      <c r="AU71">
        <f t="shared" si="232"/>
        <v>208.94477138055581</v>
      </c>
      <c r="AV71">
        <f t="shared" si="233"/>
        <v>264.28184383455306</v>
      </c>
      <c r="AW71">
        <f t="shared" si="234"/>
        <v>291.63279077757613</v>
      </c>
      <c r="AX71">
        <f t="shared" si="235"/>
        <v>323.78601584749936</v>
      </c>
      <c r="AZ71" s="6">
        <f t="shared" si="185"/>
        <v>3.733450577459934E-2</v>
      </c>
      <c r="BA71" s="6">
        <f t="shared" si="186"/>
        <v>4.1293771151481307E-2</v>
      </c>
      <c r="BB71" s="6">
        <f t="shared" si="187"/>
        <v>4.0476300089145489E-2</v>
      </c>
      <c r="BC71" s="6">
        <f t="shared" si="188"/>
        <v>4.0749112715651958E-2</v>
      </c>
      <c r="BD71" s="6">
        <f t="shared" si="189"/>
        <v>4.1085795788011241E-2</v>
      </c>
      <c r="BE71" s="6">
        <f t="shared" si="190"/>
        <v>4.0146861902495563E-2</v>
      </c>
      <c r="BF71" s="6">
        <f t="shared" si="191"/>
        <v>4.174936053444174E-2</v>
      </c>
      <c r="BG71" s="6">
        <f t="shared" si="192"/>
        <v>4.1583869949767184E-2</v>
      </c>
      <c r="BH71" s="6">
        <f t="shared" si="193"/>
        <v>4.0208089449750441E-2</v>
      </c>
      <c r="BI71" s="6">
        <f t="shared" si="194"/>
        <v>3.9667878199774777E-2</v>
      </c>
      <c r="BK71" s="6">
        <f t="shared" si="195"/>
        <v>0.88161685810688417</v>
      </c>
      <c r="BL71" s="6">
        <f t="shared" si="196"/>
        <v>0.99728249202553143</v>
      </c>
      <c r="BM71" s="6">
        <f t="shared" si="197"/>
        <v>0.98801857728297426</v>
      </c>
      <c r="BN71" s="6">
        <f t="shared" si="198"/>
        <v>1.0483535909697144</v>
      </c>
      <c r="BO71" s="6">
        <f t="shared" si="199"/>
        <v>1.0694702299857397</v>
      </c>
      <c r="BP71" s="6">
        <f t="shared" si="200"/>
        <v>1.061389403890981</v>
      </c>
      <c r="BQ71" s="6">
        <f t="shared" si="201"/>
        <v>1.0781096457530586</v>
      </c>
      <c r="BR71" s="6">
        <f t="shared" si="202"/>
        <v>1.069800348991736</v>
      </c>
      <c r="BS71" s="6">
        <f t="shared" si="203"/>
        <v>1.0723657992537745</v>
      </c>
      <c r="BT71" s="6">
        <f t="shared" si="204"/>
        <v>1.0099800666842911</v>
      </c>
      <c r="BV71" s="6">
        <f t="shared" si="205"/>
        <v>0.53398051302576832</v>
      </c>
      <c r="BW71" s="6">
        <f t="shared" si="206"/>
        <v>0.59586275225968266</v>
      </c>
      <c r="BX71" s="6">
        <f t="shared" si="207"/>
        <v>0.58768245427950039</v>
      </c>
      <c r="BY71" s="6">
        <f t="shared" si="208"/>
        <v>0.60967021571714208</v>
      </c>
      <c r="BZ71" s="6">
        <f t="shared" si="209"/>
        <v>0.61877628882525459</v>
      </c>
      <c r="CA71" s="6">
        <f t="shared" si="210"/>
        <v>0.60991635005315059</v>
      </c>
      <c r="CB71" s="6">
        <f t="shared" si="211"/>
        <v>0.62595420544817493</v>
      </c>
      <c r="CC71" s="6">
        <f t="shared" si="212"/>
        <v>0.62214994057926765</v>
      </c>
      <c r="CD71" s="6">
        <f t="shared" si="213"/>
        <v>0.61383498553747395</v>
      </c>
      <c r="CE71" s="6">
        <f t="shared" si="214"/>
        <v>0.59001123373477493</v>
      </c>
    </row>
    <row r="72" spans="1:83" x14ac:dyDescent="0.25">
      <c r="A72" t="s">
        <v>39</v>
      </c>
      <c r="B72" t="s">
        <v>71</v>
      </c>
      <c r="C72">
        <v>6.12392366449876E-2</v>
      </c>
      <c r="D72">
        <v>8.0427425656837304E-2</v>
      </c>
      <c r="E72">
        <v>9.1894790204958693E-2</v>
      </c>
      <c r="F72">
        <v>0.1135751270381522</v>
      </c>
      <c r="G72">
        <v>0.14094596047296551</v>
      </c>
      <c r="H72">
        <v>0.16091320719388758</v>
      </c>
      <c r="I72">
        <v>0.1407775575690754</v>
      </c>
      <c r="J72">
        <v>0.17878749811272562</v>
      </c>
      <c r="K72">
        <v>0.20024199788625272</v>
      </c>
      <c r="L72">
        <v>0.20876462001153939</v>
      </c>
      <c r="N72">
        <v>2.0659557775482114</v>
      </c>
      <c r="O72">
        <v>2.683457153877991</v>
      </c>
      <c r="P72">
        <v>3.066065215512086</v>
      </c>
      <c r="Q72">
        <v>3.7894286017995991</v>
      </c>
      <c r="R72">
        <v>4.7026551310389797</v>
      </c>
      <c r="S72">
        <v>5.3688613488672408</v>
      </c>
      <c r="T72">
        <v>4.6970363763233198</v>
      </c>
      <c r="U72">
        <v>5.9652361979306301</v>
      </c>
      <c r="V72">
        <v>6.6810645416823</v>
      </c>
      <c r="W72">
        <v>6.9654214152875795</v>
      </c>
      <c r="Y72" t="s">
        <v>153</v>
      </c>
      <c r="Z72" s="15">
        <f t="shared" si="216"/>
        <v>2.0659557775482114</v>
      </c>
      <c r="AA72" s="15">
        <f t="shared" si="217"/>
        <v>6.9654214152875795</v>
      </c>
      <c r="AB72" s="14">
        <f t="shared" si="218"/>
        <v>1.0099800666842911</v>
      </c>
      <c r="AC72" s="14">
        <f t="shared" si="219"/>
        <v>14.458322099537879</v>
      </c>
      <c r="AD72" s="15">
        <f t="shared" si="220"/>
        <v>6.12392366449876E-2</v>
      </c>
      <c r="AE72" s="15">
        <f t="shared" si="221"/>
        <v>0.20876462001153939</v>
      </c>
      <c r="AF72" s="14">
        <f t="shared" si="222"/>
        <v>3.9667878199774777E-2</v>
      </c>
      <c r="AG72" s="14">
        <f t="shared" si="223"/>
        <v>14.598990593528471</v>
      </c>
      <c r="AH72" s="15">
        <f t="shared" si="224"/>
        <v>7.1741860352991189</v>
      </c>
      <c r="AI72" s="15">
        <f t="shared" si="225"/>
        <v>6.7566567952760401</v>
      </c>
      <c r="AJ72" s="16">
        <f t="shared" si="236"/>
        <v>5.9001123373477495E-3</v>
      </c>
      <c r="AL72">
        <v>104.86128826557531</v>
      </c>
      <c r="AM72" s="6">
        <f t="shared" si="237"/>
        <v>6.841596316392307</v>
      </c>
      <c r="AN72"/>
      <c r="AO72">
        <f t="shared" si="226"/>
        <v>2.127195014193199</v>
      </c>
      <c r="AP72">
        <f t="shared" si="227"/>
        <v>2.7638845795348281</v>
      </c>
      <c r="AQ72">
        <f t="shared" si="228"/>
        <v>3.1579600057170447</v>
      </c>
      <c r="AR72">
        <f t="shared" si="229"/>
        <v>3.903003728837751</v>
      </c>
      <c r="AS72">
        <f t="shared" si="230"/>
        <v>4.8436010915119452</v>
      </c>
      <c r="AT72">
        <f t="shared" si="231"/>
        <v>5.5297745560611284</v>
      </c>
      <c r="AU72">
        <f t="shared" si="232"/>
        <v>4.8378139338923951</v>
      </c>
      <c r="AV72">
        <f t="shared" si="233"/>
        <v>6.1440236960433561</v>
      </c>
      <c r="AW72">
        <f t="shared" si="234"/>
        <v>6.8813065395685529</v>
      </c>
      <c r="AX72">
        <f t="shared" si="235"/>
        <v>7.1741860352991189</v>
      </c>
      <c r="AZ72" s="6">
        <f t="shared" si="185"/>
        <v>2.5444106900528118</v>
      </c>
      <c r="BA72" s="6">
        <f t="shared" si="186"/>
        <v>2.7633161909285184</v>
      </c>
      <c r="BB72" s="6">
        <f t="shared" si="187"/>
        <v>2.7086122741106138</v>
      </c>
      <c r="BC72" s="6">
        <f t="shared" si="188"/>
        <v>2.7268684790270785</v>
      </c>
      <c r="BD72" s="6">
        <f t="shared" si="189"/>
        <v>2.7493987967752207</v>
      </c>
      <c r="BE72" s="6">
        <f t="shared" si="190"/>
        <v>2.6865667730654192</v>
      </c>
      <c r="BF72" s="6">
        <f t="shared" si="191"/>
        <v>2.7938035376455614</v>
      </c>
      <c r="BG72" s="6">
        <f t="shared" si="192"/>
        <v>2.7827291600983948</v>
      </c>
      <c r="BH72" s="6">
        <f t="shared" si="193"/>
        <v>2.6906640271534394</v>
      </c>
      <c r="BI72" s="6">
        <f t="shared" si="194"/>
        <v>2.6545139141472203</v>
      </c>
      <c r="BK72" s="6">
        <f t="shared" si="195"/>
        <v>8.9789798509335945</v>
      </c>
      <c r="BL72" s="6">
        <f t="shared" si="196"/>
        <v>9.8490668479982357</v>
      </c>
      <c r="BM72" s="6">
        <f t="shared" si="197"/>
        <v>9.7575773088724649</v>
      </c>
      <c r="BN72" s="6">
        <f t="shared" si="198"/>
        <v>10.353440153981337</v>
      </c>
      <c r="BO72" s="6">
        <f t="shared" si="199"/>
        <v>10.561986068440831</v>
      </c>
      <c r="BP72" s="6">
        <f t="shared" si="200"/>
        <v>10.482180600049732</v>
      </c>
      <c r="BQ72" s="6">
        <f t="shared" si="201"/>
        <v>10.647308115203279</v>
      </c>
      <c r="BR72" s="6">
        <f t="shared" si="202"/>
        <v>10.565246292282945</v>
      </c>
      <c r="BS72" s="6">
        <f t="shared" si="203"/>
        <v>10.590582434577705</v>
      </c>
      <c r="BT72" s="6">
        <f t="shared" si="204"/>
        <v>9.9744668852209735</v>
      </c>
      <c r="BV72" s="6">
        <f t="shared" si="205"/>
        <v>6.3295224755887602</v>
      </c>
      <c r="BW72" s="6">
        <f t="shared" si="206"/>
        <v>6.873759584743028</v>
      </c>
      <c r="BX72" s="6">
        <f t="shared" si="207"/>
        <v>6.7793932202839313</v>
      </c>
      <c r="BY72" s="6">
        <f t="shared" si="208"/>
        <v>7.0330398618232381</v>
      </c>
      <c r="BZ72" s="6">
        <f t="shared" si="209"/>
        <v>7.138085792398523</v>
      </c>
      <c r="CA72" s="6">
        <f t="shared" si="210"/>
        <v>7.035879220794512</v>
      </c>
      <c r="CB72" s="6">
        <f t="shared" si="211"/>
        <v>7.2208888758236487</v>
      </c>
      <c r="CC72" s="6">
        <f t="shared" si="212"/>
        <v>7.1770035985405833</v>
      </c>
      <c r="CD72" s="6">
        <f t="shared" si="213"/>
        <v>7.0810838557835725</v>
      </c>
      <c r="CE72" s="6">
        <f t="shared" si="214"/>
        <v>6.806257577958168</v>
      </c>
    </row>
    <row r="73" spans="1:83" x14ac:dyDescent="0.25">
      <c r="A73" t="s">
        <v>53</v>
      </c>
      <c r="B73" t="s">
        <v>71</v>
      </c>
      <c r="C73">
        <v>4.1735591549250266</v>
      </c>
      <c r="D73">
        <v>5.3820806701561272</v>
      </c>
      <c r="E73">
        <v>6.1494592175612484</v>
      </c>
      <c r="F73">
        <v>7.6002742951228504</v>
      </c>
      <c r="G73">
        <v>9.4318887270470206</v>
      </c>
      <c r="H73">
        <v>10.768066426821205</v>
      </c>
      <c r="I73">
        <v>9.4206194615393457</v>
      </c>
      <c r="J73">
        <v>11.96418671615492</v>
      </c>
      <c r="K73">
        <v>13.399889122093548</v>
      </c>
      <c r="L73">
        <v>13.970209997403767</v>
      </c>
      <c r="N73">
        <v>21.041085057468667</v>
      </c>
      <c r="O73">
        <v>26.501567112246864</v>
      </c>
      <c r="P73">
        <v>30.280167865543469</v>
      </c>
      <c r="Q73">
        <v>37.424035730374804</v>
      </c>
      <c r="R73">
        <v>46.442973900617858</v>
      </c>
      <c r="S73">
        <v>53.022363016951196</v>
      </c>
      <c r="T73">
        <v>46.387483614525856</v>
      </c>
      <c r="U73">
        <v>58.91210419044782</v>
      </c>
      <c r="V73">
        <v>65.981556693301513</v>
      </c>
      <c r="W73">
        <v>68.789838077183106</v>
      </c>
      <c r="Y73" t="s">
        <v>154</v>
      </c>
      <c r="Z73" s="15">
        <f t="shared" si="216"/>
        <v>21.041085057468667</v>
      </c>
      <c r="AA73" s="15">
        <f t="shared" si="217"/>
        <v>68.789838077183106</v>
      </c>
      <c r="AB73" s="14">
        <f t="shared" si="218"/>
        <v>9.9744668852209735</v>
      </c>
      <c r="AC73" s="14">
        <f t="shared" si="219"/>
        <v>14.067466311459476</v>
      </c>
      <c r="AD73" s="15">
        <f t="shared" si="220"/>
        <v>4.1735591549250266</v>
      </c>
      <c r="AE73" s="15">
        <f t="shared" si="221"/>
        <v>13.970209997403767</v>
      </c>
      <c r="AF73" s="14">
        <f t="shared" si="222"/>
        <v>2.6545139141472203</v>
      </c>
      <c r="AG73" s="14">
        <f t="shared" si="223"/>
        <v>14.36670151245627</v>
      </c>
      <c r="AH73" s="15">
        <f t="shared" si="224"/>
        <v>82.760048074586877</v>
      </c>
      <c r="AI73" s="15">
        <f t="shared" si="225"/>
        <v>54.819628079779335</v>
      </c>
      <c r="AJ73" s="16">
        <f t="shared" si="236"/>
        <v>6.8062575779581677E-2</v>
      </c>
      <c r="AL73">
        <v>526.48520745721805</v>
      </c>
      <c r="AM73" s="6">
        <f t="shared" si="237"/>
        <v>15.719349167338557</v>
      </c>
      <c r="AN73"/>
      <c r="AO73">
        <f t="shared" si="226"/>
        <v>25.214644212393694</v>
      </c>
      <c r="AP73">
        <f t="shared" si="227"/>
        <v>31.883647782402992</v>
      </c>
      <c r="AQ73">
        <f t="shared" si="228"/>
        <v>36.42962708310472</v>
      </c>
      <c r="AR73">
        <f t="shared" si="229"/>
        <v>45.024310025497655</v>
      </c>
      <c r="AS73">
        <f t="shared" si="230"/>
        <v>55.874862627664882</v>
      </c>
      <c r="AT73">
        <f t="shared" si="231"/>
        <v>63.790429443772403</v>
      </c>
      <c r="AU73">
        <f t="shared" si="232"/>
        <v>55.808103076065201</v>
      </c>
      <c r="AV73">
        <f t="shared" si="233"/>
        <v>70.876290906602748</v>
      </c>
      <c r="AW73">
        <f t="shared" si="234"/>
        <v>79.381445815395068</v>
      </c>
      <c r="AX73">
        <f t="shared" si="235"/>
        <v>82.760048074586877</v>
      </c>
    </row>
    <row r="74" spans="1:83" x14ac:dyDescent="0.25">
      <c r="AL74"/>
      <c r="AN74"/>
      <c r="AZ74" s="6" t="s">
        <v>85</v>
      </c>
      <c r="BK74" s="6" t="s">
        <v>86</v>
      </c>
      <c r="BV74" s="6" t="s">
        <v>83</v>
      </c>
    </row>
    <row r="75" spans="1:83" x14ac:dyDescent="0.25">
      <c r="A75" s="1"/>
      <c r="C75" t="s">
        <v>64</v>
      </c>
      <c r="D75" s="3"/>
      <c r="E75" s="3"/>
      <c r="F75" s="3"/>
      <c r="G75" s="3"/>
      <c r="H75" s="3"/>
      <c r="I75" s="3"/>
      <c r="J75" s="3"/>
      <c r="K75" s="3"/>
      <c r="L75" s="3"/>
      <c r="M75" s="3"/>
      <c r="N75" s="3" t="s">
        <v>63</v>
      </c>
      <c r="X75" s="3"/>
      <c r="Z75" t="s">
        <v>106</v>
      </c>
      <c r="AD75" t="s">
        <v>105</v>
      </c>
      <c r="AH75" s="3" t="s">
        <v>109</v>
      </c>
      <c r="AI75" s="3" t="s">
        <v>110</v>
      </c>
      <c r="AJ75" s="18"/>
      <c r="AK75" s="18"/>
      <c r="AL75"/>
      <c r="AN75"/>
      <c r="AO75" t="s">
        <v>77</v>
      </c>
      <c r="AZ75" s="6">
        <v>2003</v>
      </c>
      <c r="BA75" s="6">
        <v>2004</v>
      </c>
      <c r="BB75" s="6">
        <v>2005</v>
      </c>
      <c r="BC75" s="6">
        <v>2006</v>
      </c>
      <c r="BD75" s="6">
        <v>2007</v>
      </c>
      <c r="BE75" s="6">
        <v>2008</v>
      </c>
      <c r="BF75" s="6">
        <v>2009</v>
      </c>
      <c r="BG75" s="6">
        <v>2010</v>
      </c>
      <c r="BH75" s="6">
        <v>2011</v>
      </c>
      <c r="BI75" s="6">
        <v>2012</v>
      </c>
      <c r="BK75" s="6">
        <v>2003</v>
      </c>
      <c r="BL75" s="6">
        <v>2004</v>
      </c>
      <c r="BM75" s="6">
        <v>2005</v>
      </c>
      <c r="BN75" s="6">
        <v>2006</v>
      </c>
      <c r="BO75" s="6">
        <v>2007</v>
      </c>
      <c r="BP75" s="6">
        <v>2008</v>
      </c>
      <c r="BQ75" s="6">
        <v>2009</v>
      </c>
      <c r="BR75" s="6">
        <v>2010</v>
      </c>
      <c r="BS75" s="6">
        <v>2011</v>
      </c>
      <c r="BT75" s="6">
        <v>2012</v>
      </c>
      <c r="BV75" s="6">
        <v>2003</v>
      </c>
      <c r="BW75" s="6">
        <v>2004</v>
      </c>
      <c r="BX75" s="6">
        <v>2005</v>
      </c>
      <c r="BY75" s="6">
        <v>2006</v>
      </c>
      <c r="BZ75" s="6">
        <v>2007</v>
      </c>
      <c r="CA75" s="6">
        <v>2008</v>
      </c>
      <c r="CB75" s="6">
        <v>2009</v>
      </c>
      <c r="CC75" s="6">
        <v>2010</v>
      </c>
      <c r="CD75" s="6">
        <v>2011</v>
      </c>
      <c r="CE75" s="6">
        <v>2012</v>
      </c>
    </row>
    <row r="76" spans="1:83" x14ac:dyDescent="0.25">
      <c r="A76" t="s">
        <v>66</v>
      </c>
      <c r="B76" s="1" t="s">
        <v>65</v>
      </c>
      <c r="C76" s="1">
        <v>2003</v>
      </c>
      <c r="D76" s="3">
        <v>2004</v>
      </c>
      <c r="E76" s="3">
        <v>2005</v>
      </c>
      <c r="F76" s="3">
        <v>2006</v>
      </c>
      <c r="G76" s="3">
        <v>2007</v>
      </c>
      <c r="H76" s="3">
        <v>2008</v>
      </c>
      <c r="I76" s="3">
        <v>2009</v>
      </c>
      <c r="J76" s="3">
        <v>2010</v>
      </c>
      <c r="K76" s="3">
        <v>2011</v>
      </c>
      <c r="L76" s="3">
        <v>2012</v>
      </c>
      <c r="M76" s="3"/>
      <c r="N76" s="1">
        <v>2003</v>
      </c>
      <c r="O76" s="3">
        <v>2004</v>
      </c>
      <c r="P76" s="3">
        <v>2005</v>
      </c>
      <c r="Q76" s="3">
        <v>2006</v>
      </c>
      <c r="R76" s="3">
        <v>2007</v>
      </c>
      <c r="S76" s="3">
        <v>2008</v>
      </c>
      <c r="T76" s="3">
        <v>2009</v>
      </c>
      <c r="U76" s="3">
        <v>2010</v>
      </c>
      <c r="V76" s="3">
        <v>2011</v>
      </c>
      <c r="W76" s="3">
        <v>2012</v>
      </c>
      <c r="X76" s="1"/>
      <c r="Y76" s="3"/>
      <c r="Z76" s="3">
        <v>2003</v>
      </c>
      <c r="AA76" s="3">
        <v>2012</v>
      </c>
      <c r="AB76" s="3" t="s">
        <v>107</v>
      </c>
      <c r="AC76" s="3" t="s">
        <v>108</v>
      </c>
      <c r="AD76" s="3">
        <v>2003</v>
      </c>
      <c r="AE76" s="3">
        <v>2012</v>
      </c>
      <c r="AF76" s="3" t="s">
        <v>107</v>
      </c>
      <c r="AG76" s="3" t="s">
        <v>108</v>
      </c>
      <c r="AH76">
        <v>2012</v>
      </c>
      <c r="AI76" s="3">
        <v>2012</v>
      </c>
      <c r="AJ76" s="19"/>
      <c r="AK76" s="19"/>
      <c r="AL76"/>
      <c r="AN76"/>
      <c r="AO76" s="1">
        <v>2003</v>
      </c>
      <c r="AP76" s="3">
        <v>2004</v>
      </c>
      <c r="AQ76" s="3">
        <v>2005</v>
      </c>
      <c r="AR76" s="3">
        <v>2006</v>
      </c>
      <c r="AS76" s="3">
        <v>2007</v>
      </c>
      <c r="AT76" s="3">
        <v>2008</v>
      </c>
      <c r="AU76" s="3">
        <v>2009</v>
      </c>
      <c r="AV76" s="3">
        <v>2010</v>
      </c>
      <c r="AW76" s="3">
        <v>2011</v>
      </c>
      <c r="AX76" s="3">
        <v>2012</v>
      </c>
      <c r="AZ76" s="6">
        <f t="shared" ref="AZ76:AZ91" si="238">(C77/C$77)*100</f>
        <v>100</v>
      </c>
      <c r="BA76" s="6">
        <f t="shared" ref="BA76:BA91" si="239">(D77/D$77)*100</f>
        <v>100</v>
      </c>
      <c r="BB76" s="6">
        <f t="shared" ref="BB76:BB91" si="240">(E77/E$77)*100</f>
        <v>100</v>
      </c>
      <c r="BC76" s="6">
        <f t="shared" ref="BC76:BC91" si="241">(F77/F$77)*100</f>
        <v>100</v>
      </c>
      <c r="BD76" s="6">
        <f t="shared" ref="BD76:BD91" si="242">(G77/G$77)*100</f>
        <v>100</v>
      </c>
      <c r="BE76" s="6">
        <f t="shared" ref="BE76:BE91" si="243">(H77/H$77)*100</f>
        <v>100</v>
      </c>
      <c r="BF76" s="6">
        <f t="shared" ref="BF76:BF91" si="244">(I77/I$77)*100</f>
        <v>100</v>
      </c>
      <c r="BG76" s="6">
        <f t="shared" ref="BG76:BG91" si="245">(J77/J$77)*100</f>
        <v>100</v>
      </c>
      <c r="BH76" s="6">
        <f t="shared" ref="BH76:BH91" si="246">(K77/K$77)*100</f>
        <v>100</v>
      </c>
      <c r="BI76" s="6">
        <f t="shared" ref="BI76:BI91" si="247">(L77/L$77)*100</f>
        <v>100</v>
      </c>
      <c r="BK76" s="6">
        <f t="shared" ref="BK76:BK91" si="248">(N77/N$77)*100</f>
        <v>100</v>
      </c>
      <c r="BL76" s="6">
        <f t="shared" ref="BL76:BL91" si="249">(O77/O$77)*100</f>
        <v>100</v>
      </c>
      <c r="BM76" s="6">
        <f t="shared" ref="BM76:BM91" si="250">(P77/P$77)*100</f>
        <v>100</v>
      </c>
      <c r="BN76" s="6">
        <f t="shared" ref="BN76:BN91" si="251">(Q77/Q$77)*100</f>
        <v>100</v>
      </c>
      <c r="BO76" s="6">
        <f t="shared" ref="BO76:BO91" si="252">(R77/R$77)*100</f>
        <v>100</v>
      </c>
      <c r="BP76" s="6">
        <f t="shared" ref="BP76:BP91" si="253">(S77/S$77)*100</f>
        <v>100</v>
      </c>
      <c r="BQ76" s="6">
        <f t="shared" ref="BQ76:BQ91" si="254">(T77/T$77)*100</f>
        <v>100</v>
      </c>
      <c r="BR76" s="6">
        <f t="shared" ref="BR76:BR91" si="255">(U77/U$77)*100</f>
        <v>100</v>
      </c>
      <c r="BS76" s="6">
        <f t="shared" ref="BS76:BS91" si="256">(V77/V$77)*100</f>
        <v>100</v>
      </c>
      <c r="BT76" s="6">
        <f t="shared" ref="BT76:BT91" si="257">(W77/W$77)*100</f>
        <v>100</v>
      </c>
      <c r="BV76" s="6">
        <f t="shared" ref="BV76:BV91" si="258">(AO77/AO$77)*100</f>
        <v>100</v>
      </c>
      <c r="BW76" s="6">
        <f t="shared" ref="BW76:BW91" si="259">(AP77/AP$77)*100</f>
        <v>100</v>
      </c>
      <c r="BX76" s="6">
        <f t="shared" ref="BX76:BX91" si="260">(AQ77/AQ$77)*100</f>
        <v>100</v>
      </c>
      <c r="BY76" s="6">
        <f t="shared" ref="BY76:BY91" si="261">(AR77/AR$77)*100</f>
        <v>100</v>
      </c>
      <c r="BZ76" s="6">
        <f t="shared" ref="BZ76:BZ91" si="262">(AS77/AS$77)*100</f>
        <v>100</v>
      </c>
      <c r="CA76" s="6">
        <f t="shared" ref="CA76:CA91" si="263">(AT77/AT$77)*100</f>
        <v>100</v>
      </c>
      <c r="CB76" s="6">
        <f t="shared" ref="CB76:CB91" si="264">(AU77/AU$77)*100</f>
        <v>100</v>
      </c>
      <c r="CC76" s="6">
        <f t="shared" ref="CC76:CC91" si="265">(AV77/AV$77)*100</f>
        <v>100</v>
      </c>
      <c r="CD76" s="6">
        <f t="shared" ref="CD76:CD91" si="266">(AW77/AW$77)*100</f>
        <v>100</v>
      </c>
      <c r="CE76" s="6">
        <f t="shared" ref="CE76:CE91" si="267">(AX77/AX$77)*100</f>
        <v>100</v>
      </c>
    </row>
    <row r="77" spans="1:83" x14ac:dyDescent="0.25">
      <c r="A77" t="s">
        <v>97</v>
      </c>
      <c r="B77" t="s">
        <v>72</v>
      </c>
      <c r="C77" s="1">
        <f>SUM(C78:C92)</f>
        <v>3297.8318834984948</v>
      </c>
      <c r="D77" s="1">
        <f t="shared" ref="D77:AX77" si="268">SUM(D78:D92)</f>
        <v>4636.229224999508</v>
      </c>
      <c r="E77" s="1">
        <f t="shared" si="268"/>
        <v>5546.1153055802479</v>
      </c>
      <c r="F77" s="1">
        <f t="shared" si="268"/>
        <v>5955.3602982071443</v>
      </c>
      <c r="G77" s="1">
        <f t="shared" si="268"/>
        <v>6802.2077623996465</v>
      </c>
      <c r="H77" s="1">
        <f t="shared" si="268"/>
        <v>9469.9250423898702</v>
      </c>
      <c r="I77" s="1">
        <f t="shared" si="268"/>
        <v>7319.5510481034171</v>
      </c>
      <c r="J77" s="1">
        <f t="shared" si="268"/>
        <v>8610.8168058469455</v>
      </c>
      <c r="K77" s="1">
        <f t="shared" si="268"/>
        <v>8635.4297929682834</v>
      </c>
      <c r="L77" s="1">
        <f t="shared" si="268"/>
        <v>10414.906831615326</v>
      </c>
      <c r="M77" s="1"/>
      <c r="N77" s="1">
        <f t="shared" si="268"/>
        <v>3473.5224138292961</v>
      </c>
      <c r="O77" s="1">
        <f t="shared" si="268"/>
        <v>4896.8216209083112</v>
      </c>
      <c r="P77" s="1">
        <f t="shared" si="268"/>
        <v>5746.4656592826041</v>
      </c>
      <c r="Q77" s="1">
        <f t="shared" si="268"/>
        <v>6301.2442412086621</v>
      </c>
      <c r="R77" s="1">
        <f t="shared" si="268"/>
        <v>7212.696522734258</v>
      </c>
      <c r="S77" s="1">
        <f t="shared" si="268"/>
        <v>10037.847314713605</v>
      </c>
      <c r="T77" s="1">
        <f t="shared" si="268"/>
        <v>7934.9125605996333</v>
      </c>
      <c r="U77" s="1">
        <f t="shared" si="268"/>
        <v>9370.6129157142295</v>
      </c>
      <c r="V77" s="1">
        <f t="shared" si="268"/>
        <v>9378.8132008980756</v>
      </c>
      <c r="W77" s="1">
        <f t="shared" si="268"/>
        <v>11383.765571520173</v>
      </c>
      <c r="Y77" t="s">
        <v>133</v>
      </c>
      <c r="Z77" s="15">
        <f t="shared" ref="Z77:Z92" si="269">N77</f>
        <v>3473.5224138292961</v>
      </c>
      <c r="AA77" s="15">
        <f t="shared" ref="AA77:AA92" si="270">W77</f>
        <v>11383.765571520173</v>
      </c>
      <c r="AB77" s="14">
        <f t="shared" ref="AB77:AB92" si="271">(W77/W$77)*100</f>
        <v>100</v>
      </c>
      <c r="AC77" s="14">
        <f t="shared" ref="AC77:AC92" si="272">((W77/N77)^(1/(W$3-N$3))-1)*100</f>
        <v>14.098395586700697</v>
      </c>
      <c r="AD77" s="15">
        <f t="shared" ref="AD77:AD92" si="273">C77</f>
        <v>3297.8318834984948</v>
      </c>
      <c r="AE77" s="15">
        <f t="shared" ref="AE77:AE92" si="274">L77</f>
        <v>10414.906831615326</v>
      </c>
      <c r="AF77" s="14">
        <f t="shared" ref="AF77:AF92" si="275">(L77/L$77)*100</f>
        <v>100</v>
      </c>
      <c r="AG77" s="14">
        <f t="shared" ref="AG77:AG92" si="276">((L77/C77)^(1/(L$3-C$3))-1)*100</f>
        <v>13.629703956998451</v>
      </c>
      <c r="AH77" s="15">
        <f t="shared" ref="AH77:AH92" si="277">L77+W77</f>
        <v>21798.672403135497</v>
      </c>
      <c r="AI77" s="15">
        <f t="shared" ref="AI77:AI92" si="278">W77-L77</f>
        <v>968.85873990484652</v>
      </c>
      <c r="AJ77" s="16">
        <f>AH77/AH$77</f>
        <v>1</v>
      </c>
      <c r="AL77"/>
      <c r="AN77"/>
      <c r="AO77" s="1">
        <f t="shared" si="268"/>
        <v>6771.3542973277908</v>
      </c>
      <c r="AP77" s="1">
        <f t="shared" si="268"/>
        <v>9533.0508459078173</v>
      </c>
      <c r="AQ77" s="1">
        <f t="shared" si="268"/>
        <v>11292.580964862851</v>
      </c>
      <c r="AR77" s="1">
        <f t="shared" si="268"/>
        <v>12256.604539415806</v>
      </c>
      <c r="AS77" s="1">
        <f t="shared" si="268"/>
        <v>14014.904285133904</v>
      </c>
      <c r="AT77" s="1">
        <f t="shared" si="268"/>
        <v>19507.772357103477</v>
      </c>
      <c r="AU77" s="1">
        <f t="shared" si="268"/>
        <v>15254.46360870305</v>
      </c>
      <c r="AV77" s="1">
        <f t="shared" si="268"/>
        <v>17981.429721561177</v>
      </c>
      <c r="AW77" s="1">
        <f t="shared" si="268"/>
        <v>18014.242993866355</v>
      </c>
      <c r="AX77" s="1">
        <f t="shared" si="268"/>
        <v>21798.672403135497</v>
      </c>
      <c r="AZ77" s="6">
        <f t="shared" si="238"/>
        <v>1.3548336284491227</v>
      </c>
      <c r="BA77" s="6">
        <f t="shared" si="239"/>
        <v>1.3448787901050896</v>
      </c>
      <c r="BB77" s="6">
        <f t="shared" si="240"/>
        <v>1.1755882319538973</v>
      </c>
      <c r="BC77" s="6">
        <f t="shared" si="241"/>
        <v>1.3343715122415745</v>
      </c>
      <c r="BD77" s="6">
        <f t="shared" si="242"/>
        <v>1.4714501101254127</v>
      </c>
      <c r="BE77" s="6">
        <f t="shared" si="243"/>
        <v>1.5007064155676244</v>
      </c>
      <c r="BF77" s="6">
        <f t="shared" si="244"/>
        <v>1.3788067640009865</v>
      </c>
      <c r="BG77" s="6">
        <f t="shared" si="245"/>
        <v>1.283762060390425</v>
      </c>
      <c r="BH77" s="6">
        <f t="shared" si="246"/>
        <v>1.6108725474918051</v>
      </c>
      <c r="BI77" s="6">
        <f t="shared" si="247"/>
        <v>1.3595287678080485</v>
      </c>
      <c r="BK77" s="6">
        <f t="shared" si="248"/>
        <v>5.3934966766844381</v>
      </c>
      <c r="BL77" s="6">
        <f t="shared" si="249"/>
        <v>4.3898017855109943</v>
      </c>
      <c r="BM77" s="6">
        <f t="shared" si="250"/>
        <v>3.8614495117015522</v>
      </c>
      <c r="BN77" s="6">
        <f t="shared" si="251"/>
        <v>4.9315286366482605</v>
      </c>
      <c r="BO77" s="6">
        <f t="shared" si="252"/>
        <v>4.7509572083331069</v>
      </c>
      <c r="BP77" s="6">
        <f t="shared" si="253"/>
        <v>4.1164460758242303</v>
      </c>
      <c r="BQ77" s="6">
        <f t="shared" si="254"/>
        <v>4.8135025609199706</v>
      </c>
      <c r="BR77" s="6">
        <f t="shared" si="255"/>
        <v>4.8626866793545638</v>
      </c>
      <c r="BS77" s="6">
        <f t="shared" si="256"/>
        <v>5.1342904740242519</v>
      </c>
      <c r="BT77" s="6">
        <f t="shared" si="257"/>
        <v>4.7494465138045818</v>
      </c>
      <c r="BV77" s="6">
        <f t="shared" si="258"/>
        <v>3.4265590180784322</v>
      </c>
      <c r="BW77" s="6">
        <f t="shared" si="259"/>
        <v>2.9089578031007073</v>
      </c>
      <c r="BX77" s="6">
        <f t="shared" si="260"/>
        <v>2.5423448359304954</v>
      </c>
      <c r="BY77" s="6">
        <f t="shared" si="261"/>
        <v>3.1837063375594119</v>
      </c>
      <c r="BZ77" s="6">
        <f t="shared" si="262"/>
        <v>3.1592311296943918</v>
      </c>
      <c r="CA77" s="6">
        <f t="shared" si="263"/>
        <v>2.846651756945147</v>
      </c>
      <c r="CB77" s="6">
        <f t="shared" si="264"/>
        <v>3.1654320770839144</v>
      </c>
      <c r="CC77" s="6">
        <f t="shared" si="265"/>
        <v>3.1488371839007518</v>
      </c>
      <c r="CD77" s="6">
        <f t="shared" si="266"/>
        <v>3.4452809416105614</v>
      </c>
      <c r="CE77" s="6">
        <f t="shared" si="267"/>
        <v>3.1298213899224971</v>
      </c>
    </row>
    <row r="78" spans="1:83" x14ac:dyDescent="0.25">
      <c r="A78" t="s">
        <v>3</v>
      </c>
      <c r="B78" t="s">
        <v>72</v>
      </c>
      <c r="C78">
        <v>44.680135367354701</v>
      </c>
      <c r="D78">
        <v>62.351663507671951</v>
      </c>
      <c r="E78">
        <v>65.199478862995321</v>
      </c>
      <c r="F78">
        <v>79.466631270621008</v>
      </c>
      <c r="G78">
        <v>100.09109361078896</v>
      </c>
      <c r="H78">
        <v>142.11577266058987</v>
      </c>
      <c r="I78">
        <v>100.92246494575501</v>
      </c>
      <c r="J78">
        <v>110.54239924318573</v>
      </c>
      <c r="K78">
        <v>139.10576789285449</v>
      </c>
      <c r="L78">
        <v>141.59365451621611</v>
      </c>
      <c r="N78">
        <v>187.34431595377217</v>
      </c>
      <c r="O78">
        <v>214.96076294792147</v>
      </c>
      <c r="P78">
        <v>221.8968701404655</v>
      </c>
      <c r="Q78">
        <v>310.74766422035452</v>
      </c>
      <c r="R78">
        <v>342.67212536203459</v>
      </c>
      <c r="S78">
        <v>413.20257188375604</v>
      </c>
      <c r="T78">
        <v>381.94721931122376</v>
      </c>
      <c r="U78">
        <v>455.66354602631412</v>
      </c>
      <c r="V78">
        <v>481.53551275023892</v>
      </c>
      <c r="W78">
        <v>540.66585707625109</v>
      </c>
      <c r="Y78" t="s">
        <v>111</v>
      </c>
      <c r="Z78" s="15">
        <f t="shared" si="269"/>
        <v>187.34431595377217</v>
      </c>
      <c r="AA78" s="15">
        <f t="shared" si="270"/>
        <v>540.66585707625109</v>
      </c>
      <c r="AB78" s="14">
        <f t="shared" si="271"/>
        <v>4.7494465138045818</v>
      </c>
      <c r="AC78" s="14">
        <f t="shared" si="272"/>
        <v>12.497574302537862</v>
      </c>
      <c r="AD78" s="15">
        <f t="shared" si="273"/>
        <v>44.680135367354701</v>
      </c>
      <c r="AE78" s="15">
        <f t="shared" si="274"/>
        <v>141.59365451621611</v>
      </c>
      <c r="AF78" s="14">
        <f t="shared" si="275"/>
        <v>1.3595287678080485</v>
      </c>
      <c r="AG78" s="14">
        <f t="shared" si="276"/>
        <v>13.673390122122765</v>
      </c>
      <c r="AH78" s="15">
        <f t="shared" si="277"/>
        <v>682.25951159246722</v>
      </c>
      <c r="AI78" s="15">
        <f t="shared" si="278"/>
        <v>399.07220256003495</v>
      </c>
      <c r="AJ78" s="16">
        <f>AH78/AH$77</f>
        <v>3.1298213899224971E-2</v>
      </c>
      <c r="AL78">
        <v>7386.3072503309995</v>
      </c>
      <c r="AM78" s="6">
        <f t="shared" si="237"/>
        <v>9.236814668952384</v>
      </c>
      <c r="AN78"/>
      <c r="AO78">
        <f t="shared" ref="AO78:AO92" si="279">C78+N78</f>
        <v>232.02445132112686</v>
      </c>
      <c r="AP78">
        <f t="shared" ref="AP78:AP92" si="280">D78+O78</f>
        <v>277.31242645559342</v>
      </c>
      <c r="AQ78">
        <f t="shared" ref="AQ78:AQ92" si="281">E78+P78</f>
        <v>287.09634900346083</v>
      </c>
      <c r="AR78">
        <f t="shared" ref="AR78:AR92" si="282">F78+Q78</f>
        <v>390.21429549097553</v>
      </c>
      <c r="AS78">
        <f t="shared" ref="AS78:AS92" si="283">G78+R78</f>
        <v>442.76321897282355</v>
      </c>
      <c r="AT78">
        <f t="shared" ref="AT78:AT92" si="284">H78+S78</f>
        <v>555.3183445443459</v>
      </c>
      <c r="AU78">
        <f t="shared" ref="AU78:AU92" si="285">I78+T78</f>
        <v>482.86968425697876</v>
      </c>
      <c r="AV78">
        <f t="shared" ref="AV78:AV92" si="286">J78+U78</f>
        <v>566.20594526949981</v>
      </c>
      <c r="AW78">
        <f t="shared" ref="AW78:AW92" si="287">K78+V78</f>
        <v>620.64128064309341</v>
      </c>
      <c r="AX78">
        <f t="shared" ref="AX78:AX92" si="288">L78+W78</f>
        <v>682.25951159246722</v>
      </c>
      <c r="AZ78" s="6">
        <f t="shared" si="238"/>
        <v>8.4296145438488601</v>
      </c>
      <c r="BA78" s="6">
        <f t="shared" si="239"/>
        <v>6.6908945728845755</v>
      </c>
      <c r="BB78" s="6">
        <f t="shared" si="240"/>
        <v>1.191211808364981</v>
      </c>
      <c r="BC78" s="6">
        <f t="shared" si="241"/>
        <v>1.4687705427393016</v>
      </c>
      <c r="BD78" s="6">
        <f t="shared" si="242"/>
        <v>1.8288858594512596</v>
      </c>
      <c r="BE78" s="6">
        <f t="shared" si="243"/>
        <v>1.2586111723443381</v>
      </c>
      <c r="BF78" s="6">
        <f t="shared" si="244"/>
        <v>0.89339948088295296</v>
      </c>
      <c r="BG78" s="6">
        <f t="shared" si="245"/>
        <v>0.99269620728737307</v>
      </c>
      <c r="BH78" s="6">
        <f t="shared" si="246"/>
        <v>1.1001603529853419</v>
      </c>
      <c r="BI78" s="6">
        <f t="shared" si="247"/>
        <v>1.1248581311330195</v>
      </c>
      <c r="BK78" s="6">
        <f t="shared" si="248"/>
        <v>9.8475226405615643</v>
      </c>
      <c r="BL78" s="6">
        <f t="shared" si="249"/>
        <v>9.0557427019802397</v>
      </c>
      <c r="BM78" s="6">
        <f t="shared" si="250"/>
        <v>5.4244438239049311</v>
      </c>
      <c r="BN78" s="6">
        <f t="shared" si="251"/>
        <v>6.0469884390949167</v>
      </c>
      <c r="BO78" s="6">
        <f t="shared" si="252"/>
        <v>5.8397465288983925</v>
      </c>
      <c r="BP78" s="6">
        <f t="shared" si="253"/>
        <v>5.1850513782101615</v>
      </c>
      <c r="BQ78" s="6">
        <f t="shared" si="254"/>
        <v>8.1617383510151011</v>
      </c>
      <c r="BR78" s="6">
        <f t="shared" si="255"/>
        <v>7.0015816743025923</v>
      </c>
      <c r="BS78" s="6">
        <f t="shared" si="256"/>
        <v>7.4004366128346346</v>
      </c>
      <c r="BT78" s="6">
        <f t="shared" si="257"/>
        <v>6.7365619309443128</v>
      </c>
      <c r="BV78" s="6">
        <f t="shared" si="258"/>
        <v>9.1569632156832732</v>
      </c>
      <c r="BW78" s="6">
        <f t="shared" si="259"/>
        <v>7.9056409993857182</v>
      </c>
      <c r="BX78" s="6">
        <f t="shared" si="260"/>
        <v>3.3453803266839861</v>
      </c>
      <c r="BY78" s="6">
        <f t="shared" si="261"/>
        <v>3.8224786240954352</v>
      </c>
      <c r="BZ78" s="6">
        <f t="shared" si="262"/>
        <v>3.8930541345338838</v>
      </c>
      <c r="CA78" s="6">
        <f t="shared" si="263"/>
        <v>3.2789857469165136</v>
      </c>
      <c r="CB78" s="6">
        <f t="shared" si="264"/>
        <v>4.6741704653443064</v>
      </c>
      <c r="CC78" s="6">
        <f t="shared" si="265"/>
        <v>4.1240901308052464</v>
      </c>
      <c r="CD78" s="6">
        <f t="shared" si="266"/>
        <v>4.3802934218741356</v>
      </c>
      <c r="CE78" s="6">
        <f t="shared" si="267"/>
        <v>4.0554182740833742</v>
      </c>
    </row>
    <row r="79" spans="1:83" x14ac:dyDescent="0.25">
      <c r="A79" t="s">
        <v>5</v>
      </c>
      <c r="B79" t="s">
        <v>72</v>
      </c>
      <c r="C79">
        <v>277.99451608307396</v>
      </c>
      <c r="D79">
        <v>310.2052096019807</v>
      </c>
      <c r="E79">
        <v>66.065980425609467</v>
      </c>
      <c r="F79">
        <v>87.470577774057958</v>
      </c>
      <c r="G79">
        <v>124.40461589702308</v>
      </c>
      <c r="H79">
        <v>119.18953459615319</v>
      </c>
      <c r="I79">
        <v>65.392831066718671</v>
      </c>
      <c r="J79">
        <v>85.479251848106344</v>
      </c>
      <c r="K79">
        <v>95.003574892121236</v>
      </c>
      <c r="L79">
        <v>117.15292634535332</v>
      </c>
      <c r="N79">
        <v>342.05590612682045</v>
      </c>
      <c r="O79">
        <v>443.44356656439481</v>
      </c>
      <c r="P79">
        <v>311.71380154777296</v>
      </c>
      <c r="Q79">
        <v>381.03551078502198</v>
      </c>
      <c r="R79">
        <v>421.20319482634886</v>
      </c>
      <c r="S79">
        <v>520.46754053418942</v>
      </c>
      <c r="T79">
        <v>647.62680157797456</v>
      </c>
      <c r="U79">
        <v>656.09111667647937</v>
      </c>
      <c r="V79">
        <v>694.07312596862914</v>
      </c>
      <c r="W79">
        <v>766.87441779897313</v>
      </c>
      <c r="Y79" t="s">
        <v>112</v>
      </c>
      <c r="Z79" s="15">
        <f t="shared" si="269"/>
        <v>342.05590612682045</v>
      </c>
      <c r="AA79" s="15">
        <f t="shared" si="270"/>
        <v>766.87441779897313</v>
      </c>
      <c r="AB79" s="14">
        <f t="shared" si="271"/>
        <v>6.7365619309443128</v>
      </c>
      <c r="AC79" s="14">
        <f t="shared" si="272"/>
        <v>9.385201956889432</v>
      </c>
      <c r="AD79" s="15">
        <f t="shared" si="273"/>
        <v>277.99451608307396</v>
      </c>
      <c r="AE79" s="15">
        <f t="shared" si="274"/>
        <v>117.15292634535332</v>
      </c>
      <c r="AF79" s="14">
        <f t="shared" si="275"/>
        <v>1.1248581311330195</v>
      </c>
      <c r="AG79" s="14">
        <f t="shared" si="276"/>
        <v>-9.1548222177498477</v>
      </c>
      <c r="AH79" s="15">
        <f t="shared" si="277"/>
        <v>884.02734414432643</v>
      </c>
      <c r="AI79" s="15">
        <f t="shared" si="278"/>
        <v>649.72149145361982</v>
      </c>
      <c r="AJ79" s="16">
        <f t="shared" ref="AJ79:AJ92" si="289">AH79/AH$77</f>
        <v>4.0554182740833743E-2</v>
      </c>
      <c r="AL79">
        <v>2793.2751052858457</v>
      </c>
      <c r="AM79" s="6">
        <f t="shared" si="237"/>
        <v>31.648416673010114</v>
      </c>
      <c r="AN79"/>
      <c r="AO79">
        <f t="shared" si="279"/>
        <v>620.05042220989435</v>
      </c>
      <c r="AP79">
        <f t="shared" si="280"/>
        <v>753.64877616637546</v>
      </c>
      <c r="AQ79">
        <f t="shared" si="281"/>
        <v>377.77978197338246</v>
      </c>
      <c r="AR79">
        <f t="shared" si="282"/>
        <v>468.50608855907996</v>
      </c>
      <c r="AS79">
        <f t="shared" si="283"/>
        <v>545.60781072337193</v>
      </c>
      <c r="AT79">
        <f t="shared" si="284"/>
        <v>639.65707513034261</v>
      </c>
      <c r="AU79">
        <f t="shared" si="285"/>
        <v>713.01963264469327</v>
      </c>
      <c r="AV79">
        <f t="shared" si="286"/>
        <v>741.57036852458577</v>
      </c>
      <c r="AW79">
        <f t="shared" si="287"/>
        <v>789.07670086075041</v>
      </c>
      <c r="AX79">
        <f t="shared" si="288"/>
        <v>884.02734414432643</v>
      </c>
      <c r="AZ79" s="6">
        <f t="shared" si="238"/>
        <v>1.6315546329082474E-3</v>
      </c>
      <c r="BA79" s="6">
        <f t="shared" si="239"/>
        <v>2.4974960446654182E-3</v>
      </c>
      <c r="BB79" s="6">
        <f t="shared" si="240"/>
        <v>9.2318495839364034E-4</v>
      </c>
      <c r="BC79" s="6">
        <f t="shared" si="241"/>
        <v>1.4582970403319986E-2</v>
      </c>
      <c r="BD79" s="6">
        <f t="shared" si="242"/>
        <v>1.0437267228180138E-3</v>
      </c>
      <c r="BE79" s="6">
        <f t="shared" si="243"/>
        <v>2.1998380420485943E-2</v>
      </c>
      <c r="BF79" s="6">
        <f t="shared" si="244"/>
        <v>3.0030863668789961E-4</v>
      </c>
      <c r="BG79" s="6">
        <f t="shared" si="245"/>
        <v>1.9532111389121767E-3</v>
      </c>
      <c r="BH79" s="6">
        <f t="shared" si="246"/>
        <v>1.0620512694260885E-2</v>
      </c>
      <c r="BI79" s="6">
        <f t="shared" si="247"/>
        <v>2.1312565367005687E-3</v>
      </c>
      <c r="BK79" s="6">
        <f t="shared" si="248"/>
        <v>0.29384644042962543</v>
      </c>
      <c r="BL79" s="6">
        <f t="shared" si="249"/>
        <v>8.9143553416324059E-2</v>
      </c>
      <c r="BM79" s="6">
        <f t="shared" si="250"/>
        <v>0.11100737825416275</v>
      </c>
      <c r="BN79" s="6">
        <f t="shared" si="251"/>
        <v>5.377769564714447E-2</v>
      </c>
      <c r="BO79" s="6">
        <f t="shared" si="252"/>
        <v>6.8214160146294903E-2</v>
      </c>
      <c r="BP79" s="6">
        <f t="shared" si="253"/>
        <v>8.7630331152093718E-2</v>
      </c>
      <c r="BQ79" s="6">
        <f t="shared" si="254"/>
        <v>9.6371230478805026E-2</v>
      </c>
      <c r="BR79" s="6">
        <f t="shared" si="255"/>
        <v>5.3344210593787772E-2</v>
      </c>
      <c r="BS79" s="6">
        <f t="shared" si="256"/>
        <v>4.1529512338858078E-2</v>
      </c>
      <c r="BT79" s="6">
        <f t="shared" si="257"/>
        <v>5.4567278361031972E-2</v>
      </c>
      <c r="BV79" s="6">
        <f t="shared" si="258"/>
        <v>0.15152992221205339</v>
      </c>
      <c r="BW79" s="6">
        <f t="shared" si="259"/>
        <v>4.7004789036408132E-2</v>
      </c>
      <c r="BX79" s="6">
        <f t="shared" si="260"/>
        <v>5.6941825725486721E-2</v>
      </c>
      <c r="BY79" s="6">
        <f t="shared" si="261"/>
        <v>3.4733374696300182E-2</v>
      </c>
      <c r="BZ79" s="6">
        <f t="shared" si="262"/>
        <v>3.561263577330432E-2</v>
      </c>
      <c r="CA79" s="6">
        <f t="shared" si="263"/>
        <v>5.5769714653366248E-2</v>
      </c>
      <c r="CB79" s="6">
        <f t="shared" si="264"/>
        <v>5.0273508874189632E-2</v>
      </c>
      <c r="CC79" s="6">
        <f t="shared" si="265"/>
        <v>2.8734461056202393E-2</v>
      </c>
      <c r="CD79" s="6">
        <f t="shared" si="266"/>
        <v>2.6712764474810656E-2</v>
      </c>
      <c r="CE79" s="6">
        <f t="shared" si="267"/>
        <v>2.951454708358011E-2</v>
      </c>
    </row>
    <row r="80" spans="1:83" x14ac:dyDescent="0.25">
      <c r="A80" t="s">
        <v>8</v>
      </c>
      <c r="B80" t="s">
        <v>72</v>
      </c>
      <c r="C80">
        <v>5.3805928880745008E-2</v>
      </c>
      <c r="D80">
        <v>0.11578964151598489</v>
      </c>
      <c r="E80">
        <v>5.1200902276284335E-2</v>
      </c>
      <c r="F80">
        <v>0.86846842969861682</v>
      </c>
      <c r="G80">
        <v>7.0996460157766381E-2</v>
      </c>
      <c r="H80">
        <v>2.0832301363597883</v>
      </c>
      <c r="I80">
        <v>2.1981243964234239E-2</v>
      </c>
      <c r="J80">
        <v>0.16818743300312425</v>
      </c>
      <c r="K80">
        <v>0.91712691736618301</v>
      </c>
      <c r="L80">
        <v>0.22196838264007571</v>
      </c>
      <c r="N80">
        <v>10.20682197056259</v>
      </c>
      <c r="O80">
        <v>4.3652007973365059</v>
      </c>
      <c r="P80">
        <v>6.3790008706454069</v>
      </c>
      <c r="Q80">
        <v>3.3886639500204123</v>
      </c>
      <c r="R80">
        <v>4.9200803568841902</v>
      </c>
      <c r="S80">
        <v>8.7961988424250794</v>
      </c>
      <c r="T80">
        <v>7.6469728720671224</v>
      </c>
      <c r="U80">
        <v>4.9986794876872747</v>
      </c>
      <c r="V80">
        <v>3.8949753855054166</v>
      </c>
      <c r="W80">
        <v>6.2118110473787347</v>
      </c>
      <c r="Y80" t="s">
        <v>155</v>
      </c>
      <c r="Z80" s="15">
        <f t="shared" si="269"/>
        <v>10.20682197056259</v>
      </c>
      <c r="AA80" s="15">
        <f t="shared" si="270"/>
        <v>6.2118110473787347</v>
      </c>
      <c r="AB80" s="14">
        <f t="shared" si="271"/>
        <v>5.4567278361031972E-2</v>
      </c>
      <c r="AC80" s="14">
        <f t="shared" si="272"/>
        <v>-5.3683503817334</v>
      </c>
      <c r="AD80" s="15">
        <f t="shared" si="273"/>
        <v>5.3805928880745008E-2</v>
      </c>
      <c r="AE80" s="15">
        <f t="shared" si="274"/>
        <v>0.22196838264007571</v>
      </c>
      <c r="AF80" s="14">
        <f t="shared" si="275"/>
        <v>2.1312565367005687E-3</v>
      </c>
      <c r="AG80" s="14">
        <f t="shared" si="276"/>
        <v>17.053540377879052</v>
      </c>
      <c r="AH80" s="15">
        <f t="shared" si="277"/>
        <v>6.4337794300188103</v>
      </c>
      <c r="AI80" s="15">
        <f t="shared" si="278"/>
        <v>5.9898426647386591</v>
      </c>
      <c r="AJ80" s="16">
        <f t="shared" si="289"/>
        <v>2.9514547083580109E-4</v>
      </c>
      <c r="AL80">
        <v>797.08875331811112</v>
      </c>
      <c r="AM80" s="6">
        <f t="shared" si="237"/>
        <v>0.80715973010989717</v>
      </c>
      <c r="AN80"/>
      <c r="AO80">
        <f t="shared" si="279"/>
        <v>10.260627899443335</v>
      </c>
      <c r="AP80">
        <f t="shared" si="280"/>
        <v>4.4809904388524906</v>
      </c>
      <c r="AQ80">
        <f t="shared" si="281"/>
        <v>6.4302017729216914</v>
      </c>
      <c r="AR80">
        <f t="shared" si="282"/>
        <v>4.257132379719029</v>
      </c>
      <c r="AS80">
        <f t="shared" si="283"/>
        <v>4.9910768170419564</v>
      </c>
      <c r="AT80">
        <f t="shared" si="284"/>
        <v>10.879428978784867</v>
      </c>
      <c r="AU80">
        <f t="shared" si="285"/>
        <v>7.6689541160313563</v>
      </c>
      <c r="AV80">
        <f t="shared" si="286"/>
        <v>5.1668669206903992</v>
      </c>
      <c r="AW80">
        <f t="shared" si="287"/>
        <v>4.8121023028715992</v>
      </c>
      <c r="AX80">
        <f t="shared" si="288"/>
        <v>6.4337794300188103</v>
      </c>
      <c r="AZ80" s="6">
        <f t="shared" si="238"/>
        <v>29.006372447823775</v>
      </c>
      <c r="BA80" s="6">
        <f t="shared" si="239"/>
        <v>31.526370140407934</v>
      </c>
      <c r="BB80" s="6">
        <f t="shared" si="240"/>
        <v>32.552691095935124</v>
      </c>
      <c r="BC80" s="6">
        <f t="shared" si="241"/>
        <v>32.168976951727551</v>
      </c>
      <c r="BD80" s="6">
        <f t="shared" si="242"/>
        <v>30.014764304902599</v>
      </c>
      <c r="BE80" s="6">
        <f t="shared" si="243"/>
        <v>27.103223979972814</v>
      </c>
      <c r="BF80" s="6">
        <f t="shared" si="244"/>
        <v>34.430334887215999</v>
      </c>
      <c r="BG80" s="6">
        <f t="shared" si="245"/>
        <v>29.671037307861308</v>
      </c>
      <c r="BH80" s="6">
        <f t="shared" si="246"/>
        <v>27.086605602776487</v>
      </c>
      <c r="BI80" s="6">
        <f t="shared" si="247"/>
        <v>26.615737202328631</v>
      </c>
      <c r="BK80" s="6">
        <f t="shared" si="248"/>
        <v>16.408796568154298</v>
      </c>
      <c r="BL80" s="6">
        <f t="shared" si="249"/>
        <v>20.718598488338593</v>
      </c>
      <c r="BM80" s="6">
        <f t="shared" si="250"/>
        <v>26.335989513519348</v>
      </c>
      <c r="BN80" s="6">
        <f t="shared" si="251"/>
        <v>26.951443282557609</v>
      </c>
      <c r="BO80" s="6">
        <f t="shared" si="252"/>
        <v>24.12343873700318</v>
      </c>
      <c r="BP80" s="6">
        <f t="shared" si="253"/>
        <v>24.942755894015573</v>
      </c>
      <c r="BQ80" s="6">
        <f t="shared" si="254"/>
        <v>20.329886414417984</v>
      </c>
      <c r="BR80" s="6">
        <f t="shared" si="255"/>
        <v>23.486075613836302</v>
      </c>
      <c r="BS80" s="6">
        <f t="shared" si="256"/>
        <v>18.504669824881869</v>
      </c>
      <c r="BT80" s="6">
        <f t="shared" si="257"/>
        <v>23.886643950943544</v>
      </c>
      <c r="BV80" s="6">
        <f t="shared" si="258"/>
        <v>22.54415525218602</v>
      </c>
      <c r="BW80" s="6">
        <f t="shared" si="259"/>
        <v>25.974765438497499</v>
      </c>
      <c r="BX80" s="6">
        <f t="shared" si="260"/>
        <v>29.389192665548268</v>
      </c>
      <c r="BY80" s="6">
        <f t="shared" si="261"/>
        <v>29.486590171568256</v>
      </c>
      <c r="BZ80" s="6">
        <f t="shared" si="262"/>
        <v>26.982824694515344</v>
      </c>
      <c r="CA80" s="6">
        <f t="shared" si="263"/>
        <v>25.991541498848637</v>
      </c>
      <c r="CB80" s="6">
        <f t="shared" si="264"/>
        <v>27.09570624559931</v>
      </c>
      <c r="CC80" s="6">
        <f t="shared" si="265"/>
        <v>26.447885265410893</v>
      </c>
      <c r="CD80" s="6">
        <f t="shared" si="266"/>
        <v>22.618564809145425</v>
      </c>
      <c r="CE80" s="6">
        <f t="shared" si="267"/>
        <v>25.190542253662084</v>
      </c>
    </row>
    <row r="81" spans="1:83" x14ac:dyDescent="0.25">
      <c r="A81" t="s">
        <v>13</v>
      </c>
      <c r="B81" t="s">
        <v>72</v>
      </c>
      <c r="C81">
        <v>956.58139883065519</v>
      </c>
      <c r="D81">
        <v>1461.6347860311109</v>
      </c>
      <c r="E81">
        <v>1805.4097832499162</v>
      </c>
      <c r="F81">
        <v>1915.7784817225895</v>
      </c>
      <c r="G81">
        <v>2041.6666274140428</v>
      </c>
      <c r="H81">
        <v>2566.6549949744617</v>
      </c>
      <c r="I81">
        <v>2520.1459381027348</v>
      </c>
      <c r="J81">
        <v>2554.9186669744386</v>
      </c>
      <c r="K81">
        <v>2339.0448101259772</v>
      </c>
      <c r="L81">
        <v>2772.0042321701067</v>
      </c>
      <c r="N81">
        <v>569.96322663449189</v>
      </c>
      <c r="O81">
        <v>1014.5528103261466</v>
      </c>
      <c r="P81">
        <v>1513.3885934266571</v>
      </c>
      <c r="Q81">
        <v>1698.2762677647802</v>
      </c>
      <c r="R81">
        <v>1739.9504269477575</v>
      </c>
      <c r="S81">
        <v>2503.7157527230115</v>
      </c>
      <c r="T81">
        <v>1613.1587106532909</v>
      </c>
      <c r="U81">
        <v>2200.7892348645546</v>
      </c>
      <c r="V81">
        <v>1735.5184163186236</v>
      </c>
      <c r="W81">
        <v>2719.1995502791169</v>
      </c>
      <c r="Y81" t="s">
        <v>115</v>
      </c>
      <c r="Z81" s="15">
        <f t="shared" si="269"/>
        <v>569.96322663449189</v>
      </c>
      <c r="AA81" s="15">
        <f t="shared" si="270"/>
        <v>2719.1995502791169</v>
      </c>
      <c r="AB81" s="14">
        <f t="shared" si="271"/>
        <v>23.886643950943544</v>
      </c>
      <c r="AC81" s="14">
        <f t="shared" si="272"/>
        <v>18.959563066661289</v>
      </c>
      <c r="AD81" s="15">
        <f t="shared" si="273"/>
        <v>956.58139883065519</v>
      </c>
      <c r="AE81" s="15">
        <f t="shared" si="274"/>
        <v>2772.0042321701067</v>
      </c>
      <c r="AF81" s="14">
        <f t="shared" si="275"/>
        <v>26.615737202328631</v>
      </c>
      <c r="AG81" s="14">
        <f t="shared" si="276"/>
        <v>12.54891913517444</v>
      </c>
      <c r="AH81" s="15">
        <f t="shared" si="277"/>
        <v>5491.2037824492236</v>
      </c>
      <c r="AI81" s="15">
        <f t="shared" si="278"/>
        <v>-52.804681890989741</v>
      </c>
      <c r="AJ81" s="16">
        <f t="shared" si="289"/>
        <v>0.25190542253662085</v>
      </c>
      <c r="AL81">
        <v>20069.356039499082</v>
      </c>
      <c r="AM81" s="6">
        <f t="shared" si="237"/>
        <v>27.361135911096628</v>
      </c>
      <c r="AN81"/>
      <c r="AO81">
        <f t="shared" si="279"/>
        <v>1526.544625465147</v>
      </c>
      <c r="AP81">
        <f t="shared" si="280"/>
        <v>2476.1875963572575</v>
      </c>
      <c r="AQ81">
        <f t="shared" si="281"/>
        <v>3318.7983766765733</v>
      </c>
      <c r="AR81">
        <f t="shared" si="282"/>
        <v>3614.0547494873699</v>
      </c>
      <c r="AS81">
        <f t="shared" si="283"/>
        <v>3781.6170543618</v>
      </c>
      <c r="AT81">
        <f t="shared" si="284"/>
        <v>5070.3707476974732</v>
      </c>
      <c r="AU81">
        <f t="shared" si="285"/>
        <v>4133.3046487560259</v>
      </c>
      <c r="AV81">
        <f t="shared" si="286"/>
        <v>4755.7079018389932</v>
      </c>
      <c r="AW81">
        <f t="shared" si="287"/>
        <v>4074.5632264446008</v>
      </c>
      <c r="AX81">
        <f t="shared" si="288"/>
        <v>5491.2037824492236</v>
      </c>
      <c r="AZ81" s="6">
        <f t="shared" si="238"/>
        <v>2.9785732925125177E-2</v>
      </c>
      <c r="BA81" s="6">
        <f t="shared" si="239"/>
        <v>6.0286410977012109E-2</v>
      </c>
      <c r="BB81" s="6">
        <f t="shared" si="240"/>
        <v>5.0774928777556308E-2</v>
      </c>
      <c r="BC81" s="6">
        <f t="shared" si="241"/>
        <v>3.2290942657971916E-2</v>
      </c>
      <c r="BD81" s="6">
        <f t="shared" si="242"/>
        <v>3.6584565282440015E-2</v>
      </c>
      <c r="BE81" s="6">
        <f t="shared" si="243"/>
        <v>3.3063365098764945E-2</v>
      </c>
      <c r="BF81" s="6">
        <f t="shared" si="244"/>
        <v>3.3489419224839494E-2</v>
      </c>
      <c r="BG81" s="6">
        <f t="shared" si="245"/>
        <v>3.6947074019261186E-2</v>
      </c>
      <c r="BH81" s="6">
        <f t="shared" si="246"/>
        <v>4.7777412486033941E-2</v>
      </c>
      <c r="BI81" s="6">
        <f t="shared" si="247"/>
        <v>4.3106818644721462E-2</v>
      </c>
      <c r="BK81" s="6">
        <f t="shared" si="248"/>
        <v>1.8852932672803728</v>
      </c>
      <c r="BL81" s="6">
        <f t="shared" si="249"/>
        <v>1.9054595109174985</v>
      </c>
      <c r="BM81" s="6">
        <f t="shared" si="250"/>
        <v>2.2675935817607016</v>
      </c>
      <c r="BN81" s="6">
        <f t="shared" si="251"/>
        <v>2.2427129440615761</v>
      </c>
      <c r="BO81" s="6">
        <f t="shared" si="252"/>
        <v>1.9330268663858576</v>
      </c>
      <c r="BP81" s="6">
        <f t="shared" si="253"/>
        <v>1.6843382759814882</v>
      </c>
      <c r="BQ81" s="6">
        <f t="shared" si="254"/>
        <v>1.4591010280631607</v>
      </c>
      <c r="BR81" s="6">
        <f t="shared" si="255"/>
        <v>1.1739460746470756</v>
      </c>
      <c r="BS81" s="6">
        <f t="shared" si="256"/>
        <v>1.311746689836226</v>
      </c>
      <c r="BT81" s="6">
        <f t="shared" si="257"/>
        <v>1.0255671674591733</v>
      </c>
      <c r="BV81" s="6">
        <f t="shared" si="258"/>
        <v>0.98161113248449583</v>
      </c>
      <c r="BW81" s="6">
        <f t="shared" si="259"/>
        <v>1.0080924886069853</v>
      </c>
      <c r="BX81" s="6">
        <f t="shared" si="260"/>
        <v>1.1788493965951512</v>
      </c>
      <c r="BY81" s="6">
        <f t="shared" si="261"/>
        <v>1.168691228903094</v>
      </c>
      <c r="BZ81" s="6">
        <f t="shared" si="262"/>
        <v>1.0125785865362276</v>
      </c>
      <c r="CA81" s="6">
        <f t="shared" si="263"/>
        <v>0.88273728617168801</v>
      </c>
      <c r="CB81" s="6">
        <f t="shared" si="264"/>
        <v>0.77504964393533082</v>
      </c>
      <c r="CC81" s="6">
        <f t="shared" si="265"/>
        <v>0.62946822975704519</v>
      </c>
      <c r="CD81" s="6">
        <f t="shared" si="266"/>
        <v>0.70584179787141565</v>
      </c>
      <c r="CE81" s="6">
        <f t="shared" si="267"/>
        <v>0.55617009549863439</v>
      </c>
    </row>
    <row r="82" spans="1:83" x14ac:dyDescent="0.25">
      <c r="A82" t="s">
        <v>20</v>
      </c>
      <c r="B82" t="s">
        <v>72</v>
      </c>
      <c r="C82">
        <v>0.98228339713848689</v>
      </c>
      <c r="D82">
        <v>2.795016204419547</v>
      </c>
      <c r="E82">
        <v>2.8160360963295203</v>
      </c>
      <c r="F82">
        <v>1.9230419789696942</v>
      </c>
      <c r="G82">
        <v>2.4885581394823006</v>
      </c>
      <c r="H82">
        <v>3.1310758913447341</v>
      </c>
      <c r="I82">
        <v>2.4512751358754867</v>
      </c>
      <c r="J82">
        <v>3.1814448589192525</v>
      </c>
      <c r="K82">
        <v>4.1257849121283234</v>
      </c>
      <c r="L82">
        <v>4.4895349999211245</v>
      </c>
      <c r="N82">
        <v>65.486084205398413</v>
      </c>
      <c r="O82">
        <v>93.306953308261825</v>
      </c>
      <c r="P82">
        <v>130.30648646797511</v>
      </c>
      <c r="Q82">
        <v>141.3188202345213</v>
      </c>
      <c r="R82">
        <v>139.42336157533174</v>
      </c>
      <c r="S82">
        <v>169.07130440630124</v>
      </c>
      <c r="T82">
        <v>115.77839074762211</v>
      </c>
      <c r="U82">
        <v>110.00594249439906</v>
      </c>
      <c r="V82">
        <v>123.02627170870349</v>
      </c>
      <c r="W82">
        <v>116.74816212203203</v>
      </c>
      <c r="Y82" t="s">
        <v>118</v>
      </c>
      <c r="Z82" s="15">
        <f t="shared" si="269"/>
        <v>65.486084205398413</v>
      </c>
      <c r="AA82" s="15">
        <f t="shared" si="270"/>
        <v>116.74816212203203</v>
      </c>
      <c r="AB82" s="14">
        <f t="shared" si="271"/>
        <v>1.0255671674591733</v>
      </c>
      <c r="AC82" s="14">
        <f t="shared" si="272"/>
        <v>6.6350837758824666</v>
      </c>
      <c r="AD82" s="15">
        <f t="shared" si="273"/>
        <v>0.98228339713848689</v>
      </c>
      <c r="AE82" s="15">
        <f t="shared" si="274"/>
        <v>4.4895349999211245</v>
      </c>
      <c r="AF82" s="14">
        <f t="shared" si="275"/>
        <v>4.3106818644721462E-2</v>
      </c>
      <c r="AG82" s="14">
        <f t="shared" si="276"/>
        <v>18.393918674557199</v>
      </c>
      <c r="AH82" s="15">
        <f t="shared" si="277"/>
        <v>121.23769712195315</v>
      </c>
      <c r="AI82" s="15">
        <f t="shared" si="278"/>
        <v>112.25862712211091</v>
      </c>
      <c r="AJ82" s="16">
        <f t="shared" si="289"/>
        <v>5.5617009549863436E-3</v>
      </c>
      <c r="AL82">
        <v>1061.5978477490389</v>
      </c>
      <c r="AM82" s="6">
        <f t="shared" si="237"/>
        <v>11.420303590386863</v>
      </c>
      <c r="AN82"/>
      <c r="AO82">
        <f t="shared" si="279"/>
        <v>66.468367602536901</v>
      </c>
      <c r="AP82">
        <f t="shared" si="280"/>
        <v>96.101969512681379</v>
      </c>
      <c r="AQ82">
        <f t="shared" si="281"/>
        <v>133.12252256430463</v>
      </c>
      <c r="AR82">
        <f t="shared" si="282"/>
        <v>143.241862213491</v>
      </c>
      <c r="AS82">
        <f t="shared" si="283"/>
        <v>141.91191971481405</v>
      </c>
      <c r="AT82">
        <f t="shared" si="284"/>
        <v>172.20238029764596</v>
      </c>
      <c r="AU82">
        <f t="shared" si="285"/>
        <v>118.2296658834976</v>
      </c>
      <c r="AV82">
        <f t="shared" si="286"/>
        <v>113.18738735331831</v>
      </c>
      <c r="AW82">
        <f t="shared" si="287"/>
        <v>127.15205662083181</v>
      </c>
      <c r="AX82">
        <f t="shared" si="288"/>
        <v>121.23769712195315</v>
      </c>
      <c r="AZ82" s="6">
        <f t="shared" si="238"/>
        <v>4.2290532748452909</v>
      </c>
      <c r="BA82" s="6">
        <f t="shared" si="239"/>
        <v>3.2618788925694511</v>
      </c>
      <c r="BB82" s="6">
        <f t="shared" si="240"/>
        <v>2.989781321452198</v>
      </c>
      <c r="BC82" s="6">
        <f t="shared" si="241"/>
        <v>3.5750166163298944</v>
      </c>
      <c r="BD82" s="6">
        <f t="shared" si="242"/>
        <v>4.2509419014700569</v>
      </c>
      <c r="BE82" s="6">
        <f t="shared" si="243"/>
        <v>3.7694745443782138</v>
      </c>
      <c r="BF82" s="6">
        <f t="shared" si="244"/>
        <v>4.3831096908924385</v>
      </c>
      <c r="BG82" s="6">
        <f t="shared" si="245"/>
        <v>4.0627842286688605</v>
      </c>
      <c r="BH82" s="6">
        <f t="shared" si="246"/>
        <v>4.5247085352354883</v>
      </c>
      <c r="BI82" s="6">
        <f t="shared" si="247"/>
        <v>4.278777192474398</v>
      </c>
      <c r="BK82" s="6">
        <f t="shared" si="248"/>
        <v>23.662631118855217</v>
      </c>
      <c r="BL82" s="6">
        <f t="shared" si="249"/>
        <v>20.497828099292171</v>
      </c>
      <c r="BM82" s="6">
        <f t="shared" si="250"/>
        <v>20.583489023260448</v>
      </c>
      <c r="BN82" s="6">
        <f t="shared" si="251"/>
        <v>22.65514968505952</v>
      </c>
      <c r="BO82" s="6">
        <f t="shared" si="252"/>
        <v>22.774906681349652</v>
      </c>
      <c r="BP82" s="6">
        <f t="shared" si="253"/>
        <v>24.26800902153521</v>
      </c>
      <c r="BQ82" s="6">
        <f t="shared" si="254"/>
        <v>25.549602981635132</v>
      </c>
      <c r="BR82" s="6">
        <f t="shared" si="255"/>
        <v>28.28876048284344</v>
      </c>
      <c r="BS82" s="6">
        <f t="shared" si="256"/>
        <v>27.213129519397562</v>
      </c>
      <c r="BT82" s="6">
        <f t="shared" si="257"/>
        <v>25.678623880741902</v>
      </c>
      <c r="BV82" s="6">
        <f t="shared" si="258"/>
        <v>14.1979553966415</v>
      </c>
      <c r="BW82" s="6">
        <f t="shared" si="259"/>
        <v>12.115431663515556</v>
      </c>
      <c r="BX82" s="6">
        <f t="shared" si="260"/>
        <v>11.942706914146841</v>
      </c>
      <c r="BY82" s="6">
        <f t="shared" si="261"/>
        <v>13.384305823156014</v>
      </c>
      <c r="BZ82" s="6">
        <f t="shared" si="262"/>
        <v>13.784202609986762</v>
      </c>
      <c r="CA82" s="6">
        <f t="shared" si="263"/>
        <v>14.317124757354458</v>
      </c>
      <c r="CB82" s="6">
        <f t="shared" si="264"/>
        <v>15.393282043379481</v>
      </c>
      <c r="CC82" s="6">
        <f t="shared" si="265"/>
        <v>16.687600469557019</v>
      </c>
      <c r="CD82" s="6">
        <f t="shared" si="266"/>
        <v>16.337054039081803</v>
      </c>
      <c r="CE82" s="6">
        <f t="shared" si="267"/>
        <v>15.454266848930216</v>
      </c>
    </row>
    <row r="83" spans="1:83" x14ac:dyDescent="0.25">
      <c r="A83" t="s">
        <v>21</v>
      </c>
      <c r="B83" t="s">
        <v>72</v>
      </c>
      <c r="C83">
        <v>139.46706726798524</v>
      </c>
      <c r="D83">
        <v>151.2281825013952</v>
      </c>
      <c r="E83">
        <v>165.81671947243973</v>
      </c>
      <c r="F83">
        <v>212.90512022321894</v>
      </c>
      <c r="G83">
        <v>289.15789999689531</v>
      </c>
      <c r="H83">
        <v>356.96641384458394</v>
      </c>
      <c r="I83">
        <v>320.82395131923994</v>
      </c>
      <c r="J83">
        <v>349.83890714751749</v>
      </c>
      <c r="K83">
        <v>390.72802889670425</v>
      </c>
      <c r="L83">
        <v>445.63065812861453</v>
      </c>
      <c r="N83">
        <v>821.92679561518196</v>
      </c>
      <c r="O83">
        <v>1003.7420781827582</v>
      </c>
      <c r="P83">
        <v>1182.823128203866</v>
      </c>
      <c r="Q83">
        <v>1427.5563148670153</v>
      </c>
      <c r="R83">
        <v>1642.6849022616786</v>
      </c>
      <c r="S83">
        <v>2435.9856919026274</v>
      </c>
      <c r="T83">
        <v>2027.3386561731045</v>
      </c>
      <c r="U83">
        <v>2650.8302435007904</v>
      </c>
      <c r="V83">
        <v>2552.2685837427493</v>
      </c>
      <c r="W83">
        <v>2923.1943445760539</v>
      </c>
      <c r="Y83" t="s">
        <v>119</v>
      </c>
      <c r="Z83" s="15">
        <f t="shared" si="269"/>
        <v>821.92679561518196</v>
      </c>
      <c r="AA83" s="15">
        <f t="shared" si="270"/>
        <v>2923.1943445760539</v>
      </c>
      <c r="AB83" s="14">
        <f t="shared" si="271"/>
        <v>25.678623880741902</v>
      </c>
      <c r="AC83" s="14">
        <f t="shared" si="272"/>
        <v>15.13966196168257</v>
      </c>
      <c r="AD83" s="15">
        <f t="shared" si="273"/>
        <v>139.46706726798524</v>
      </c>
      <c r="AE83" s="15">
        <f t="shared" si="274"/>
        <v>445.63065812861453</v>
      </c>
      <c r="AF83" s="14">
        <f t="shared" si="275"/>
        <v>4.278777192474398</v>
      </c>
      <c r="AG83" s="14">
        <f t="shared" si="276"/>
        <v>13.777380962232556</v>
      </c>
      <c r="AH83" s="15">
        <f t="shared" si="277"/>
        <v>3368.8250027046683</v>
      </c>
      <c r="AI83" s="15">
        <f t="shared" si="278"/>
        <v>2477.5636864474395</v>
      </c>
      <c r="AJ83" s="16">
        <f t="shared" si="289"/>
        <v>0.15454266848930215</v>
      </c>
      <c r="AL83">
        <v>26674.734285862931</v>
      </c>
      <c r="AM83" s="6">
        <f t="shared" si="237"/>
        <v>12.629272953958074</v>
      </c>
      <c r="AN83"/>
      <c r="AO83">
        <f t="shared" si="279"/>
        <v>961.39386288316723</v>
      </c>
      <c r="AP83">
        <f t="shared" si="280"/>
        <v>1154.9702606841533</v>
      </c>
      <c r="AQ83">
        <f t="shared" si="281"/>
        <v>1348.6398476763056</v>
      </c>
      <c r="AR83">
        <f t="shared" si="282"/>
        <v>1640.4614350902343</v>
      </c>
      <c r="AS83">
        <f t="shared" si="283"/>
        <v>1931.842802258574</v>
      </c>
      <c r="AT83">
        <f t="shared" si="284"/>
        <v>2792.9521057472111</v>
      </c>
      <c r="AU83">
        <f t="shared" si="285"/>
        <v>2348.1626074923443</v>
      </c>
      <c r="AV83">
        <f t="shared" si="286"/>
        <v>3000.669150648308</v>
      </c>
      <c r="AW83">
        <f t="shared" si="287"/>
        <v>2942.9966126394538</v>
      </c>
      <c r="AX83">
        <f t="shared" si="288"/>
        <v>3368.8250027046683</v>
      </c>
      <c r="AZ83" s="6">
        <f t="shared" si="238"/>
        <v>1.7261135623066546</v>
      </c>
      <c r="BA83" s="6">
        <f t="shared" si="239"/>
        <v>0.13973992564790066</v>
      </c>
      <c r="BB83" s="6">
        <f t="shared" si="240"/>
        <v>0.29937808356548767</v>
      </c>
      <c r="BC83" s="6">
        <f t="shared" si="241"/>
        <v>0.31579427087296774</v>
      </c>
      <c r="BD83" s="6">
        <f t="shared" si="242"/>
        <v>0.42233603069760928</v>
      </c>
      <c r="BE83" s="6">
        <f t="shared" si="243"/>
        <v>0.40520132390144931</v>
      </c>
      <c r="BF83" s="6">
        <f t="shared" si="244"/>
        <v>0.43973499479518002</v>
      </c>
      <c r="BG83" s="6">
        <f t="shared" si="245"/>
        <v>0.32568881624568391</v>
      </c>
      <c r="BH83" s="6">
        <f t="shared" si="246"/>
        <v>0.3257994547953047</v>
      </c>
      <c r="BI83" s="6">
        <f t="shared" si="247"/>
        <v>0.13150705580318886</v>
      </c>
      <c r="BK83" s="6">
        <f t="shared" si="248"/>
        <v>1.7565508024641958</v>
      </c>
      <c r="BL83" s="6">
        <f t="shared" si="249"/>
        <v>3.8066056153714651</v>
      </c>
      <c r="BM83" s="6">
        <f t="shared" si="250"/>
        <v>2.5890897982959049</v>
      </c>
      <c r="BN83" s="6">
        <f t="shared" si="251"/>
        <v>2.0772829620243471</v>
      </c>
      <c r="BO83" s="6">
        <f t="shared" si="252"/>
        <v>1.7996689434928432</v>
      </c>
      <c r="BP83" s="6">
        <f t="shared" si="253"/>
        <v>1.6275940382192318</v>
      </c>
      <c r="BQ83" s="6">
        <f t="shared" si="254"/>
        <v>1.9959574674668221</v>
      </c>
      <c r="BR83" s="6">
        <f t="shared" si="255"/>
        <v>1.6503348302367888</v>
      </c>
      <c r="BS83" s="6">
        <f t="shared" si="256"/>
        <v>2.2438691084649367</v>
      </c>
      <c r="BT83" s="6">
        <f t="shared" si="257"/>
        <v>2.0080789229501006</v>
      </c>
      <c r="BV83" s="6">
        <f t="shared" si="258"/>
        <v>1.7417270468859578</v>
      </c>
      <c r="BW83" s="6">
        <f t="shared" si="259"/>
        <v>2.0232908980119104</v>
      </c>
      <c r="BX83" s="6">
        <f t="shared" si="260"/>
        <v>1.4645457081586695</v>
      </c>
      <c r="BY83" s="6">
        <f t="shared" si="261"/>
        <v>1.22139340604755</v>
      </c>
      <c r="BZ83" s="6">
        <f t="shared" si="262"/>
        <v>1.1311731450047882</v>
      </c>
      <c r="CA83" s="6">
        <f t="shared" si="263"/>
        <v>1.034191205489452</v>
      </c>
      <c r="CB83" s="6">
        <f t="shared" si="264"/>
        <v>1.2492350573502813</v>
      </c>
      <c r="CC83" s="6">
        <f t="shared" si="265"/>
        <v>1.0159979429204413</v>
      </c>
      <c r="CD83" s="6">
        <f t="shared" si="266"/>
        <v>1.324410220410261</v>
      </c>
      <c r="CE83" s="6">
        <f t="shared" si="267"/>
        <v>1.1114958284514531</v>
      </c>
    </row>
    <row r="84" spans="1:83" x14ac:dyDescent="0.25">
      <c r="A84" t="s">
        <v>22</v>
      </c>
      <c r="B84" t="s">
        <v>72</v>
      </c>
      <c r="C84">
        <v>56.924323403140519</v>
      </c>
      <c r="D84">
        <v>6.4786632718805528</v>
      </c>
      <c r="E84">
        <v>16.603853714178335</v>
      </c>
      <c r="F84">
        <v>18.806686631581449</v>
      </c>
      <c r="G84">
        <v>28.728174263523332</v>
      </c>
      <c r="H84">
        <v>38.372261644238641</v>
      </c>
      <c r="I84">
        <v>32.186627420408108</v>
      </c>
      <c r="J84">
        <v>28.044467324047329</v>
      </c>
      <c r="K84">
        <v>28.134183184721977</v>
      </c>
      <c r="L84">
        <v>13.696337338902497</v>
      </c>
      <c r="N84">
        <v>61.014185833892213</v>
      </c>
      <c r="O84">
        <v>186.40268679621977</v>
      </c>
      <c r="P84">
        <v>148.7811561470634</v>
      </c>
      <c r="Q84">
        <v>130.89467301816788</v>
      </c>
      <c r="R84">
        <v>129.80465930803666</v>
      </c>
      <c r="S84">
        <v>163.37540445982788</v>
      </c>
      <c r="T84">
        <v>158.37747979025121</v>
      </c>
      <c r="U84">
        <v>154.64648875469905</v>
      </c>
      <c r="V84">
        <v>210.44829215558343</v>
      </c>
      <c r="W84">
        <v>228.59499707974666</v>
      </c>
      <c r="Y84" t="s">
        <v>156</v>
      </c>
      <c r="Z84" s="15">
        <f t="shared" si="269"/>
        <v>61.014185833892213</v>
      </c>
      <c r="AA84" s="15">
        <f t="shared" si="270"/>
        <v>228.59499707974666</v>
      </c>
      <c r="AB84" s="14">
        <f t="shared" si="271"/>
        <v>2.0080789229501006</v>
      </c>
      <c r="AC84" s="14">
        <f t="shared" si="272"/>
        <v>15.807669584175098</v>
      </c>
      <c r="AD84" s="15">
        <f t="shared" si="273"/>
        <v>56.924323403140519</v>
      </c>
      <c r="AE84" s="15">
        <f t="shared" si="274"/>
        <v>13.696337338902497</v>
      </c>
      <c r="AF84" s="14">
        <f t="shared" si="275"/>
        <v>0.13150705580318886</v>
      </c>
      <c r="AG84" s="14">
        <f t="shared" si="276"/>
        <v>-14.639630728079101</v>
      </c>
      <c r="AH84" s="15">
        <f t="shared" si="277"/>
        <v>242.29133441864917</v>
      </c>
      <c r="AI84" s="15">
        <f t="shared" si="278"/>
        <v>214.89865974084415</v>
      </c>
      <c r="AJ84" s="16">
        <f t="shared" si="289"/>
        <v>1.1114958284514531E-2</v>
      </c>
      <c r="AL84">
        <v>4725.35769237762</v>
      </c>
      <c r="AM84" s="6">
        <f t="shared" si="237"/>
        <v>5.1274707692390038</v>
      </c>
      <c r="AN84"/>
      <c r="AO84">
        <f t="shared" si="279"/>
        <v>117.93850923703273</v>
      </c>
      <c r="AP84">
        <f t="shared" si="280"/>
        <v>192.88135006810032</v>
      </c>
      <c r="AQ84">
        <f t="shared" si="281"/>
        <v>165.38500986124174</v>
      </c>
      <c r="AR84">
        <f t="shared" si="282"/>
        <v>149.70135964974932</v>
      </c>
      <c r="AS84">
        <f t="shared" si="283"/>
        <v>158.53283357155999</v>
      </c>
      <c r="AT84">
        <f t="shared" si="284"/>
        <v>201.74766610406652</v>
      </c>
      <c r="AU84">
        <f t="shared" si="285"/>
        <v>190.56410721065933</v>
      </c>
      <c r="AV84">
        <f t="shared" si="286"/>
        <v>182.69095607874638</v>
      </c>
      <c r="AW84">
        <f t="shared" si="287"/>
        <v>238.58247534030539</v>
      </c>
      <c r="AX84">
        <f t="shared" si="288"/>
        <v>242.29133441864917</v>
      </c>
      <c r="AZ84" s="6">
        <f t="shared" si="238"/>
        <v>0.42977840189042521</v>
      </c>
      <c r="BA84" s="6">
        <f t="shared" si="239"/>
        <v>0.34180365035383459</v>
      </c>
      <c r="BB84" s="6">
        <f t="shared" si="240"/>
        <v>0.36453121644629988</v>
      </c>
      <c r="BC84" s="6">
        <f t="shared" si="241"/>
        <v>0.42229788641090632</v>
      </c>
      <c r="BD84" s="6">
        <f t="shared" si="242"/>
        <v>0.46835267442190626</v>
      </c>
      <c r="BE84" s="6">
        <f t="shared" si="243"/>
        <v>0.44492295531324677</v>
      </c>
      <c r="BF84" s="6">
        <f t="shared" si="244"/>
        <v>0.5469852829716243</v>
      </c>
      <c r="BG84" s="6">
        <f t="shared" si="245"/>
        <v>0.6869041395302925</v>
      </c>
      <c r="BH84" s="6">
        <f t="shared" si="246"/>
        <v>0.72559948797600993</v>
      </c>
      <c r="BI84" s="6">
        <f t="shared" si="247"/>
        <v>0.64836069669191143</v>
      </c>
      <c r="BK84" s="6">
        <f t="shared" si="248"/>
        <v>1.7068176464508336</v>
      </c>
      <c r="BL84" s="6">
        <f t="shared" si="249"/>
        <v>0.81798413866234743</v>
      </c>
      <c r="BM84" s="6">
        <f t="shared" si="250"/>
        <v>0.84841368950252183</v>
      </c>
      <c r="BN84" s="6">
        <f t="shared" si="251"/>
        <v>0.64281779914273784</v>
      </c>
      <c r="BO84" s="6">
        <f t="shared" si="252"/>
        <v>0.78183101403733901</v>
      </c>
      <c r="BP84" s="6">
        <f t="shared" si="253"/>
        <v>0.67719625831159425</v>
      </c>
      <c r="BQ84" s="6">
        <f t="shared" si="254"/>
        <v>0.69865646844486795</v>
      </c>
      <c r="BR84" s="6">
        <f t="shared" si="255"/>
        <v>0.54802956150567106</v>
      </c>
      <c r="BS84" s="6">
        <f t="shared" si="256"/>
        <v>0.61477091830440844</v>
      </c>
      <c r="BT84" s="6">
        <f t="shared" si="257"/>
        <v>0.56131745635988439</v>
      </c>
      <c r="BV84" s="6">
        <f t="shared" si="258"/>
        <v>1.0848651459219312</v>
      </c>
      <c r="BW84" s="6">
        <f t="shared" si="259"/>
        <v>0.58640225244822552</v>
      </c>
      <c r="BX84" s="6">
        <f t="shared" si="260"/>
        <v>0.6107649183075724</v>
      </c>
      <c r="BY84" s="6">
        <f t="shared" si="261"/>
        <v>0.5356694018012137</v>
      </c>
      <c r="BZ84" s="6">
        <f t="shared" si="262"/>
        <v>0.62968264743464308</v>
      </c>
      <c r="CA84" s="6">
        <f t="shared" si="263"/>
        <v>0.56444064847171904</v>
      </c>
      <c r="CB84" s="6">
        <f t="shared" si="264"/>
        <v>0.62588006587346634</v>
      </c>
      <c r="CC84" s="6">
        <f t="shared" si="265"/>
        <v>0.61453281340924037</v>
      </c>
      <c r="CD84" s="6">
        <f t="shared" si="266"/>
        <v>0.66789845370959178</v>
      </c>
      <c r="CE84" s="6">
        <f t="shared" si="267"/>
        <v>0.60290472468589351</v>
      </c>
    </row>
    <row r="85" spans="1:83" x14ac:dyDescent="0.25">
      <c r="A85" t="s">
        <v>23</v>
      </c>
      <c r="B85" t="s">
        <v>72</v>
      </c>
      <c r="C85">
        <v>14.173369165932741</v>
      </c>
      <c r="D85">
        <v>15.846800729819613</v>
      </c>
      <c r="E85">
        <v>20.217321588946099</v>
      </c>
      <c r="F85">
        <v>25.14936066748302</v>
      </c>
      <c r="G85">
        <v>31.858321974933254</v>
      </c>
      <c r="H85">
        <v>42.133870364550248</v>
      </c>
      <c r="I85">
        <v>40.036867012720968</v>
      </c>
      <c r="J85">
        <v>59.148057086732777</v>
      </c>
      <c r="K85">
        <v>62.658634362305683</v>
      </c>
      <c r="L85">
        <v>67.526162493274612</v>
      </c>
      <c r="N85">
        <v>59.286693512663369</v>
      </c>
      <c r="O85">
        <v>40.055224157618447</v>
      </c>
      <c r="P85">
        <v>48.753801315914956</v>
      </c>
      <c r="Q85">
        <v>40.505519549946037</v>
      </c>
      <c r="R85">
        <v>56.391098363129139</v>
      </c>
      <c r="S85">
        <v>67.975926430271372</v>
      </c>
      <c r="T85">
        <v>55.437779870073634</v>
      </c>
      <c r="U85">
        <v>51.353728872382469</v>
      </c>
      <c r="V85">
        <v>57.658216041216185</v>
      </c>
      <c r="W85">
        <v>63.899063344029294</v>
      </c>
      <c r="Y85" t="s">
        <v>120</v>
      </c>
      <c r="Z85" s="15">
        <f t="shared" si="269"/>
        <v>59.286693512663369</v>
      </c>
      <c r="AA85" s="15">
        <f t="shared" si="270"/>
        <v>63.899063344029294</v>
      </c>
      <c r="AB85" s="14">
        <f t="shared" si="271"/>
        <v>0.56131745635988439</v>
      </c>
      <c r="AC85" s="14">
        <f t="shared" si="272"/>
        <v>0.83591682477841545</v>
      </c>
      <c r="AD85" s="15">
        <f t="shared" si="273"/>
        <v>14.173369165932741</v>
      </c>
      <c r="AE85" s="15">
        <f t="shared" si="274"/>
        <v>67.526162493274612</v>
      </c>
      <c r="AF85" s="14">
        <f t="shared" si="275"/>
        <v>0.64836069669191143</v>
      </c>
      <c r="AG85" s="14">
        <f t="shared" si="276"/>
        <v>18.941447345935771</v>
      </c>
      <c r="AH85" s="15">
        <f t="shared" si="277"/>
        <v>131.42522583730391</v>
      </c>
      <c r="AI85" s="15">
        <f t="shared" si="278"/>
        <v>-3.6270991492453177</v>
      </c>
      <c r="AJ85" s="16">
        <f t="shared" si="289"/>
        <v>6.0290472468589353E-3</v>
      </c>
      <c r="AL85">
        <v>494.496380933495</v>
      </c>
      <c r="AM85" s="6">
        <f t="shared" si="237"/>
        <v>26.577591041051392</v>
      </c>
      <c r="AN85"/>
      <c r="AO85">
        <f t="shared" si="279"/>
        <v>73.460062678596103</v>
      </c>
      <c r="AP85">
        <f t="shared" si="280"/>
        <v>55.90202488743806</v>
      </c>
      <c r="AQ85">
        <f t="shared" si="281"/>
        <v>68.971122904861062</v>
      </c>
      <c r="AR85">
        <f t="shared" si="282"/>
        <v>65.654880217429053</v>
      </c>
      <c r="AS85">
        <f t="shared" si="283"/>
        <v>88.249420338062393</v>
      </c>
      <c r="AT85">
        <f t="shared" si="284"/>
        <v>110.10979679482162</v>
      </c>
      <c r="AU85">
        <f t="shared" si="285"/>
        <v>95.474646882794602</v>
      </c>
      <c r="AV85">
        <f t="shared" si="286"/>
        <v>110.50178595911524</v>
      </c>
      <c r="AW85">
        <f t="shared" si="287"/>
        <v>120.31685040352187</v>
      </c>
      <c r="AX85">
        <f t="shared" si="288"/>
        <v>131.42522583730391</v>
      </c>
      <c r="AZ85" s="6">
        <f t="shared" si="238"/>
        <v>0.30475005496262336</v>
      </c>
      <c r="BA85" s="6">
        <f t="shared" si="239"/>
        <v>0.25988366025772497</v>
      </c>
      <c r="BB85" s="6">
        <f t="shared" si="240"/>
        <v>0.22988328283508586</v>
      </c>
      <c r="BC85" s="6">
        <f t="shared" si="241"/>
        <v>0.61721462499654078</v>
      </c>
      <c r="BD85" s="6">
        <f t="shared" si="242"/>
        <v>0.25620265971758371</v>
      </c>
      <c r="BE85" s="6">
        <f t="shared" si="243"/>
        <v>0.21405841026119538</v>
      </c>
      <c r="BF85" s="6">
        <f t="shared" si="244"/>
        <v>0.26551990043094331</v>
      </c>
      <c r="BG85" s="6">
        <f t="shared" si="245"/>
        <v>0.26488133956796539</v>
      </c>
      <c r="BH85" s="6">
        <f t="shared" si="246"/>
        <v>0.5231433990091201</v>
      </c>
      <c r="BI85" s="6">
        <f t="shared" si="247"/>
        <v>0.21632426081367745</v>
      </c>
      <c r="BK85" s="6">
        <f t="shared" si="248"/>
        <v>0.85767957527959093</v>
      </c>
      <c r="BL85" s="6">
        <f t="shared" si="249"/>
        <v>1.0890647390297672</v>
      </c>
      <c r="BM85" s="6">
        <f t="shared" si="250"/>
        <v>1.6651000614756093</v>
      </c>
      <c r="BN85" s="6">
        <f t="shared" si="251"/>
        <v>1.7861389258321081</v>
      </c>
      <c r="BO85" s="6">
        <f t="shared" si="252"/>
        <v>0.97667233033147149</v>
      </c>
      <c r="BP85" s="6">
        <f t="shared" si="253"/>
        <v>1.0060591361715006</v>
      </c>
      <c r="BQ85" s="6">
        <f t="shared" si="254"/>
        <v>0.72416625433445625</v>
      </c>
      <c r="BR85" s="6">
        <f t="shared" si="255"/>
        <v>0.78614722865705811</v>
      </c>
      <c r="BS85" s="6">
        <f t="shared" si="256"/>
        <v>2.3091560261226913</v>
      </c>
      <c r="BT85" s="6">
        <f t="shared" si="257"/>
        <v>1.0188235149791602</v>
      </c>
      <c r="BV85" s="6">
        <f t="shared" si="258"/>
        <v>0.58838800946262759</v>
      </c>
      <c r="BW85" s="6">
        <f t="shared" si="259"/>
        <v>0.68580731259216854</v>
      </c>
      <c r="BX85" s="6">
        <f t="shared" si="260"/>
        <v>0.96022331384713144</v>
      </c>
      <c r="BY85" s="6">
        <f t="shared" si="261"/>
        <v>1.2181704195122098</v>
      </c>
      <c r="BZ85" s="6">
        <f t="shared" si="262"/>
        <v>0.62698857321714463</v>
      </c>
      <c r="CA85" s="6">
        <f t="shared" si="263"/>
        <v>0.62158737944844911</v>
      </c>
      <c r="CB85" s="6">
        <f t="shared" si="264"/>
        <v>0.5040939209809604</v>
      </c>
      <c r="CC85" s="6">
        <f t="shared" si="265"/>
        <v>0.53652719579053865</v>
      </c>
      <c r="CD85" s="6">
        <f t="shared" si="266"/>
        <v>1.4530008906531946</v>
      </c>
      <c r="CE85" s="6">
        <f t="shared" si="267"/>
        <v>0.63540773579748444</v>
      </c>
    </row>
    <row r="86" spans="1:83" x14ac:dyDescent="0.25">
      <c r="A86" t="s">
        <v>26</v>
      </c>
      <c r="B86" t="s">
        <v>72</v>
      </c>
      <c r="C86">
        <v>10.05014447753658</v>
      </c>
      <c r="D86">
        <v>12.048802207867077</v>
      </c>
      <c r="E86">
        <v>12.749591934287027</v>
      </c>
      <c r="F86">
        <v>36.757354731772097</v>
      </c>
      <c r="G86">
        <v>17.427437206783832</v>
      </c>
      <c r="H86">
        <v>20.271170998666587</v>
      </c>
      <c r="I86">
        <v>19.434864654916261</v>
      </c>
      <c r="J86">
        <v>22.808446903070877</v>
      </c>
      <c r="K86">
        <v>45.175680937980502</v>
      </c>
      <c r="L86">
        <v>22.529970217925047</v>
      </c>
      <c r="N86">
        <v>29.791692286172498</v>
      </c>
      <c r="O86">
        <v>53.329557606498319</v>
      </c>
      <c r="P86">
        <v>95.684403225389417</v>
      </c>
      <c r="Q86">
        <v>112.54897620398198</v>
      </c>
      <c r="R86">
        <v>70.44441120832569</v>
      </c>
      <c r="S86">
        <v>100.98667998462186</v>
      </c>
      <c r="T86">
        <v>57.461959074808654</v>
      </c>
      <c r="U86">
        <v>73.66681374506777</v>
      </c>
      <c r="V86">
        <v>216.57143020732838</v>
      </c>
      <c r="W86">
        <v>115.98048053274931</v>
      </c>
      <c r="Y86" t="s">
        <v>121</v>
      </c>
      <c r="Z86" s="15">
        <f t="shared" si="269"/>
        <v>29.791692286172498</v>
      </c>
      <c r="AA86" s="15">
        <f t="shared" si="270"/>
        <v>115.98048053274931</v>
      </c>
      <c r="AB86" s="14">
        <f t="shared" si="271"/>
        <v>1.0188235149791602</v>
      </c>
      <c r="AC86" s="14">
        <f t="shared" si="272"/>
        <v>16.302151202230597</v>
      </c>
      <c r="AD86" s="15">
        <f t="shared" si="273"/>
        <v>10.05014447753658</v>
      </c>
      <c r="AE86" s="15">
        <f t="shared" si="274"/>
        <v>22.529970217925047</v>
      </c>
      <c r="AF86" s="14">
        <f t="shared" si="275"/>
        <v>0.21632426081367745</v>
      </c>
      <c r="AG86" s="14">
        <f t="shared" si="276"/>
        <v>9.3841148911044669</v>
      </c>
      <c r="AH86" s="15">
        <f t="shared" si="277"/>
        <v>138.51045075067435</v>
      </c>
      <c r="AI86" s="15">
        <f t="shared" si="278"/>
        <v>93.450510314824271</v>
      </c>
      <c r="AJ86" s="16">
        <f t="shared" si="289"/>
        <v>6.3540773579748447E-3</v>
      </c>
      <c r="AL86">
        <v>15233.707842531296</v>
      </c>
      <c r="AM86" s="6">
        <f t="shared" si="237"/>
        <v>0.9092366230364759</v>
      </c>
      <c r="AN86"/>
      <c r="AO86">
        <f t="shared" si="279"/>
        <v>39.841836763709082</v>
      </c>
      <c r="AP86">
        <f t="shared" si="280"/>
        <v>65.378359814365396</v>
      </c>
      <c r="AQ86">
        <f t="shared" si="281"/>
        <v>108.43399515967644</v>
      </c>
      <c r="AR86">
        <f t="shared" si="282"/>
        <v>149.30633093575409</v>
      </c>
      <c r="AS86">
        <f t="shared" si="283"/>
        <v>87.871848415109525</v>
      </c>
      <c r="AT86">
        <f t="shared" si="284"/>
        <v>121.25785098328845</v>
      </c>
      <c r="AU86">
        <f t="shared" si="285"/>
        <v>76.896823729724915</v>
      </c>
      <c r="AV86">
        <f t="shared" si="286"/>
        <v>96.475260648138644</v>
      </c>
      <c r="AW86">
        <f t="shared" si="287"/>
        <v>261.74711114530885</v>
      </c>
      <c r="AX86">
        <f t="shared" si="288"/>
        <v>138.51045075067435</v>
      </c>
      <c r="AZ86" s="6">
        <f t="shared" si="238"/>
        <v>0.13393146337833003</v>
      </c>
      <c r="BA86" s="6">
        <f t="shared" si="239"/>
        <v>0.14619001850589514</v>
      </c>
      <c r="BB86" s="6">
        <f t="shared" si="240"/>
        <v>6.2731242133854823E-2</v>
      </c>
      <c r="BC86" s="6">
        <f t="shared" si="241"/>
        <v>6.8407836744491676E-2</v>
      </c>
      <c r="BD86" s="6">
        <f t="shared" si="242"/>
        <v>7.4201730486068221E-2</v>
      </c>
      <c r="BE86" s="6">
        <f t="shared" si="243"/>
        <v>0.16257548669037816</v>
      </c>
      <c r="BF86" s="6">
        <f t="shared" si="244"/>
        <v>0.21007670166337003</v>
      </c>
      <c r="BG86" s="6">
        <f t="shared" si="245"/>
        <v>0.19558358096738435</v>
      </c>
      <c r="BH86" s="6">
        <f t="shared" si="246"/>
        <v>0.2504215067740152</v>
      </c>
      <c r="BI86" s="6">
        <f t="shared" si="247"/>
        <v>0.27317736699483963</v>
      </c>
      <c r="BK86" s="6">
        <f t="shared" si="248"/>
        <v>8.0497829676857613</v>
      </c>
      <c r="BL86" s="6">
        <f t="shared" si="249"/>
        <v>8.3950963318547611</v>
      </c>
      <c r="BM86" s="6">
        <f t="shared" si="250"/>
        <v>8.637972986683593</v>
      </c>
      <c r="BN86" s="6">
        <f t="shared" si="251"/>
        <v>9.542362474214789</v>
      </c>
      <c r="BO86" s="6">
        <f t="shared" si="252"/>
        <v>10.376830610800274</v>
      </c>
      <c r="BP86" s="6">
        <f t="shared" si="253"/>
        <v>9.5189508098572482</v>
      </c>
      <c r="BQ86" s="6">
        <f t="shared" si="254"/>
        <v>8.6438828647201102</v>
      </c>
      <c r="BR86" s="6">
        <f t="shared" si="255"/>
        <v>9.172100655563483</v>
      </c>
      <c r="BS86" s="6">
        <f t="shared" si="256"/>
        <v>8.3484336241849597</v>
      </c>
      <c r="BT86" s="6">
        <f t="shared" si="257"/>
        <v>6.8518743286066313</v>
      </c>
      <c r="BV86" s="6">
        <f t="shared" si="258"/>
        <v>4.1945501250849011</v>
      </c>
      <c r="BW86" s="6">
        <f t="shared" si="259"/>
        <v>4.3833878932443042</v>
      </c>
      <c r="BX86" s="6">
        <f t="shared" si="260"/>
        <v>4.4264220899948858</v>
      </c>
      <c r="BY86" s="6">
        <f t="shared" si="261"/>
        <v>4.9390636459329977</v>
      </c>
      <c r="BZ86" s="6">
        <f t="shared" si="262"/>
        <v>5.3763953087102694</v>
      </c>
      <c r="CA86" s="6">
        <f t="shared" si="263"/>
        <v>4.9769574260461722</v>
      </c>
      <c r="CB86" s="6">
        <f t="shared" si="264"/>
        <v>4.5970886722921591</v>
      </c>
      <c r="CC86" s="6">
        <f t="shared" si="265"/>
        <v>4.8734911856379028</v>
      </c>
      <c r="CD86" s="6">
        <f t="shared" si="266"/>
        <v>4.4665155704361057</v>
      </c>
      <c r="CE86" s="6">
        <f t="shared" si="267"/>
        <v>3.7087234677880483</v>
      </c>
    </row>
    <row r="87" spans="1:83" x14ac:dyDescent="0.25">
      <c r="A87" t="s">
        <v>30</v>
      </c>
      <c r="B87" t="s">
        <v>72</v>
      </c>
      <c r="C87">
        <v>4.4168345013266785</v>
      </c>
      <c r="D87">
        <v>6.777704362002499</v>
      </c>
      <c r="E87">
        <v>3.4791470213663276</v>
      </c>
      <c r="F87">
        <v>4.0739331503438159</v>
      </c>
      <c r="G87">
        <v>5.0473558709581967</v>
      </c>
      <c r="H87">
        <v>15.395776726879333</v>
      </c>
      <c r="I87">
        <v>15.376671418422291</v>
      </c>
      <c r="J87">
        <v>16.841343859416799</v>
      </c>
      <c r="K87">
        <v>21.624973403963399</v>
      </c>
      <c r="L87">
        <v>28.451168257572423</v>
      </c>
      <c r="N87">
        <v>279.61101564717802</v>
      </c>
      <c r="O87">
        <v>411.09289227434448</v>
      </c>
      <c r="P87">
        <v>496.37815133788052</v>
      </c>
      <c r="Q87">
        <v>601.28756588171586</v>
      </c>
      <c r="R87">
        <v>748.44930063521554</v>
      </c>
      <c r="S87">
        <v>955.49774825616464</v>
      </c>
      <c r="T87">
        <v>685.88454715619548</v>
      </c>
      <c r="U87">
        <v>859.48204867254128</v>
      </c>
      <c r="V87">
        <v>782.9839948132726</v>
      </c>
      <c r="W87">
        <v>780.00131082375071</v>
      </c>
      <c r="Y87" t="s">
        <v>123</v>
      </c>
      <c r="Z87" s="15">
        <f t="shared" si="269"/>
        <v>279.61101564717802</v>
      </c>
      <c r="AA87" s="15">
        <f t="shared" si="270"/>
        <v>780.00131082375071</v>
      </c>
      <c r="AB87" s="14">
        <f t="shared" si="271"/>
        <v>6.8518743286066313</v>
      </c>
      <c r="AC87" s="14">
        <f t="shared" si="272"/>
        <v>12.073919804954979</v>
      </c>
      <c r="AD87" s="15">
        <f t="shared" si="273"/>
        <v>4.4168345013266785</v>
      </c>
      <c r="AE87" s="15">
        <f t="shared" si="274"/>
        <v>28.451168257572423</v>
      </c>
      <c r="AF87" s="14">
        <f t="shared" si="275"/>
        <v>0.27317736699483963</v>
      </c>
      <c r="AG87" s="14">
        <f t="shared" si="276"/>
        <v>22.995058717248384</v>
      </c>
      <c r="AH87" s="15">
        <f t="shared" si="277"/>
        <v>808.45247908132319</v>
      </c>
      <c r="AI87" s="15">
        <f t="shared" si="278"/>
        <v>751.55014256617824</v>
      </c>
      <c r="AJ87" s="16">
        <f t="shared" si="289"/>
        <v>3.7087234677880485E-2</v>
      </c>
      <c r="AL87">
        <v>2938.040400719196</v>
      </c>
      <c r="AM87" s="6">
        <f t="shared" si="237"/>
        <v>27.516724374635011</v>
      </c>
      <c r="AN87"/>
      <c r="AO87">
        <f t="shared" si="279"/>
        <v>284.02785014850468</v>
      </c>
      <c r="AP87">
        <f t="shared" si="280"/>
        <v>417.87059663634699</v>
      </c>
      <c r="AQ87">
        <f t="shared" si="281"/>
        <v>499.85729835924684</v>
      </c>
      <c r="AR87">
        <f t="shared" si="282"/>
        <v>605.36149903205967</v>
      </c>
      <c r="AS87">
        <f t="shared" si="283"/>
        <v>753.49665650617374</v>
      </c>
      <c r="AT87">
        <f t="shared" si="284"/>
        <v>970.89352498304402</v>
      </c>
      <c r="AU87">
        <f t="shared" si="285"/>
        <v>701.26121857461771</v>
      </c>
      <c r="AV87">
        <f t="shared" si="286"/>
        <v>876.32339253195812</v>
      </c>
      <c r="AW87">
        <f t="shared" si="287"/>
        <v>804.608968217236</v>
      </c>
      <c r="AX87">
        <f t="shared" si="288"/>
        <v>808.45247908132319</v>
      </c>
      <c r="AZ87" s="6">
        <f t="shared" si="238"/>
        <v>2.47378186981283</v>
      </c>
      <c r="BA87" s="6">
        <f t="shared" si="239"/>
        <v>1.484250600653255</v>
      </c>
      <c r="BB87" s="6">
        <f t="shared" si="240"/>
        <v>1.4099520551678009</v>
      </c>
      <c r="BC87" s="6">
        <f t="shared" si="241"/>
        <v>1.6070626638194518</v>
      </c>
      <c r="BD87" s="6">
        <f t="shared" si="242"/>
        <v>1.8118292513656307</v>
      </c>
      <c r="BE87" s="6">
        <f t="shared" si="243"/>
        <v>1.6014344534399692</v>
      </c>
      <c r="BF87" s="6">
        <f t="shared" si="244"/>
        <v>1.9210030290266598</v>
      </c>
      <c r="BG87" s="6">
        <f t="shared" si="245"/>
        <v>1.9096509709930578</v>
      </c>
      <c r="BH87" s="6">
        <f t="shared" si="246"/>
        <v>2.1805213899021467</v>
      </c>
      <c r="BI87" s="6">
        <f t="shared" si="247"/>
        <v>2.0223881808092634</v>
      </c>
      <c r="BK87" s="6">
        <f t="shared" si="248"/>
        <v>4.5216684693944309</v>
      </c>
      <c r="BL87" s="6">
        <f t="shared" si="249"/>
        <v>2.9566087928856377</v>
      </c>
      <c r="BM87" s="6">
        <f t="shared" si="250"/>
        <v>2.7195627963705467</v>
      </c>
      <c r="BN87" s="6">
        <f t="shared" si="251"/>
        <v>3.2558290367766243</v>
      </c>
      <c r="BO87" s="6">
        <f t="shared" si="252"/>
        <v>3.4170587092224083</v>
      </c>
      <c r="BP87" s="6">
        <f t="shared" si="253"/>
        <v>3.1082074393298535</v>
      </c>
      <c r="BQ87" s="6">
        <f t="shared" si="254"/>
        <v>3.324656362221126</v>
      </c>
      <c r="BR87" s="6">
        <f t="shared" si="255"/>
        <v>3.2654940653238729</v>
      </c>
      <c r="BS87" s="6">
        <f t="shared" si="256"/>
        <v>3.8914443050820577</v>
      </c>
      <c r="BT87" s="6">
        <f t="shared" si="257"/>
        <v>3.5334726482152989</v>
      </c>
      <c r="BV87" s="6">
        <f t="shared" si="258"/>
        <v>3.5242925494023676</v>
      </c>
      <c r="BW87" s="6">
        <f t="shared" si="259"/>
        <v>2.2405536505357531</v>
      </c>
      <c r="BX87" s="6">
        <f t="shared" si="260"/>
        <v>2.0763748308614542</v>
      </c>
      <c r="BY87" s="6">
        <f t="shared" si="261"/>
        <v>2.4547101162018934</v>
      </c>
      <c r="BZ87" s="6">
        <f t="shared" si="262"/>
        <v>2.6379521198004445</v>
      </c>
      <c r="CA87" s="6">
        <f t="shared" si="263"/>
        <v>2.3767539975390322</v>
      </c>
      <c r="CB87" s="6">
        <f t="shared" si="264"/>
        <v>2.6511412200501634</v>
      </c>
      <c r="CC87" s="6">
        <f t="shared" si="265"/>
        <v>2.6162177461691085</v>
      </c>
      <c r="CD87" s="6">
        <f t="shared" si="266"/>
        <v>3.0712846835954761</v>
      </c>
      <c r="CE87" s="6">
        <f t="shared" si="267"/>
        <v>2.8115110694692822</v>
      </c>
    </row>
    <row r="88" spans="1:83" x14ac:dyDescent="0.25">
      <c r="A88" t="s">
        <v>36</v>
      </c>
      <c r="B88" t="s">
        <v>72</v>
      </c>
      <c r="C88">
        <v>81.581167230892731</v>
      </c>
      <c r="D88">
        <v>68.813260119716944</v>
      </c>
      <c r="E88">
        <v>78.197566733004663</v>
      </c>
      <c r="F88">
        <v>95.706371848413795</v>
      </c>
      <c r="G88">
        <v>123.24438997782033</v>
      </c>
      <c r="H88">
        <v>151.65464234377097</v>
      </c>
      <c r="I88">
        <v>140.60879734521927</v>
      </c>
      <c r="J88">
        <v>164.4365467432896</v>
      </c>
      <c r="K88">
        <v>188.29739374565608</v>
      </c>
      <c r="L88">
        <v>210.6298448048849</v>
      </c>
      <c r="N88">
        <v>157.06116776346764</v>
      </c>
      <c r="O88">
        <v>144.77985861570014</v>
      </c>
      <c r="P88">
        <v>156.27874217605915</v>
      </c>
      <c r="Q88">
        <v>205.15773968348648</v>
      </c>
      <c r="R88">
        <v>246.46207469987277</v>
      </c>
      <c r="S88">
        <v>311.99711698450017</v>
      </c>
      <c r="T88">
        <v>263.80857528265898</v>
      </c>
      <c r="U88">
        <v>305.99680864712047</v>
      </c>
      <c r="V88">
        <v>364.97129219063243</v>
      </c>
      <c r="W88">
        <v>402.24224280661525</v>
      </c>
      <c r="Y88" t="s">
        <v>125</v>
      </c>
      <c r="Z88" s="15">
        <f t="shared" si="269"/>
        <v>157.06116776346764</v>
      </c>
      <c r="AA88" s="15">
        <f t="shared" si="270"/>
        <v>402.24224280661525</v>
      </c>
      <c r="AB88" s="14">
        <f t="shared" si="271"/>
        <v>3.5334726482152989</v>
      </c>
      <c r="AC88" s="14">
        <f t="shared" si="272"/>
        <v>11.01454232497716</v>
      </c>
      <c r="AD88" s="15">
        <f t="shared" si="273"/>
        <v>81.581167230892731</v>
      </c>
      <c r="AE88" s="15">
        <f t="shared" si="274"/>
        <v>210.6298448048849</v>
      </c>
      <c r="AF88" s="14">
        <f t="shared" si="275"/>
        <v>2.0223881808092634</v>
      </c>
      <c r="AG88" s="14">
        <f t="shared" si="276"/>
        <v>11.11431140866317</v>
      </c>
      <c r="AH88" s="15">
        <f t="shared" si="277"/>
        <v>612.87208761150009</v>
      </c>
      <c r="AI88" s="15">
        <f t="shared" si="278"/>
        <v>191.61239800173036</v>
      </c>
      <c r="AJ88" s="16">
        <f t="shared" si="289"/>
        <v>2.8115110694692823E-2</v>
      </c>
      <c r="AL88">
        <v>1886.8045845288259</v>
      </c>
      <c r="AM88" s="6">
        <f t="shared" si="237"/>
        <v>32.482011790561074</v>
      </c>
      <c r="AN88"/>
      <c r="AO88">
        <f t="shared" si="279"/>
        <v>238.64233499436037</v>
      </c>
      <c r="AP88">
        <f t="shared" si="280"/>
        <v>213.59311873541708</v>
      </c>
      <c r="AQ88">
        <f t="shared" si="281"/>
        <v>234.47630890906382</v>
      </c>
      <c r="AR88">
        <f t="shared" si="282"/>
        <v>300.86411153190028</v>
      </c>
      <c r="AS88">
        <f t="shared" si="283"/>
        <v>369.70646467769313</v>
      </c>
      <c r="AT88">
        <f t="shared" si="284"/>
        <v>463.65175932827117</v>
      </c>
      <c r="AU88">
        <f t="shared" si="285"/>
        <v>404.41737262787825</v>
      </c>
      <c r="AV88">
        <f t="shared" si="286"/>
        <v>470.43335539041004</v>
      </c>
      <c r="AW88">
        <f t="shared" si="287"/>
        <v>553.26868593628853</v>
      </c>
      <c r="AX88">
        <f t="shared" si="288"/>
        <v>612.87208761150009</v>
      </c>
      <c r="AZ88" s="6">
        <f t="shared" si="238"/>
        <v>33.118052545081888</v>
      </c>
      <c r="BA88" s="6">
        <f t="shared" si="239"/>
        <v>40.177484913467772</v>
      </c>
      <c r="BB88" s="6">
        <f t="shared" si="240"/>
        <v>46.307372475006815</v>
      </c>
      <c r="BC88" s="6">
        <f t="shared" si="241"/>
        <v>45.931677545878735</v>
      </c>
      <c r="BD88" s="6">
        <f t="shared" si="242"/>
        <v>47.707124676618967</v>
      </c>
      <c r="BE88" s="6">
        <f t="shared" si="243"/>
        <v>49.496719787693884</v>
      </c>
      <c r="BF88" s="6">
        <f t="shared" si="244"/>
        <v>40.468528407907023</v>
      </c>
      <c r="BG88" s="6">
        <f t="shared" si="245"/>
        <v>46.566172798054154</v>
      </c>
      <c r="BH88" s="6">
        <f t="shared" si="246"/>
        <v>47.211576958530934</v>
      </c>
      <c r="BI88" s="6">
        <f t="shared" si="247"/>
        <v>50.993672543882262</v>
      </c>
      <c r="BK88" s="6">
        <f t="shared" si="248"/>
        <v>10.414350219610171</v>
      </c>
      <c r="BL88" s="6">
        <f t="shared" si="249"/>
        <v>13.884522029332189</v>
      </c>
      <c r="BM88" s="6">
        <f t="shared" si="250"/>
        <v>13.873377843848075</v>
      </c>
      <c r="BN88" s="6">
        <f t="shared" si="251"/>
        <v>13.435358717846025</v>
      </c>
      <c r="BO88" s="6">
        <f t="shared" si="252"/>
        <v>13.24743018614207</v>
      </c>
      <c r="BP88" s="6">
        <f t="shared" si="253"/>
        <v>11.686363227482442</v>
      </c>
      <c r="BQ88" s="6">
        <f t="shared" si="254"/>
        <v>14.301771051425865</v>
      </c>
      <c r="BR88" s="6">
        <f t="shared" si="255"/>
        <v>11.692536673433068</v>
      </c>
      <c r="BS88" s="6">
        <f t="shared" si="256"/>
        <v>12.272891957897974</v>
      </c>
      <c r="BT88" s="6">
        <f t="shared" si="257"/>
        <v>12.537742465628424</v>
      </c>
      <c r="BV88" s="6">
        <f t="shared" si="258"/>
        <v>21.471664623014966</v>
      </c>
      <c r="BW88" s="6">
        <f t="shared" si="259"/>
        <v>26.671635504928933</v>
      </c>
      <c r="BX88" s="6">
        <f t="shared" si="260"/>
        <v>29.802656952378403</v>
      </c>
      <c r="BY88" s="6">
        <f t="shared" si="261"/>
        <v>29.224991675651442</v>
      </c>
      <c r="BZ88" s="6">
        <f t="shared" si="262"/>
        <v>29.972624777851177</v>
      </c>
      <c r="CA88" s="6">
        <f t="shared" si="263"/>
        <v>30.041162324820352</v>
      </c>
      <c r="CB88" s="6">
        <f t="shared" si="264"/>
        <v>26.857369278087042</v>
      </c>
      <c r="CC88" s="6">
        <f t="shared" si="265"/>
        <v>28.392570912802036</v>
      </c>
      <c r="CD88" s="6">
        <f t="shared" si="266"/>
        <v>29.021337145649078</v>
      </c>
      <c r="CE88" s="6">
        <f t="shared" si="267"/>
        <v>30.911105828367781</v>
      </c>
    </row>
    <row r="89" spans="1:83" x14ac:dyDescent="0.25">
      <c r="A89" t="s">
        <v>37</v>
      </c>
      <c r="B89" t="s">
        <v>72</v>
      </c>
      <c r="C89">
        <v>1092.1776960254952</v>
      </c>
      <c r="D89">
        <v>1862.720297427961</v>
      </c>
      <c r="E89">
        <v>2568.2602724484077</v>
      </c>
      <c r="F89">
        <v>2735.3968888677878</v>
      </c>
      <c r="G89">
        <v>3245.1377379706528</v>
      </c>
      <c r="H89">
        <v>4687.3022623363649</v>
      </c>
      <c r="I89">
        <v>2962.1145952329875</v>
      </c>
      <c r="J89">
        <v>4009.727833134576</v>
      </c>
      <c r="K89">
        <v>4076.9225824071295</v>
      </c>
      <c r="L89">
        <v>5310.9434854643423</v>
      </c>
      <c r="N89">
        <v>361.7447891328398</v>
      </c>
      <c r="O89">
        <v>679.90027669211599</v>
      </c>
      <c r="P89">
        <v>797.22889357925101</v>
      </c>
      <c r="Q89">
        <v>846.59476749399846</v>
      </c>
      <c r="R89">
        <v>955.49693638751762</v>
      </c>
      <c r="S89">
        <v>1173.0592974175245</v>
      </c>
      <c r="T89">
        <v>1134.8330275477933</v>
      </c>
      <c r="U89">
        <v>1095.6623516953421</v>
      </c>
      <c r="V89">
        <v>1151.0516110792935</v>
      </c>
      <c r="W89">
        <v>1427.2672102480728</v>
      </c>
      <c r="Y89" t="s">
        <v>126</v>
      </c>
      <c r="Z89" s="15">
        <f t="shared" si="269"/>
        <v>361.7447891328398</v>
      </c>
      <c r="AA89" s="15">
        <f t="shared" si="270"/>
        <v>1427.2672102480728</v>
      </c>
      <c r="AB89" s="14">
        <f t="shared" si="271"/>
        <v>12.537742465628424</v>
      </c>
      <c r="AC89" s="14">
        <f t="shared" si="272"/>
        <v>16.475254263482597</v>
      </c>
      <c r="AD89" s="15">
        <f t="shared" si="273"/>
        <v>1092.1776960254952</v>
      </c>
      <c r="AE89" s="15">
        <f t="shared" si="274"/>
        <v>5310.9434854643423</v>
      </c>
      <c r="AF89" s="14">
        <f t="shared" si="275"/>
        <v>50.993672543882262</v>
      </c>
      <c r="AG89" s="14">
        <f t="shared" si="276"/>
        <v>19.211957593815974</v>
      </c>
      <c r="AH89" s="15">
        <f t="shared" si="277"/>
        <v>6738.2106957124151</v>
      </c>
      <c r="AI89" s="15">
        <f t="shared" si="278"/>
        <v>-3883.6762752162695</v>
      </c>
      <c r="AJ89" s="16">
        <f t="shared" si="289"/>
        <v>0.3091110582836778</v>
      </c>
      <c r="AL89">
        <v>155832.21203146898</v>
      </c>
      <c r="AM89" s="6">
        <f t="shared" si="237"/>
        <v>4.3240165867322036</v>
      </c>
      <c r="AN89"/>
      <c r="AO89">
        <f t="shared" si="279"/>
        <v>1453.9224851583349</v>
      </c>
      <c r="AP89">
        <f t="shared" si="280"/>
        <v>2542.620574120077</v>
      </c>
      <c r="AQ89">
        <f t="shared" si="281"/>
        <v>3365.4891660276589</v>
      </c>
      <c r="AR89">
        <f t="shared" si="282"/>
        <v>3581.9916563617862</v>
      </c>
      <c r="AS89">
        <f t="shared" si="283"/>
        <v>4200.6346743581707</v>
      </c>
      <c r="AT89">
        <f t="shared" si="284"/>
        <v>5860.3615597538892</v>
      </c>
      <c r="AU89">
        <f t="shared" si="285"/>
        <v>4096.9476227807809</v>
      </c>
      <c r="AV89">
        <f t="shared" si="286"/>
        <v>5105.3901848299183</v>
      </c>
      <c r="AW89">
        <f t="shared" si="287"/>
        <v>5227.9741934864232</v>
      </c>
      <c r="AX89">
        <f t="shared" si="288"/>
        <v>6738.2106957124151</v>
      </c>
      <c r="AZ89" s="6">
        <f t="shared" si="238"/>
        <v>11.751522332813598</v>
      </c>
      <c r="BA89" s="6">
        <f t="shared" si="239"/>
        <v>9.2438724646936095</v>
      </c>
      <c r="BB89" s="6">
        <f t="shared" si="240"/>
        <v>8.8356232873359133</v>
      </c>
      <c r="BC89" s="6">
        <f t="shared" si="241"/>
        <v>8.5295142924784102</v>
      </c>
      <c r="BD89" s="6">
        <f t="shared" si="242"/>
        <v>9.36446871812187</v>
      </c>
      <c r="BE89" s="6">
        <f t="shared" si="243"/>
        <v>8.7751177793054502</v>
      </c>
      <c r="BF89" s="6">
        <f t="shared" si="244"/>
        <v>9.6321268709464523</v>
      </c>
      <c r="BG89" s="6">
        <f t="shared" si="245"/>
        <v>9.6956931708627003</v>
      </c>
      <c r="BH89" s="6">
        <f t="shared" si="246"/>
        <v>9.8024732792024096</v>
      </c>
      <c r="BI89" s="6">
        <f t="shared" si="247"/>
        <v>8.0958358498270488</v>
      </c>
      <c r="BK89" s="6">
        <f t="shared" si="248"/>
        <v>11.460588100468508</v>
      </c>
      <c r="BL89" s="6">
        <f t="shared" si="249"/>
        <v>9.3601481053414108</v>
      </c>
      <c r="BM89" s="6">
        <f t="shared" si="250"/>
        <v>8.3727683819503174</v>
      </c>
      <c r="BN89" s="6">
        <f t="shared" si="251"/>
        <v>3.9496087039355983</v>
      </c>
      <c r="BO89" s="6">
        <f t="shared" si="252"/>
        <v>7.8263797624719453</v>
      </c>
      <c r="BP89" s="6">
        <f t="shared" si="253"/>
        <v>9.903083919964244</v>
      </c>
      <c r="BQ89" s="6">
        <f t="shared" si="254"/>
        <v>7.3996500095725715</v>
      </c>
      <c r="BR89" s="6">
        <f t="shared" si="255"/>
        <v>6.1201516502540114</v>
      </c>
      <c r="BS89" s="6">
        <f t="shared" si="256"/>
        <v>7.6841377854821831</v>
      </c>
      <c r="BT89" s="6">
        <f t="shared" si="257"/>
        <v>8.2529772604456451</v>
      </c>
      <c r="BV89" s="6">
        <f t="shared" si="258"/>
        <v>11.602280905969385</v>
      </c>
      <c r="BW89" s="6">
        <f t="shared" si="259"/>
        <v>9.303599521678052</v>
      </c>
      <c r="BX89" s="6">
        <f t="shared" si="260"/>
        <v>8.6000899024255197</v>
      </c>
      <c r="BY89" s="6">
        <f t="shared" si="261"/>
        <v>6.1749385515154653</v>
      </c>
      <c r="BZ89" s="6">
        <f t="shared" si="262"/>
        <v>8.5728993547948793</v>
      </c>
      <c r="CA89" s="6">
        <f t="shared" si="263"/>
        <v>9.3555198718066404</v>
      </c>
      <c r="CB89" s="6">
        <f t="shared" si="264"/>
        <v>8.4708596416970998</v>
      </c>
      <c r="CC89" s="6">
        <f t="shared" si="265"/>
        <v>7.8323810720748552</v>
      </c>
      <c r="CD89" s="6">
        <f t="shared" si="266"/>
        <v>8.6995974659251711</v>
      </c>
      <c r="CE89" s="6">
        <f t="shared" si="267"/>
        <v>8.1778986904889788</v>
      </c>
    </row>
    <row r="90" spans="1:83" x14ac:dyDescent="0.25">
      <c r="A90" t="s">
        <v>40</v>
      </c>
      <c r="B90" t="s">
        <v>72</v>
      </c>
      <c r="C90">
        <v>387.54545028797298</v>
      </c>
      <c r="D90">
        <v>428.56711672980742</v>
      </c>
      <c r="E90">
        <v>490.03385548234979</v>
      </c>
      <c r="F90">
        <v>507.96330780416326</v>
      </c>
      <c r="G90">
        <v>636.99061805157248</v>
      </c>
      <c r="H90">
        <v>830.99707608165284</v>
      </c>
      <c r="I90">
        <v>705.02844333701194</v>
      </c>
      <c r="J90">
        <v>834.878377</v>
      </c>
      <c r="K90">
        <v>846.48569799999996</v>
      </c>
      <c r="L90">
        <v>843.17376100000001</v>
      </c>
      <c r="N90">
        <v>398.08609642642676</v>
      </c>
      <c r="O90">
        <v>458.34975617139781</v>
      </c>
      <c r="P90">
        <v>481.13825980004668</v>
      </c>
      <c r="Q90">
        <v>248.87449100701795</v>
      </c>
      <c r="R90">
        <v>564.49302098379167</v>
      </c>
      <c r="S90">
        <v>994.0564433339656</v>
      </c>
      <c r="T90">
        <v>587.15575804998593</v>
      </c>
      <c r="U90">
        <v>573.495721</v>
      </c>
      <c r="V90">
        <v>720.68092899999999</v>
      </c>
      <c r="W90">
        <v>939.49958400000003</v>
      </c>
      <c r="Y90" t="s">
        <v>127</v>
      </c>
      <c r="Z90" s="15">
        <f t="shared" si="269"/>
        <v>398.08609642642676</v>
      </c>
      <c r="AA90" s="15">
        <f t="shared" si="270"/>
        <v>939.49958400000003</v>
      </c>
      <c r="AB90" s="14">
        <f t="shared" si="271"/>
        <v>8.2529772604456451</v>
      </c>
      <c r="AC90" s="14">
        <f t="shared" si="272"/>
        <v>10.010847185699356</v>
      </c>
      <c r="AD90" s="15">
        <f t="shared" si="273"/>
        <v>387.54545028797298</v>
      </c>
      <c r="AE90" s="15">
        <f t="shared" si="274"/>
        <v>843.17376100000001</v>
      </c>
      <c r="AF90" s="14">
        <f t="shared" si="275"/>
        <v>8.0958358498270488</v>
      </c>
      <c r="AG90" s="14">
        <f t="shared" si="276"/>
        <v>9.0210833629339895</v>
      </c>
      <c r="AH90" s="15">
        <f t="shared" si="277"/>
        <v>1782.6733450000002</v>
      </c>
      <c r="AI90" s="15">
        <f t="shared" si="278"/>
        <v>96.325823000000014</v>
      </c>
      <c r="AJ90" s="16">
        <f t="shared" si="289"/>
        <v>8.1778986904889786E-2</v>
      </c>
      <c r="AL90">
        <v>10100.40908834398</v>
      </c>
      <c r="AM90" s="6">
        <f t="shared" si="237"/>
        <v>17.649516266199864</v>
      </c>
      <c r="AN90"/>
      <c r="AO90">
        <f t="shared" si="279"/>
        <v>785.63154671439975</v>
      </c>
      <c r="AP90">
        <f t="shared" si="280"/>
        <v>886.91687290120524</v>
      </c>
      <c r="AQ90">
        <f t="shared" si="281"/>
        <v>971.17211528239648</v>
      </c>
      <c r="AR90">
        <f t="shared" si="282"/>
        <v>756.83779881118119</v>
      </c>
      <c r="AS90">
        <f t="shared" si="283"/>
        <v>1201.4836390353641</v>
      </c>
      <c r="AT90">
        <f t="shared" si="284"/>
        <v>1825.0535194156184</v>
      </c>
      <c r="AU90">
        <f t="shared" si="285"/>
        <v>1292.1842013869978</v>
      </c>
      <c r="AV90">
        <f t="shared" si="286"/>
        <v>1408.374098</v>
      </c>
      <c r="AW90">
        <f t="shared" si="287"/>
        <v>1567.1666270000001</v>
      </c>
      <c r="AX90">
        <f t="shared" si="288"/>
        <v>1782.6733450000002</v>
      </c>
      <c r="AZ90" s="6">
        <f t="shared" si="238"/>
        <v>3.1071331652768108E-2</v>
      </c>
      <c r="BA90" s="6">
        <f t="shared" si="239"/>
        <v>3.4798855082881927E-2</v>
      </c>
      <c r="BB90" s="6">
        <f t="shared" si="240"/>
        <v>7.9637607563544252E-2</v>
      </c>
      <c r="BC90" s="6">
        <f t="shared" si="241"/>
        <v>6.3012395277894623E-2</v>
      </c>
      <c r="BD90" s="6">
        <f t="shared" si="242"/>
        <v>0.15611309529346296</v>
      </c>
      <c r="BE90" s="6">
        <f t="shared" si="243"/>
        <v>4.661785303038718E-2</v>
      </c>
      <c r="BF90" s="6">
        <f t="shared" si="244"/>
        <v>0.23944595274253216</v>
      </c>
      <c r="BG90" s="6">
        <f t="shared" si="245"/>
        <v>6.2618201720323258E-2</v>
      </c>
      <c r="BH90" s="6">
        <f t="shared" si="246"/>
        <v>6.8803549333931846E-2</v>
      </c>
      <c r="BI90" s="6">
        <f t="shared" si="247"/>
        <v>7.9971937103622534E-2</v>
      </c>
      <c r="BK90" s="6">
        <f t="shared" si="248"/>
        <v>1.5190448874578468</v>
      </c>
      <c r="BL90" s="6">
        <f t="shared" si="249"/>
        <v>1.2417277887227696</v>
      </c>
      <c r="BM90" s="6">
        <f t="shared" si="250"/>
        <v>1.4633842492736457</v>
      </c>
      <c r="BN90" s="6">
        <f t="shared" si="251"/>
        <v>1.0845734480429332</v>
      </c>
      <c r="BO90" s="6">
        <f t="shared" si="252"/>
        <v>0.9443530968943511</v>
      </c>
      <c r="BP90" s="6">
        <f t="shared" si="253"/>
        <v>0.79971496565757616</v>
      </c>
      <c r="BQ90" s="6">
        <f t="shared" si="254"/>
        <v>0.87177122001004304</v>
      </c>
      <c r="BR90" s="6">
        <f t="shared" si="255"/>
        <v>0.69695827382074516</v>
      </c>
      <c r="BS90" s="6">
        <f t="shared" si="256"/>
        <v>1.1583345460171472</v>
      </c>
      <c r="BT90" s="6">
        <f t="shared" si="257"/>
        <v>0.99948337463089088</v>
      </c>
      <c r="BV90" s="6">
        <f t="shared" si="258"/>
        <v>0.79436169726159311</v>
      </c>
      <c r="BW90" s="6">
        <f t="shared" si="259"/>
        <v>0.65475943146904558</v>
      </c>
      <c r="BX90" s="6">
        <f t="shared" si="260"/>
        <v>0.78378598449141346</v>
      </c>
      <c r="BY90" s="6">
        <f t="shared" si="261"/>
        <v>0.58820725492093662</v>
      </c>
      <c r="BZ90" s="6">
        <f t="shared" si="262"/>
        <v>0.56177665195844895</v>
      </c>
      <c r="CA90" s="6">
        <f t="shared" si="263"/>
        <v>0.43412872261210667</v>
      </c>
      <c r="CB90" s="6">
        <f t="shared" si="264"/>
        <v>0.56836251345089517</v>
      </c>
      <c r="CC90" s="6">
        <f t="shared" si="265"/>
        <v>0.39319009531406734</v>
      </c>
      <c r="CD90" s="6">
        <f t="shared" si="266"/>
        <v>0.63604957227030845</v>
      </c>
      <c r="CE90" s="6">
        <f t="shared" si="267"/>
        <v>0.56016185195533186</v>
      </c>
    </row>
    <row r="91" spans="1:83" x14ac:dyDescent="0.25">
      <c r="A91" t="s">
        <v>42</v>
      </c>
      <c r="B91" t="s">
        <v>72</v>
      </c>
      <c r="C91">
        <v>1.0246802818725465</v>
      </c>
      <c r="D91">
        <v>1.6133546893177986</v>
      </c>
      <c r="E91">
        <v>4.4167935420796613</v>
      </c>
      <c r="F91">
        <v>3.7526151713290901</v>
      </c>
      <c r="G91">
        <v>10.619137086174295</v>
      </c>
      <c r="H91">
        <v>4.4146757383491408</v>
      </c>
      <c r="I91">
        <v>17.526368743607225</v>
      </c>
      <c r="J91">
        <v>5.3919386372527365</v>
      </c>
      <c r="K91">
        <v>5.9414821978019816</v>
      </c>
      <c r="L91">
        <v>8.3290027407802949</v>
      </c>
      <c r="N91">
        <v>52.764364641976314</v>
      </c>
      <c r="O91">
        <v>60.805194831003263</v>
      </c>
      <c r="P91">
        <v>84.092873347860589</v>
      </c>
      <c r="Q91">
        <v>68.341621936483548</v>
      </c>
      <c r="R91">
        <v>68.113322982032145</v>
      </c>
      <c r="S91">
        <v>80.274167205621822</v>
      </c>
      <c r="T91">
        <v>69.174284036269569</v>
      </c>
      <c r="U91">
        <v>65.309262023785692</v>
      </c>
      <c r="V91">
        <v>108.638033312419</v>
      </c>
      <c r="W91">
        <v>113.77884429429935</v>
      </c>
      <c r="Y91" t="s">
        <v>128</v>
      </c>
      <c r="Z91" s="15">
        <f t="shared" si="269"/>
        <v>52.764364641976314</v>
      </c>
      <c r="AA91" s="15">
        <f t="shared" si="270"/>
        <v>113.77884429429935</v>
      </c>
      <c r="AB91" s="14">
        <f t="shared" si="271"/>
        <v>0.99948337463089088</v>
      </c>
      <c r="AC91" s="14">
        <f t="shared" si="272"/>
        <v>8.9130924493446617</v>
      </c>
      <c r="AD91" s="15">
        <f t="shared" si="273"/>
        <v>1.0246802818725465</v>
      </c>
      <c r="AE91" s="15">
        <f t="shared" si="274"/>
        <v>8.3290027407802949</v>
      </c>
      <c r="AF91" s="14">
        <f t="shared" si="275"/>
        <v>7.9971937103622534E-2</v>
      </c>
      <c r="AG91" s="14">
        <f t="shared" si="276"/>
        <v>26.215189913329095</v>
      </c>
      <c r="AH91" s="15">
        <f t="shared" si="277"/>
        <v>122.10784703507964</v>
      </c>
      <c r="AI91" s="15">
        <f t="shared" si="278"/>
        <v>105.44984155351905</v>
      </c>
      <c r="AJ91" s="16">
        <f t="shared" si="289"/>
        <v>5.6016185195533188E-3</v>
      </c>
      <c r="AL91">
        <v>2396.8136679877703</v>
      </c>
      <c r="AM91" s="6">
        <f t="shared" si="237"/>
        <v>5.0945907337717458</v>
      </c>
      <c r="AN91"/>
      <c r="AO91">
        <f t="shared" si="279"/>
        <v>53.789044923848863</v>
      </c>
      <c r="AP91">
        <f t="shared" si="280"/>
        <v>62.418549520321065</v>
      </c>
      <c r="AQ91">
        <f t="shared" si="281"/>
        <v>88.509666889940249</v>
      </c>
      <c r="AR91">
        <f t="shared" si="282"/>
        <v>72.094237107812631</v>
      </c>
      <c r="AS91">
        <f t="shared" si="283"/>
        <v>78.732460068206436</v>
      </c>
      <c r="AT91">
        <f t="shared" si="284"/>
        <v>84.688842943970968</v>
      </c>
      <c r="AU91">
        <f t="shared" si="285"/>
        <v>86.700652779876791</v>
      </c>
      <c r="AV91">
        <f t="shared" si="286"/>
        <v>70.701200661038428</v>
      </c>
      <c r="AW91">
        <f t="shared" si="287"/>
        <v>114.57951551022097</v>
      </c>
      <c r="AX91">
        <f t="shared" si="288"/>
        <v>122.10784703507964</v>
      </c>
      <c r="AZ91" s="6">
        <f t="shared" si="238"/>
        <v>6.9797072555758097</v>
      </c>
      <c r="BA91" s="6">
        <f t="shared" si="239"/>
        <v>5.285169608348391</v>
      </c>
      <c r="BB91" s="6">
        <f t="shared" si="240"/>
        <v>4.4499201785030449</v>
      </c>
      <c r="BC91" s="6">
        <f t="shared" si="241"/>
        <v>3.8510089474209837</v>
      </c>
      <c r="BD91" s="6">
        <f t="shared" si="242"/>
        <v>2.1357006953223157</v>
      </c>
      <c r="BE91" s="6">
        <f t="shared" si="243"/>
        <v>5.1662740925818165</v>
      </c>
      <c r="BF91" s="6">
        <f t="shared" si="244"/>
        <v>5.1571383086623301</v>
      </c>
      <c r="BG91" s="6">
        <f t="shared" si="245"/>
        <v>4.2436268926922907</v>
      </c>
      <c r="BH91" s="6">
        <f t="shared" si="246"/>
        <v>4.530916010806699</v>
      </c>
      <c r="BI91" s="6">
        <f t="shared" si="247"/>
        <v>4.1146227391486683</v>
      </c>
      <c r="BK91" s="6">
        <f t="shared" si="248"/>
        <v>2.2219306192231505</v>
      </c>
      <c r="BL91" s="6">
        <f t="shared" si="249"/>
        <v>1.7916683193438439</v>
      </c>
      <c r="BM91" s="6">
        <f t="shared" si="250"/>
        <v>1.2463573601986471</v>
      </c>
      <c r="BN91" s="6">
        <f t="shared" si="251"/>
        <v>1.3444272491158251</v>
      </c>
      <c r="BO91" s="6">
        <f t="shared" si="252"/>
        <v>1.1394851644907931</v>
      </c>
      <c r="BP91" s="6">
        <f t="shared" si="253"/>
        <v>1.3885992282875264</v>
      </c>
      <c r="BQ91" s="6">
        <f t="shared" si="254"/>
        <v>1.6292857352739769</v>
      </c>
      <c r="BR91" s="6">
        <f t="shared" si="255"/>
        <v>1.2018523256275433</v>
      </c>
      <c r="BS91" s="6">
        <f t="shared" si="256"/>
        <v>1.8711590951302093</v>
      </c>
      <c r="BT91" s="6">
        <f t="shared" si="257"/>
        <v>2.1048193059294276</v>
      </c>
      <c r="BV91" s="6">
        <f t="shared" si="258"/>
        <v>4.5390959597104983</v>
      </c>
      <c r="BW91" s="6">
        <f t="shared" si="259"/>
        <v>3.4906703529487486</v>
      </c>
      <c r="BX91" s="6">
        <f t="shared" si="260"/>
        <v>2.8197203349047224</v>
      </c>
      <c r="BY91" s="6">
        <f t="shared" si="261"/>
        <v>2.5623499684377848</v>
      </c>
      <c r="BZ91" s="6">
        <f t="shared" si="262"/>
        <v>1.6230036301882935</v>
      </c>
      <c r="CA91" s="6">
        <f t="shared" si="263"/>
        <v>3.2224476628762435</v>
      </c>
      <c r="CB91" s="6">
        <f t="shared" si="264"/>
        <v>3.3220556460014046</v>
      </c>
      <c r="CC91" s="6">
        <f t="shared" si="265"/>
        <v>2.6584752953946489</v>
      </c>
      <c r="CD91" s="6">
        <f t="shared" si="266"/>
        <v>3.1461582232926633</v>
      </c>
      <c r="CE91" s="6">
        <f t="shared" si="267"/>
        <v>3.0650573938153758</v>
      </c>
    </row>
    <row r="92" spans="1:83" x14ac:dyDescent="0.25">
      <c r="A92" t="s">
        <v>48</v>
      </c>
      <c r="B92" t="s">
        <v>72</v>
      </c>
      <c r="C92">
        <v>230.17901124923679</v>
      </c>
      <c r="D92">
        <v>245.03257797304013</v>
      </c>
      <c r="E92">
        <v>246.79770410606125</v>
      </c>
      <c r="F92">
        <v>229.34145793511411</v>
      </c>
      <c r="G92">
        <v>145.27479847883779</v>
      </c>
      <c r="H92">
        <v>489.24228405190547</v>
      </c>
      <c r="I92">
        <v>377.47937112383642</v>
      </c>
      <c r="J92">
        <v>365.41093765338826</v>
      </c>
      <c r="K92">
        <v>391.26407109157174</v>
      </c>
      <c r="L92">
        <v>428.53412475479234</v>
      </c>
      <c r="N92">
        <v>77.179258078452193</v>
      </c>
      <c r="O92">
        <v>87.734801636593915</v>
      </c>
      <c r="P92">
        <v>71.621497695756446</v>
      </c>
      <c r="Q92">
        <v>84.715644612150967</v>
      </c>
      <c r="R92">
        <v>82.187606836300162</v>
      </c>
      <c r="S92">
        <v>139.38547034879329</v>
      </c>
      <c r="T92">
        <v>129.28239845631288</v>
      </c>
      <c r="U92">
        <v>112.62092925306641</v>
      </c>
      <c r="V92">
        <v>175.49251622387706</v>
      </c>
      <c r="W92">
        <v>239.60769549110407</v>
      </c>
      <c r="Y92" t="s">
        <v>131</v>
      </c>
      <c r="Z92" s="15">
        <f t="shared" si="269"/>
        <v>77.179258078452193</v>
      </c>
      <c r="AA92" s="15">
        <f t="shared" si="270"/>
        <v>239.60769549110407</v>
      </c>
      <c r="AB92" s="14">
        <f t="shared" si="271"/>
        <v>2.1048193059294276</v>
      </c>
      <c r="AC92" s="14">
        <f t="shared" si="272"/>
        <v>13.41400441472922</v>
      </c>
      <c r="AD92" s="15">
        <f t="shared" si="273"/>
        <v>230.17901124923679</v>
      </c>
      <c r="AE92" s="15">
        <f t="shared" si="274"/>
        <v>428.53412475479234</v>
      </c>
      <c r="AF92" s="14">
        <f t="shared" si="275"/>
        <v>4.1146227391486683</v>
      </c>
      <c r="AG92" s="14">
        <f t="shared" si="276"/>
        <v>7.1497289490331406</v>
      </c>
      <c r="AH92" s="15">
        <f t="shared" si="277"/>
        <v>668.14182024589638</v>
      </c>
      <c r="AI92" s="15">
        <f t="shared" si="278"/>
        <v>-188.92642926368828</v>
      </c>
      <c r="AJ92" s="16">
        <f t="shared" si="289"/>
        <v>3.0650573938153756E-2</v>
      </c>
      <c r="AL92">
        <v>9749.436047820891</v>
      </c>
      <c r="AM92" s="6">
        <f t="shared" si="237"/>
        <v>6.8531330116805442</v>
      </c>
      <c r="AN92"/>
      <c r="AO92">
        <f t="shared" si="279"/>
        <v>307.35826932768896</v>
      </c>
      <c r="AP92">
        <f t="shared" si="280"/>
        <v>332.76737960963408</v>
      </c>
      <c r="AQ92">
        <f t="shared" si="281"/>
        <v>318.41920180181768</v>
      </c>
      <c r="AR92">
        <f t="shared" si="282"/>
        <v>314.05710254726506</v>
      </c>
      <c r="AS92">
        <f t="shared" si="283"/>
        <v>227.46240531513797</v>
      </c>
      <c r="AT92">
        <f t="shared" si="284"/>
        <v>628.62775440069879</v>
      </c>
      <c r="AU92">
        <f t="shared" si="285"/>
        <v>506.76176958014929</v>
      </c>
      <c r="AV92">
        <f t="shared" si="286"/>
        <v>478.03186690645464</v>
      </c>
      <c r="AW92">
        <f t="shared" si="287"/>
        <v>566.75658731544877</v>
      </c>
      <c r="AX92">
        <f t="shared" si="288"/>
        <v>668.14182024589638</v>
      </c>
    </row>
    <row r="93" spans="1:83" x14ac:dyDescent="0.25">
      <c r="AL93"/>
      <c r="AN93"/>
      <c r="AZ93" s="6" t="s">
        <v>85</v>
      </c>
      <c r="BK93" s="6" t="s">
        <v>86</v>
      </c>
      <c r="BV93" s="6" t="s">
        <v>83</v>
      </c>
    </row>
    <row r="94" spans="1:83" x14ac:dyDescent="0.25">
      <c r="A94" s="1"/>
      <c r="C94" t="s">
        <v>64</v>
      </c>
      <c r="D94" s="3"/>
      <c r="E94" s="3"/>
      <c r="F94" s="3"/>
      <c r="G94" s="3"/>
      <c r="H94" s="3"/>
      <c r="I94" s="3"/>
      <c r="J94" s="3"/>
      <c r="K94" s="3"/>
      <c r="L94" s="3"/>
      <c r="M94" s="3"/>
      <c r="N94" s="3" t="s">
        <v>63</v>
      </c>
      <c r="X94" s="3"/>
      <c r="Z94" t="s">
        <v>106</v>
      </c>
      <c r="AD94" t="s">
        <v>105</v>
      </c>
      <c r="AH94" s="3" t="s">
        <v>109</v>
      </c>
      <c r="AI94" s="3" t="s">
        <v>110</v>
      </c>
      <c r="AJ94" s="18"/>
      <c r="AK94" s="18"/>
      <c r="AL94"/>
      <c r="AN94"/>
      <c r="AO94" t="s">
        <v>77</v>
      </c>
      <c r="AZ94" s="6">
        <v>2003</v>
      </c>
      <c r="BA94" s="6">
        <v>2004</v>
      </c>
      <c r="BB94" s="6">
        <v>2005</v>
      </c>
      <c r="BC94" s="6">
        <v>2006</v>
      </c>
      <c r="BD94" s="6">
        <v>2007</v>
      </c>
      <c r="BE94" s="6">
        <v>2008</v>
      </c>
      <c r="BF94" s="6">
        <v>2009</v>
      </c>
      <c r="BG94" s="6">
        <v>2010</v>
      </c>
      <c r="BH94" s="6">
        <v>2011</v>
      </c>
      <c r="BI94" s="6">
        <v>2012</v>
      </c>
      <c r="BK94" s="6">
        <v>2003</v>
      </c>
      <c r="BL94" s="6">
        <v>2004</v>
      </c>
      <c r="BM94" s="6">
        <v>2005</v>
      </c>
      <c r="BN94" s="6">
        <v>2006</v>
      </c>
      <c r="BO94" s="6">
        <v>2007</v>
      </c>
      <c r="BP94" s="6">
        <v>2008</v>
      </c>
      <c r="BQ94" s="6">
        <v>2009</v>
      </c>
      <c r="BR94" s="6">
        <v>2010</v>
      </c>
      <c r="BS94" s="6">
        <v>2011</v>
      </c>
      <c r="BT94" s="6">
        <v>2012</v>
      </c>
      <c r="BV94" s="6">
        <v>2003</v>
      </c>
      <c r="BW94" s="6">
        <v>2004</v>
      </c>
      <c r="BX94" s="6">
        <v>2005</v>
      </c>
      <c r="BY94" s="6">
        <v>2006</v>
      </c>
      <c r="BZ94" s="6">
        <v>2007</v>
      </c>
      <c r="CA94" s="6">
        <v>2008</v>
      </c>
      <c r="CB94" s="6">
        <v>2009</v>
      </c>
      <c r="CC94" s="6">
        <v>2010</v>
      </c>
      <c r="CD94" s="6">
        <v>2011</v>
      </c>
      <c r="CE94" s="6">
        <v>2012</v>
      </c>
    </row>
    <row r="95" spans="1:83" x14ac:dyDescent="0.25">
      <c r="A95" t="s">
        <v>66</v>
      </c>
      <c r="B95" s="1" t="s">
        <v>65</v>
      </c>
      <c r="C95" s="1">
        <v>2003</v>
      </c>
      <c r="D95" s="3">
        <v>2004</v>
      </c>
      <c r="E95" s="3">
        <v>2005</v>
      </c>
      <c r="F95" s="3">
        <v>2006</v>
      </c>
      <c r="G95" s="3">
        <v>2007</v>
      </c>
      <c r="H95" s="3">
        <v>2008</v>
      </c>
      <c r="I95" s="3">
        <v>2009</v>
      </c>
      <c r="J95" s="3">
        <v>2010</v>
      </c>
      <c r="K95" s="3">
        <v>2011</v>
      </c>
      <c r="L95" s="3">
        <v>2012</v>
      </c>
      <c r="M95" s="3"/>
      <c r="N95" s="1">
        <v>2003</v>
      </c>
      <c r="O95" s="3">
        <v>2004</v>
      </c>
      <c r="P95" s="3">
        <v>2005</v>
      </c>
      <c r="Q95" s="3">
        <v>2006</v>
      </c>
      <c r="R95" s="3">
        <v>2007</v>
      </c>
      <c r="S95" s="3">
        <v>2008</v>
      </c>
      <c r="T95" s="3">
        <v>2009</v>
      </c>
      <c r="U95" s="3">
        <v>2010</v>
      </c>
      <c r="V95" s="3">
        <v>2011</v>
      </c>
      <c r="W95" s="3">
        <v>2012</v>
      </c>
      <c r="X95" s="1"/>
      <c r="Y95" s="3"/>
      <c r="Z95" s="3">
        <v>2003</v>
      </c>
      <c r="AA95" s="3">
        <v>2012</v>
      </c>
      <c r="AB95" s="3" t="s">
        <v>107</v>
      </c>
      <c r="AC95" s="3" t="s">
        <v>108</v>
      </c>
      <c r="AD95" s="3">
        <v>2003</v>
      </c>
      <c r="AE95" s="3">
        <v>2012</v>
      </c>
      <c r="AF95" s="3" t="s">
        <v>107</v>
      </c>
      <c r="AG95" s="3" t="s">
        <v>108</v>
      </c>
      <c r="AH95">
        <v>2012</v>
      </c>
      <c r="AI95" s="3">
        <v>2012</v>
      </c>
      <c r="AJ95" s="19"/>
      <c r="AK95" s="19"/>
      <c r="AL95"/>
      <c r="AN95"/>
      <c r="AO95" s="1">
        <v>2003</v>
      </c>
      <c r="AP95" s="3">
        <v>2004</v>
      </c>
      <c r="AQ95" s="3">
        <v>2005</v>
      </c>
      <c r="AR95" s="3">
        <v>2006</v>
      </c>
      <c r="AS95" s="3">
        <v>2007</v>
      </c>
      <c r="AT95" s="3">
        <v>2008</v>
      </c>
      <c r="AU95" s="3">
        <v>2009</v>
      </c>
      <c r="AV95" s="3">
        <v>2010</v>
      </c>
      <c r="AW95" s="3">
        <v>2011</v>
      </c>
      <c r="AX95" s="3">
        <v>2012</v>
      </c>
      <c r="AZ95" s="6">
        <f t="shared" ref="AZ95:BI102" si="290">(C96/C$96)*100</f>
        <v>100</v>
      </c>
      <c r="BA95" s="6">
        <f t="shared" si="290"/>
        <v>100</v>
      </c>
      <c r="BB95" s="6">
        <f t="shared" si="290"/>
        <v>100</v>
      </c>
      <c r="BC95" s="6">
        <f t="shared" si="290"/>
        <v>100</v>
      </c>
      <c r="BD95" s="6">
        <f t="shared" si="290"/>
        <v>100</v>
      </c>
      <c r="BE95" s="6">
        <f t="shared" si="290"/>
        <v>100</v>
      </c>
      <c r="BF95" s="6">
        <f t="shared" si="290"/>
        <v>100</v>
      </c>
      <c r="BG95" s="6">
        <f t="shared" si="290"/>
        <v>100</v>
      </c>
      <c r="BH95" s="6">
        <f t="shared" si="290"/>
        <v>100</v>
      </c>
      <c r="BI95" s="6">
        <f t="shared" si="290"/>
        <v>100</v>
      </c>
      <c r="BK95" s="6">
        <f t="shared" ref="BK95:BT102" si="291">(N96/N$96)*100</f>
        <v>100</v>
      </c>
      <c r="BL95" s="6">
        <f t="shared" si="291"/>
        <v>100</v>
      </c>
      <c r="BM95" s="6">
        <f t="shared" si="291"/>
        <v>100</v>
      </c>
      <c r="BN95" s="6">
        <f t="shared" si="291"/>
        <v>100</v>
      </c>
      <c r="BO95" s="6">
        <f t="shared" si="291"/>
        <v>100</v>
      </c>
      <c r="BP95" s="6">
        <f t="shared" si="291"/>
        <v>100</v>
      </c>
      <c r="BQ95" s="6">
        <f t="shared" si="291"/>
        <v>100</v>
      </c>
      <c r="BR95" s="6">
        <f t="shared" si="291"/>
        <v>100</v>
      </c>
      <c r="BS95" s="6">
        <f t="shared" si="291"/>
        <v>100</v>
      </c>
      <c r="BT95" s="6">
        <f t="shared" si="291"/>
        <v>100</v>
      </c>
      <c r="BV95" s="6">
        <f t="shared" ref="BV95:BV102" si="292">(AO96/AO$96)*100</f>
        <v>100</v>
      </c>
      <c r="BW95" s="6">
        <f t="shared" ref="BW95:BW102" si="293">(AP96/AP$96)*100</f>
        <v>100</v>
      </c>
      <c r="BX95" s="6">
        <f t="shared" ref="BX95:BX102" si="294">(AQ96/AQ$96)*100</f>
        <v>100</v>
      </c>
      <c r="BY95" s="6">
        <f t="shared" ref="BY95:BY102" si="295">(AR96/AR$96)*100</f>
        <v>100</v>
      </c>
      <c r="BZ95" s="6">
        <f t="shared" ref="BZ95:BZ102" si="296">(AS96/AS$96)*100</f>
        <v>100</v>
      </c>
      <c r="CA95" s="6">
        <f t="shared" ref="CA95:CA102" si="297">(AT96/AT$96)*100</f>
        <v>100</v>
      </c>
      <c r="CB95" s="6">
        <f t="shared" ref="CB95:CB102" si="298">(AU96/AU$96)*100</f>
        <v>100</v>
      </c>
      <c r="CC95" s="6">
        <f t="shared" ref="CC95:CC102" si="299">(AV96/AV$96)*100</f>
        <v>100</v>
      </c>
      <c r="CD95" s="6">
        <f t="shared" ref="CD95:CD102" si="300">(AW96/AW$96)*100</f>
        <v>100</v>
      </c>
      <c r="CE95" s="6">
        <f t="shared" ref="CE95:CE102" si="301">(AX96/AX$96)*100</f>
        <v>100</v>
      </c>
    </row>
    <row r="96" spans="1:83" x14ac:dyDescent="0.25">
      <c r="A96" t="s">
        <v>97</v>
      </c>
      <c r="B96" t="s">
        <v>73</v>
      </c>
      <c r="C96" s="1">
        <f t="shared" ref="C96:L96" si="302">SUM(C97:C103)</f>
        <v>970.01065484011031</v>
      </c>
      <c r="D96" s="1">
        <f t="shared" si="302"/>
        <v>981.81598791893691</v>
      </c>
      <c r="E96" s="1">
        <f t="shared" si="302"/>
        <v>1094.2396834872211</v>
      </c>
      <c r="F96" s="1">
        <f t="shared" si="302"/>
        <v>1337.3710923901751</v>
      </c>
      <c r="G96" s="1">
        <f t="shared" si="302"/>
        <v>1596.8816968507858</v>
      </c>
      <c r="H96" s="1">
        <f t="shared" si="302"/>
        <v>2027.0561182176843</v>
      </c>
      <c r="I96" s="1">
        <f t="shared" si="302"/>
        <v>1486.2729244113832</v>
      </c>
      <c r="J96" s="1">
        <f t="shared" si="302"/>
        <v>1891.0641136395591</v>
      </c>
      <c r="K96" s="1">
        <f t="shared" si="302"/>
        <v>2288.4611222293702</v>
      </c>
      <c r="L96" s="1">
        <f t="shared" si="302"/>
        <v>2081.2894363357673</v>
      </c>
      <c r="M96" s="1"/>
      <c r="N96" s="1">
        <f t="shared" ref="N96:W96" si="303">SUM(N97:N103)</f>
        <v>869.6004852229978</v>
      </c>
      <c r="O96" s="1">
        <f t="shared" si="303"/>
        <v>820.84484826552045</v>
      </c>
      <c r="P96" s="1">
        <f t="shared" si="303"/>
        <v>1137.1157917477929</v>
      </c>
      <c r="Q96" s="1">
        <f t="shared" si="303"/>
        <v>1150.4376048909558</v>
      </c>
      <c r="R96" s="1">
        <f t="shared" si="303"/>
        <v>1323.5423122689299</v>
      </c>
      <c r="S96" s="1">
        <f t="shared" si="303"/>
        <v>1537.0566465333927</v>
      </c>
      <c r="T96" s="1">
        <f t="shared" si="303"/>
        <v>1494.6640066321611</v>
      </c>
      <c r="U96" s="1">
        <f t="shared" si="303"/>
        <v>1812.7823843003239</v>
      </c>
      <c r="V96" s="1">
        <f t="shared" si="303"/>
        <v>2296.1637323740651</v>
      </c>
      <c r="W96" s="1">
        <f t="shared" si="303"/>
        <v>2196.4062098846075</v>
      </c>
      <c r="Y96" t="s">
        <v>133</v>
      </c>
      <c r="Z96" s="15">
        <f>N96</f>
        <v>869.6004852229978</v>
      </c>
      <c r="AA96" s="15">
        <f>V96</f>
        <v>2296.1637323740651</v>
      </c>
      <c r="AB96" s="14">
        <f>(W96/W$96)*100</f>
        <v>100</v>
      </c>
      <c r="AC96" s="14">
        <f>((V96/N96)^(1/(V$3-N$3))-1)*100</f>
        <v>12.904274641100733</v>
      </c>
      <c r="AD96" s="15">
        <f>C96</f>
        <v>970.01065484011031</v>
      </c>
      <c r="AE96" s="15">
        <f>K96</f>
        <v>2288.4611222293702</v>
      </c>
      <c r="AF96" s="14">
        <f>(L96/L$96)*100</f>
        <v>100</v>
      </c>
      <c r="AG96" s="14">
        <f>((K96/C96)^(1/(K$3-C$3))-1)*100</f>
        <v>11.325813984428379</v>
      </c>
      <c r="AH96" s="15">
        <f>K96+V96</f>
        <v>4584.6248546034349</v>
      </c>
      <c r="AI96" s="15">
        <f>K96-V96</f>
        <v>-7.7026101446949724</v>
      </c>
      <c r="AJ96" s="16">
        <f>AH96/AH$96</f>
        <v>1</v>
      </c>
      <c r="AL96"/>
      <c r="AN96"/>
      <c r="AO96" s="1">
        <f t="shared" ref="AO96:AX96" si="304">SUM(AO97:AO103)</f>
        <v>1839.611140063108</v>
      </c>
      <c r="AP96" s="1">
        <f t="shared" si="304"/>
        <v>1802.6608361844574</v>
      </c>
      <c r="AQ96" s="1">
        <f t="shared" si="304"/>
        <v>2231.3554752350142</v>
      </c>
      <c r="AR96" s="1">
        <f t="shared" si="304"/>
        <v>2487.8086972811307</v>
      </c>
      <c r="AS96" s="1">
        <f t="shared" si="304"/>
        <v>2920.4240091197162</v>
      </c>
      <c r="AT96" s="1">
        <f t="shared" si="304"/>
        <v>3564.1127647510766</v>
      </c>
      <c r="AU96" s="1">
        <f t="shared" si="304"/>
        <v>2980.9369310435441</v>
      </c>
      <c r="AV96" s="1">
        <f t="shared" si="304"/>
        <v>3703.8464979398832</v>
      </c>
      <c r="AW96" s="1">
        <f t="shared" si="304"/>
        <v>4584.6248546034358</v>
      </c>
      <c r="AX96" s="1">
        <f t="shared" si="304"/>
        <v>4277.6956462203743</v>
      </c>
      <c r="AZ96" s="6">
        <f t="shared" si="290"/>
        <v>18.735987685740412</v>
      </c>
      <c r="BA96" s="6">
        <f t="shared" si="290"/>
        <v>22.132457554688031</v>
      </c>
      <c r="BB96" s="6">
        <f t="shared" si="290"/>
        <v>22.079682648129801</v>
      </c>
      <c r="BC96" s="6">
        <f t="shared" si="290"/>
        <v>23.668814743105159</v>
      </c>
      <c r="BD96" s="6">
        <f t="shared" si="290"/>
        <v>19.095536384889197</v>
      </c>
      <c r="BE96" s="6">
        <f t="shared" si="290"/>
        <v>16.789923460203362</v>
      </c>
      <c r="BF96" s="6">
        <f t="shared" si="290"/>
        <v>19.272581280859775</v>
      </c>
      <c r="BG96" s="6">
        <f t="shared" si="290"/>
        <v>18.76995966062616</v>
      </c>
      <c r="BH96" s="6">
        <f t="shared" si="290"/>
        <v>18.935535984702792</v>
      </c>
      <c r="BI96" s="6">
        <f t="shared" si="290"/>
        <v>20.000562820034137</v>
      </c>
      <c r="BK96" s="6">
        <f t="shared" si="291"/>
        <v>15.861817955044549</v>
      </c>
      <c r="BL96" s="6">
        <f t="shared" si="291"/>
        <v>4.6173770029299819</v>
      </c>
      <c r="BM96" s="6">
        <f t="shared" si="291"/>
        <v>5.9494905587785194</v>
      </c>
      <c r="BN96" s="6">
        <f t="shared" si="291"/>
        <v>6.2885599441387869</v>
      </c>
      <c r="BO96" s="6">
        <f t="shared" si="291"/>
        <v>7.1759790576274876</v>
      </c>
      <c r="BP96" s="6">
        <f t="shared" si="291"/>
        <v>4.4395383133074047</v>
      </c>
      <c r="BQ96" s="6">
        <f t="shared" si="291"/>
        <v>4.1254591309469912</v>
      </c>
      <c r="BR96" s="6">
        <f t="shared" si="291"/>
        <v>4.0277000115589328</v>
      </c>
      <c r="BS96" s="6">
        <f t="shared" si="291"/>
        <v>3.5165721734815922</v>
      </c>
      <c r="BT96" s="6">
        <f t="shared" si="291"/>
        <v>3.9024334739189488</v>
      </c>
      <c r="BV96" s="6">
        <f t="shared" si="292"/>
        <v>17.377342188333479</v>
      </c>
      <c r="BW96" s="6">
        <f t="shared" si="293"/>
        <v>14.156934178756067</v>
      </c>
      <c r="BX96" s="6">
        <f t="shared" si="294"/>
        <v>13.859613568013895</v>
      </c>
      <c r="BY96" s="6">
        <f t="shared" si="295"/>
        <v>15.631661916535588</v>
      </c>
      <c r="BZ96" s="6">
        <f t="shared" si="296"/>
        <v>13.693567897819642</v>
      </c>
      <c r="CA96" s="6">
        <f t="shared" si="297"/>
        <v>11.463705455816081</v>
      </c>
      <c r="CB96" s="6">
        <f t="shared" si="298"/>
        <v>11.677701279956908</v>
      </c>
      <c r="CC96" s="6">
        <f t="shared" si="299"/>
        <v>11.554620522928365</v>
      </c>
      <c r="CD96" s="6">
        <f t="shared" si="300"/>
        <v>11.213101408934921</v>
      </c>
      <c r="CE96" s="6">
        <f t="shared" si="301"/>
        <v>11.734890320735555</v>
      </c>
    </row>
    <row r="97" spans="1:83" x14ac:dyDescent="0.25">
      <c r="A97" t="s">
        <v>14</v>
      </c>
      <c r="B97" t="s">
        <v>73</v>
      </c>
      <c r="C97">
        <v>181.74107684121299</v>
      </c>
      <c r="D97">
        <v>217.30000679129969</v>
      </c>
      <c r="E97">
        <v>241.60464952387841</v>
      </c>
      <c r="F97">
        <v>316.53988628567231</v>
      </c>
      <c r="G97">
        <v>304.93312544577782</v>
      </c>
      <c r="H97">
        <v>340.34117074411859</v>
      </c>
      <c r="I97">
        <v>286.44315741259544</v>
      </c>
      <c r="J97">
        <v>354.95197128672288</v>
      </c>
      <c r="K97">
        <v>433.33237929567576</v>
      </c>
      <c r="L97">
        <v>416.26960118106956</v>
      </c>
      <c r="N97">
        <v>137.93444590225599</v>
      </c>
      <c r="O97">
        <v>37.90150125354765</v>
      </c>
      <c r="P97">
        <v>67.652596672414546</v>
      </c>
      <c r="Q97">
        <v>72.345958403482285</v>
      </c>
      <c r="R97">
        <v>94.977119147257014</v>
      </c>
      <c r="S97">
        <v>68.238218720087943</v>
      </c>
      <c r="T97">
        <v>61.661752738584639</v>
      </c>
      <c r="U97">
        <v>73.013436302002432</v>
      </c>
      <c r="V97">
        <v>80.746254870242709</v>
      </c>
      <c r="W97">
        <v>85.713291157771408</v>
      </c>
      <c r="Y97" t="s">
        <v>116</v>
      </c>
      <c r="Z97" s="15">
        <f>N97</f>
        <v>137.93444590225599</v>
      </c>
      <c r="AA97" s="15">
        <f>V97</f>
        <v>80.746254870242709</v>
      </c>
      <c r="AB97" s="14">
        <f>(W97/W$96)*100</f>
        <v>3.9024334739189488</v>
      </c>
      <c r="AC97" s="14">
        <f>((V97/N97)^(1/(V$3-N$3))-1)*100</f>
        <v>-6.474248463500154</v>
      </c>
      <c r="AD97" s="15">
        <f>C97</f>
        <v>181.74107684121299</v>
      </c>
      <c r="AE97" s="15">
        <f>K97</f>
        <v>433.33237929567576</v>
      </c>
      <c r="AF97" s="14">
        <f>(L97/L$96)*100</f>
        <v>20.000562820034137</v>
      </c>
      <c r="AG97" s="14">
        <f>((K97/C97)^(1/(K$3-C$3))-1)*100</f>
        <v>11.473337885667645</v>
      </c>
      <c r="AH97" s="15">
        <f>K97+V97</f>
        <v>514.07863416591852</v>
      </c>
      <c r="AI97" s="15">
        <f>K97-V97</f>
        <v>352.58612442543307</v>
      </c>
      <c r="AJ97" s="16">
        <f>AH97/AH$96</f>
        <v>0.11213101408934925</v>
      </c>
      <c r="AL97">
        <v>4073.7365388250714</v>
      </c>
      <c r="AM97" s="6">
        <f t="shared" si="237"/>
        <v>12.619339254427747</v>
      </c>
      <c r="AN97"/>
      <c r="AO97">
        <f t="shared" ref="AO97:AX97" si="305">C97+N97</f>
        <v>319.67552274346895</v>
      </c>
      <c r="AP97">
        <f t="shared" si="305"/>
        <v>255.20150804484734</v>
      </c>
      <c r="AQ97">
        <f t="shared" si="305"/>
        <v>309.25724619629295</v>
      </c>
      <c r="AR97">
        <f t="shared" si="305"/>
        <v>388.88584468915462</v>
      </c>
      <c r="AS97">
        <f t="shared" si="305"/>
        <v>399.9102445930348</v>
      </c>
      <c r="AT97">
        <f t="shared" si="305"/>
        <v>408.57938946420654</v>
      </c>
      <c r="AU97">
        <f t="shared" si="305"/>
        <v>348.10491015118009</v>
      </c>
      <c r="AV97">
        <f t="shared" si="305"/>
        <v>427.96540758872533</v>
      </c>
      <c r="AW97">
        <f t="shared" si="305"/>
        <v>514.07863416591852</v>
      </c>
      <c r="AX97">
        <f t="shared" si="305"/>
        <v>501.982892338841</v>
      </c>
      <c r="AZ97" s="6">
        <f t="shared" si="290"/>
        <v>0</v>
      </c>
      <c r="BA97" s="6">
        <f t="shared" si="290"/>
        <v>0</v>
      </c>
      <c r="BB97" s="6">
        <f t="shared" si="290"/>
        <v>0</v>
      </c>
      <c r="BC97" s="6">
        <f t="shared" si="290"/>
        <v>0</v>
      </c>
      <c r="BD97" s="6">
        <f t="shared" si="290"/>
        <v>0</v>
      </c>
      <c r="BE97" s="6">
        <f t="shared" si="290"/>
        <v>0</v>
      </c>
      <c r="BF97" s="6">
        <f t="shared" si="290"/>
        <v>0</v>
      </c>
      <c r="BG97" s="6">
        <f t="shared" si="290"/>
        <v>0</v>
      </c>
      <c r="BH97" s="6">
        <f t="shared" si="290"/>
        <v>0</v>
      </c>
      <c r="BI97" s="6">
        <f t="shared" si="290"/>
        <v>0</v>
      </c>
      <c r="BK97" s="6">
        <f t="shared" si="291"/>
        <v>0</v>
      </c>
      <c r="BL97" s="6">
        <f t="shared" si="291"/>
        <v>0</v>
      </c>
      <c r="BM97" s="6">
        <f t="shared" si="291"/>
        <v>0</v>
      </c>
      <c r="BN97" s="6">
        <f t="shared" si="291"/>
        <v>0</v>
      </c>
      <c r="BO97" s="6">
        <f t="shared" si="291"/>
        <v>0</v>
      </c>
      <c r="BP97" s="6">
        <f t="shared" si="291"/>
        <v>0</v>
      </c>
      <c r="BQ97" s="6">
        <f t="shared" si="291"/>
        <v>0</v>
      </c>
      <c r="BR97" s="6">
        <f t="shared" si="291"/>
        <v>0</v>
      </c>
      <c r="BS97" s="6">
        <f t="shared" si="291"/>
        <v>0</v>
      </c>
      <c r="BT97" s="6">
        <f t="shared" si="291"/>
        <v>0</v>
      </c>
      <c r="BV97" s="6">
        <f t="shared" si="292"/>
        <v>0</v>
      </c>
      <c r="BW97" s="6">
        <f t="shared" si="293"/>
        <v>0</v>
      </c>
      <c r="BX97" s="6">
        <f t="shared" si="294"/>
        <v>0</v>
      </c>
      <c r="BY97" s="6">
        <f t="shared" si="295"/>
        <v>0</v>
      </c>
      <c r="BZ97" s="6">
        <f t="shared" si="296"/>
        <v>0</v>
      </c>
      <c r="CA97" s="6">
        <f t="shared" si="297"/>
        <v>0</v>
      </c>
      <c r="CB97" s="6">
        <f t="shared" si="298"/>
        <v>0</v>
      </c>
      <c r="CC97" s="6">
        <f t="shared" si="299"/>
        <v>0</v>
      </c>
      <c r="CD97" s="6">
        <f t="shared" si="300"/>
        <v>0</v>
      </c>
      <c r="CE97" s="6">
        <f t="shared" si="301"/>
        <v>0</v>
      </c>
    </row>
    <row r="98" spans="1:83" x14ac:dyDescent="0.25">
      <c r="A98" t="s">
        <v>17</v>
      </c>
      <c r="B98" t="s">
        <v>73</v>
      </c>
      <c r="C98">
        <v>0</v>
      </c>
      <c r="D98">
        <v>0</v>
      </c>
      <c r="E98">
        <v>0</v>
      </c>
      <c r="F98">
        <v>0</v>
      </c>
      <c r="G98">
        <v>0</v>
      </c>
      <c r="H98">
        <v>0</v>
      </c>
      <c r="I98">
        <v>0</v>
      </c>
      <c r="J98">
        <v>0</v>
      </c>
      <c r="K98">
        <v>0</v>
      </c>
      <c r="L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Z98" s="15"/>
      <c r="AA98" s="15"/>
      <c r="AB98" s="14"/>
      <c r="AC98" s="14"/>
      <c r="AD98" s="15"/>
      <c r="AE98" s="15"/>
      <c r="AF98" s="14"/>
      <c r="AG98" s="14"/>
      <c r="AH98" s="15"/>
      <c r="AI98" s="15"/>
      <c r="AJ98" s="16">
        <f t="shared" ref="AJ98:AJ103" si="306">AH98/AH$96</f>
        <v>0</v>
      </c>
      <c r="AL98"/>
      <c r="AN98"/>
      <c r="AO98">
        <f t="shared" ref="AO98:AX98" si="307">C98+N98</f>
        <v>0</v>
      </c>
      <c r="AP98">
        <f t="shared" si="307"/>
        <v>0</v>
      </c>
      <c r="AQ98">
        <f t="shared" si="307"/>
        <v>0</v>
      </c>
      <c r="AR98">
        <f t="shared" si="307"/>
        <v>0</v>
      </c>
      <c r="AS98">
        <f t="shared" si="307"/>
        <v>0</v>
      </c>
      <c r="AT98">
        <f t="shared" si="307"/>
        <v>0</v>
      </c>
      <c r="AU98">
        <f t="shared" si="307"/>
        <v>0</v>
      </c>
      <c r="AV98">
        <f t="shared" si="307"/>
        <v>0</v>
      </c>
      <c r="AW98">
        <f t="shared" si="307"/>
        <v>0</v>
      </c>
      <c r="AX98">
        <f t="shared" si="307"/>
        <v>0</v>
      </c>
      <c r="AZ98" s="6">
        <f t="shared" si="290"/>
        <v>13.201873248003428</v>
      </c>
      <c r="BA98" s="6">
        <f t="shared" si="290"/>
        <v>4.1650359022705894</v>
      </c>
      <c r="BB98" s="6">
        <f t="shared" si="290"/>
        <v>6.9069232728547476</v>
      </c>
      <c r="BC98" s="6">
        <f t="shared" si="290"/>
        <v>6.5446475355533291</v>
      </c>
      <c r="BD98" s="6">
        <f t="shared" si="290"/>
        <v>6.6766644120675886</v>
      </c>
      <c r="BE98" s="6">
        <f t="shared" si="290"/>
        <v>6.2784452767351508</v>
      </c>
      <c r="BF98" s="6">
        <f t="shared" si="290"/>
        <v>4.8891982448049376</v>
      </c>
      <c r="BG98" s="6">
        <f t="shared" si="290"/>
        <v>3.7158461530428366</v>
      </c>
      <c r="BH98" s="6">
        <f t="shared" si="290"/>
        <v>2.8528857670719083</v>
      </c>
      <c r="BI98" s="6">
        <f t="shared" si="290"/>
        <v>3.5653806543144406</v>
      </c>
      <c r="BK98" s="6">
        <f t="shared" si="291"/>
        <v>10.70757422006688</v>
      </c>
      <c r="BL98" s="6">
        <f t="shared" si="291"/>
        <v>10.343724774246342</v>
      </c>
      <c r="BM98" s="6">
        <f t="shared" si="291"/>
        <v>12.105575379291588</v>
      </c>
      <c r="BN98" s="6">
        <f t="shared" si="291"/>
        <v>17.396506129355828</v>
      </c>
      <c r="BO98" s="6">
        <f t="shared" si="291"/>
        <v>4.7216926334014273</v>
      </c>
      <c r="BP98" s="6">
        <f t="shared" si="291"/>
        <v>10.821995299704657</v>
      </c>
      <c r="BQ98" s="6">
        <f t="shared" si="291"/>
        <v>8.9943185207456597</v>
      </c>
      <c r="BR98" s="6">
        <f t="shared" si="291"/>
        <v>12.849324579713791</v>
      </c>
      <c r="BS98" s="6">
        <f t="shared" si="291"/>
        <v>16.031577105657437</v>
      </c>
      <c r="BT98" s="6">
        <f t="shared" si="291"/>
        <v>11.608321316635445</v>
      </c>
      <c r="BV98" s="6">
        <f t="shared" si="292"/>
        <v>12.022795997519685</v>
      </c>
      <c r="BW98" s="6">
        <f t="shared" si="293"/>
        <v>6.9785129733827223</v>
      </c>
      <c r="BX98" s="6">
        <f t="shared" si="294"/>
        <v>9.5561960900465674</v>
      </c>
      <c r="BY98" s="6">
        <f t="shared" si="295"/>
        <v>11.562873504018425</v>
      </c>
      <c r="BZ98" s="6">
        <f t="shared" si="296"/>
        <v>5.7906670841877075</v>
      </c>
      <c r="CA98" s="6">
        <f t="shared" si="297"/>
        <v>8.2378933140505435</v>
      </c>
      <c r="CB98" s="6">
        <f t="shared" si="298"/>
        <v>6.947536163815025</v>
      </c>
      <c r="CC98" s="6">
        <f t="shared" si="299"/>
        <v>8.1860661819952547</v>
      </c>
      <c r="CD98" s="6">
        <f t="shared" si="300"/>
        <v>9.4533021700471096</v>
      </c>
      <c r="CE98" s="6">
        <f t="shared" si="301"/>
        <v>7.6950724971794084</v>
      </c>
    </row>
    <row r="99" spans="1:83" x14ac:dyDescent="0.25">
      <c r="A99" t="s">
        <v>18</v>
      </c>
      <c r="B99" t="s">
        <v>73</v>
      </c>
      <c r="C99">
        <v>128.0595771441194</v>
      </c>
      <c r="D99">
        <v>40.892988391056399</v>
      </c>
      <c r="E99">
        <v>75.57829535959101</v>
      </c>
      <c r="F99">
        <v>87.526224239316235</v>
      </c>
      <c r="G99">
        <v>106.61843195645744</v>
      </c>
      <c r="H99">
        <v>127.26760911100909</v>
      </c>
      <c r="I99">
        <v>72.666829733332364</v>
      </c>
      <c r="J99">
        <v>70.269033118249169</v>
      </c>
      <c r="K99">
        <v>65.287181641055767</v>
      </c>
      <c r="L99">
        <v>74.205890923405519</v>
      </c>
      <c r="N99">
        <v>93.113117373314196</v>
      </c>
      <c r="O99">
        <v>84.90593192816543</v>
      </c>
      <c r="P99">
        <v>137.65440931985742</v>
      </c>
      <c r="Q99">
        <v>200.13594844926951</v>
      </c>
      <c r="R99">
        <v>62.493599858352979</v>
      </c>
      <c r="S99">
        <v>166.34019804164177</v>
      </c>
      <c r="T99">
        <v>134.43484157143561</v>
      </c>
      <c r="U99">
        <v>232.93029248262323</v>
      </c>
      <c r="V99">
        <v>368.11125922768997</v>
      </c>
      <c r="W99">
        <v>254.96589026193953</v>
      </c>
      <c r="Y99" t="s">
        <v>137</v>
      </c>
      <c r="Z99" s="15">
        <f>N99</f>
        <v>93.113117373314196</v>
      </c>
      <c r="AA99" s="15">
        <f>V99</f>
        <v>368.11125922768997</v>
      </c>
      <c r="AB99" s="14">
        <f>(W99/W$96)*100</f>
        <v>11.608321316635445</v>
      </c>
      <c r="AC99" s="14">
        <f>((V99/N99)^(1/(V$3-N$3))-1)*100</f>
        <v>18.746557814502253</v>
      </c>
      <c r="AD99" s="15">
        <f>C99</f>
        <v>128.0595771441194</v>
      </c>
      <c r="AE99" s="15">
        <f>K99</f>
        <v>65.287181641055767</v>
      </c>
      <c r="AF99" s="14">
        <f>(L99/L$96)*100</f>
        <v>3.5653806543144406</v>
      </c>
      <c r="AG99" s="14">
        <f>((K99/C99)^(1/(K$3-C$3))-1)*100</f>
        <v>-8.0764089027272945</v>
      </c>
      <c r="AH99" s="15">
        <f>K99+V99</f>
        <v>433.39844086874575</v>
      </c>
      <c r="AI99" s="15">
        <f>K99-V99</f>
        <v>-302.82407758663419</v>
      </c>
      <c r="AJ99" s="16">
        <f t="shared" si="306"/>
        <v>9.453302170047112E-2</v>
      </c>
      <c r="AL99">
        <v>9866.5585449352802</v>
      </c>
      <c r="AM99" s="6">
        <f t="shared" si="237"/>
        <v>4.3925999009170082</v>
      </c>
      <c r="AN99"/>
      <c r="AO99">
        <f t="shared" ref="AO99:AX103" si="308">C99+N99</f>
        <v>221.1726945174336</v>
      </c>
      <c r="AP99">
        <f t="shared" si="308"/>
        <v>125.79892031922182</v>
      </c>
      <c r="AQ99">
        <f t="shared" si="308"/>
        <v>213.23270467944843</v>
      </c>
      <c r="AR99">
        <f t="shared" si="308"/>
        <v>287.66217268858577</v>
      </c>
      <c r="AS99">
        <f t="shared" si="308"/>
        <v>169.11203181481042</v>
      </c>
      <c r="AT99">
        <f t="shared" si="308"/>
        <v>293.60780715265088</v>
      </c>
      <c r="AU99">
        <f t="shared" si="308"/>
        <v>207.10167130476799</v>
      </c>
      <c r="AV99">
        <f t="shared" si="308"/>
        <v>303.19932560087238</v>
      </c>
      <c r="AW99">
        <f t="shared" si="308"/>
        <v>433.39844086874575</v>
      </c>
      <c r="AX99">
        <f t="shared" si="308"/>
        <v>329.17178118534503</v>
      </c>
      <c r="AZ99" s="6">
        <f t="shared" si="290"/>
        <v>55.938474895919633</v>
      </c>
      <c r="BA99" s="6">
        <f t="shared" si="290"/>
        <v>62.850728780392686</v>
      </c>
      <c r="BB99" s="6">
        <f t="shared" si="290"/>
        <v>54.056940998875277</v>
      </c>
      <c r="BC99" s="6">
        <f t="shared" si="290"/>
        <v>52.266433525996192</v>
      </c>
      <c r="BD99" s="6">
        <f t="shared" si="290"/>
        <v>54.972336756767682</v>
      </c>
      <c r="BE99" s="6">
        <f t="shared" si="290"/>
        <v>56.290009770586217</v>
      </c>
      <c r="BF99" s="6">
        <f t="shared" si="290"/>
        <v>63.811496692345735</v>
      </c>
      <c r="BG99" s="6">
        <f t="shared" si="290"/>
        <v>57.585188368053423</v>
      </c>
      <c r="BH99" s="6">
        <f t="shared" si="290"/>
        <v>58.679967903138611</v>
      </c>
      <c r="BI99" s="6">
        <f t="shared" si="290"/>
        <v>54.909860351380289</v>
      </c>
      <c r="BK99" s="6">
        <f t="shared" si="291"/>
        <v>2.4708477055285876</v>
      </c>
      <c r="BL99" s="6">
        <f t="shared" si="291"/>
        <v>2.2142965683298543</v>
      </c>
      <c r="BM99" s="6">
        <f t="shared" si="291"/>
        <v>7.5736154141269374</v>
      </c>
      <c r="BN99" s="6">
        <f t="shared" si="291"/>
        <v>1.5046530056396006</v>
      </c>
      <c r="BO99" s="6">
        <f t="shared" si="291"/>
        <v>8.9579391532070218</v>
      </c>
      <c r="BP99" s="6">
        <f t="shared" si="291"/>
        <v>6.872363828505466</v>
      </c>
      <c r="BQ99" s="6">
        <f t="shared" si="291"/>
        <v>3.8316990805877129</v>
      </c>
      <c r="BR99" s="6">
        <f t="shared" si="291"/>
        <v>6.3605067546209053</v>
      </c>
      <c r="BS99" s="6">
        <f t="shared" si="291"/>
        <v>5.4187677144153357</v>
      </c>
      <c r="BT99" s="6">
        <f t="shared" si="291"/>
        <v>8.7671973942432384</v>
      </c>
      <c r="BV99" s="6">
        <f t="shared" si="292"/>
        <v>30.663853789368073</v>
      </c>
      <c r="BW99" s="6">
        <f t="shared" si="293"/>
        <v>35.239820505587183</v>
      </c>
      <c r="BX99" s="6">
        <f t="shared" si="294"/>
        <v>30.368683273017194</v>
      </c>
      <c r="BY99" s="6">
        <f t="shared" si="295"/>
        <v>28.792658687254963</v>
      </c>
      <c r="BZ99" s="6">
        <f t="shared" si="296"/>
        <v>34.118514841971177</v>
      </c>
      <c r="CA99" s="6">
        <f t="shared" si="297"/>
        <v>34.97819216971574</v>
      </c>
      <c r="CB99" s="6">
        <f t="shared" si="298"/>
        <v>33.73717888918695</v>
      </c>
      <c r="CC99" s="6">
        <f t="shared" si="299"/>
        <v>32.514170840228665</v>
      </c>
      <c r="CD99" s="6">
        <f t="shared" si="300"/>
        <v>32.004625842541678</v>
      </c>
      <c r="CE99" s="6">
        <f t="shared" si="301"/>
        <v>31.217657856979852</v>
      </c>
    </row>
    <row r="100" spans="1:83" x14ac:dyDescent="0.25">
      <c r="A100" t="s">
        <v>24</v>
      </c>
      <c r="B100" t="s">
        <v>73</v>
      </c>
      <c r="C100">
        <v>542.60916664548074</v>
      </c>
      <c r="D100">
        <v>617.07850368946401</v>
      </c>
      <c r="E100">
        <v>591.5125000889667</v>
      </c>
      <c r="F100">
        <v>698.996173</v>
      </c>
      <c r="G100">
        <v>877.84318399999995</v>
      </c>
      <c r="H100">
        <v>1141.0300870000001</v>
      </c>
      <c r="I100">
        <v>948.41299800000002</v>
      </c>
      <c r="J100">
        <v>1088.9728319999999</v>
      </c>
      <c r="K100">
        <v>1342.868252</v>
      </c>
      <c r="L100">
        <v>1142.8331229999999</v>
      </c>
      <c r="N100">
        <v>21.486503636397906</v>
      </c>
      <c r="O100">
        <v>18.17593930645582</v>
      </c>
      <c r="P100">
        <v>86.120776880282406</v>
      </c>
      <c r="Q100">
        <v>17.310093999999999</v>
      </c>
      <c r="R100">
        <v>118.56211500000001</v>
      </c>
      <c r="S100">
        <v>105.632125</v>
      </c>
      <c r="T100">
        <v>57.271026999999997</v>
      </c>
      <c r="U100">
        <v>115.30214599999999</v>
      </c>
      <c r="V100">
        <v>124.423779</v>
      </c>
      <c r="W100">
        <v>192.56326799999999</v>
      </c>
      <c r="Y100" t="s">
        <v>138</v>
      </c>
      <c r="Z100" s="15">
        <f>N100</f>
        <v>21.486503636397906</v>
      </c>
      <c r="AA100" s="15">
        <f>V100</f>
        <v>124.423779</v>
      </c>
      <c r="AB100" s="14">
        <f>(W100/W$96)*100</f>
        <v>8.7671973942432384</v>
      </c>
      <c r="AC100" s="14">
        <f>((V100/N100)^(1/(V$3-N$3))-1)*100</f>
        <v>24.549561983539945</v>
      </c>
      <c r="AD100" s="15">
        <f>C100</f>
        <v>542.60916664548074</v>
      </c>
      <c r="AE100" s="15">
        <f>K100</f>
        <v>1342.868252</v>
      </c>
      <c r="AF100" s="14">
        <f>(L100/L$96)*100</f>
        <v>54.909860351380289</v>
      </c>
      <c r="AG100" s="14">
        <f>((K100/C100)^(1/(K$3-C$3))-1)*100</f>
        <v>11.993620598242183</v>
      </c>
      <c r="AH100" s="15">
        <f>K100+V100</f>
        <v>1467.292031</v>
      </c>
      <c r="AI100" s="15">
        <f>K100-V100</f>
        <v>1218.444473</v>
      </c>
      <c r="AJ100" s="16">
        <f t="shared" si="306"/>
        <v>0.32004625842541684</v>
      </c>
      <c r="AL100">
        <v>23487.54484657662</v>
      </c>
      <c r="AM100" s="6">
        <f t="shared" si="237"/>
        <v>6.2471068840294821</v>
      </c>
      <c r="AN100"/>
      <c r="AO100">
        <f t="shared" si="308"/>
        <v>564.0956702818786</v>
      </c>
      <c r="AP100">
        <f t="shared" si="308"/>
        <v>635.25444299591982</v>
      </c>
      <c r="AQ100">
        <f t="shared" si="308"/>
        <v>677.6332769692491</v>
      </c>
      <c r="AR100">
        <f t="shared" si="308"/>
        <v>716.30626700000005</v>
      </c>
      <c r="AS100">
        <f t="shared" si="308"/>
        <v>996.40529900000001</v>
      </c>
      <c r="AT100">
        <f t="shared" si="308"/>
        <v>1246.6622120000002</v>
      </c>
      <c r="AU100">
        <f t="shared" si="308"/>
        <v>1005.684025</v>
      </c>
      <c r="AV100">
        <f t="shared" si="308"/>
        <v>1204.2749779999999</v>
      </c>
      <c r="AW100">
        <f t="shared" si="308"/>
        <v>1467.292031</v>
      </c>
      <c r="AX100">
        <f t="shared" si="308"/>
        <v>1335.3963909999998</v>
      </c>
      <c r="AZ100" s="6">
        <f t="shared" si="290"/>
        <v>0.1019116011112412</v>
      </c>
      <c r="BA100" s="6">
        <f t="shared" si="290"/>
        <v>0.198268680798627</v>
      </c>
      <c r="BB100" s="6">
        <f t="shared" si="290"/>
        <v>0.20990242900579764</v>
      </c>
      <c r="BC100" s="6">
        <f t="shared" si="290"/>
        <v>0.12912671247440996</v>
      </c>
      <c r="BD100" s="6">
        <f t="shared" si="290"/>
        <v>9.9929738796414702E-2</v>
      </c>
      <c r="BE100" s="6">
        <f t="shared" si="290"/>
        <v>9.959358127348672E-2</v>
      </c>
      <c r="BF100" s="6">
        <f t="shared" si="290"/>
        <v>0.10732874478128696</v>
      </c>
      <c r="BG100" s="6">
        <f t="shared" si="290"/>
        <v>0.10274129713968028</v>
      </c>
      <c r="BH100" s="6">
        <f t="shared" si="290"/>
        <v>0.15048350325845586</v>
      </c>
      <c r="BI100" s="6">
        <f t="shared" si="290"/>
        <v>0.10660326991915457</v>
      </c>
      <c r="BK100" s="6">
        <f t="shared" si="291"/>
        <v>21.499136731891095</v>
      </c>
      <c r="BL100" s="6">
        <f t="shared" si="291"/>
        <v>26.785893557344892</v>
      </c>
      <c r="BM100" s="6">
        <f t="shared" si="291"/>
        <v>22.069023387628597</v>
      </c>
      <c r="BN100" s="6">
        <f t="shared" si="291"/>
        <v>31.389572234335343</v>
      </c>
      <c r="BO100" s="6">
        <f t="shared" si="291"/>
        <v>33.355059866315656</v>
      </c>
      <c r="BP100" s="6">
        <f t="shared" si="291"/>
        <v>37.139158633426547</v>
      </c>
      <c r="BQ100" s="6">
        <f t="shared" si="291"/>
        <v>30.818389764006177</v>
      </c>
      <c r="BR100" s="6">
        <f t="shared" si="291"/>
        <v>31.091000288477726</v>
      </c>
      <c r="BS100" s="6">
        <f t="shared" si="291"/>
        <v>27.684158184439291</v>
      </c>
      <c r="BT100" s="6">
        <f t="shared" si="291"/>
        <v>31.374558268686869</v>
      </c>
      <c r="BV100" s="6">
        <f t="shared" si="292"/>
        <v>10.216569504038251</v>
      </c>
      <c r="BW100" s="6">
        <f t="shared" si="293"/>
        <v>12.304991403927685</v>
      </c>
      <c r="BX100" s="6">
        <f t="shared" si="294"/>
        <v>11.349477414545554</v>
      </c>
      <c r="BY100" s="6">
        <f t="shared" si="295"/>
        <v>14.584897412728512</v>
      </c>
      <c r="BZ100" s="6">
        <f t="shared" si="296"/>
        <v>15.171224758401458</v>
      </c>
      <c r="CA100" s="6">
        <f t="shared" si="297"/>
        <v>16.073249132010261</v>
      </c>
      <c r="CB100" s="6">
        <f t="shared" si="298"/>
        <v>15.506083757974462</v>
      </c>
      <c r="CC100" s="6">
        <f t="shared" si="299"/>
        <v>15.269398460410033</v>
      </c>
      <c r="CD100" s="6">
        <f t="shared" si="300"/>
        <v>13.940450452993126</v>
      </c>
      <c r="CE100" s="6">
        <f t="shared" si="301"/>
        <v>16.161305663336655</v>
      </c>
    </row>
    <row r="101" spans="1:83" x14ac:dyDescent="0.25">
      <c r="A101" t="s">
        <v>43</v>
      </c>
      <c r="B101" t="s">
        <v>73</v>
      </c>
      <c r="C101">
        <v>0.98855338929719194</v>
      </c>
      <c r="D101">
        <v>1.946633607116883</v>
      </c>
      <c r="E101">
        <v>2.2968356747850289</v>
      </c>
      <c r="F101">
        <v>1.7269033251865371</v>
      </c>
      <c r="G101">
        <v>1.5957597085507451</v>
      </c>
      <c r="H101">
        <v>2.0188177825563143</v>
      </c>
      <c r="I101">
        <v>1.5951980737948634</v>
      </c>
      <c r="J101">
        <v>1.9429038000962806</v>
      </c>
      <c r="K101">
        <v>3.4437564674385297</v>
      </c>
      <c r="L101">
        <v>2.2187225956158687</v>
      </c>
      <c r="N101">
        <v>186.95659733928071</v>
      </c>
      <c r="O101">
        <v>219.87062732735151</v>
      </c>
      <c r="P101">
        <v>250.95035002523849</v>
      </c>
      <c r="Q101">
        <v>361.11744299820401</v>
      </c>
      <c r="R101">
        <v>441.46833061332006</v>
      </c>
      <c r="S101">
        <v>570.84990624166301</v>
      </c>
      <c r="T101">
        <v>460.63137922621053</v>
      </c>
      <c r="U101">
        <v>563.61217633228716</v>
      </c>
      <c r="V101">
        <v>635.67359984416146</v>
      </c>
      <c r="W101">
        <v>689.11274613730302</v>
      </c>
      <c r="Y101" t="s">
        <v>129</v>
      </c>
      <c r="Z101" s="15">
        <f>N101</f>
        <v>186.95659733928071</v>
      </c>
      <c r="AA101" s="15">
        <f>V101</f>
        <v>635.67359984416146</v>
      </c>
      <c r="AB101" s="14">
        <f>(W101/W$96)*100</f>
        <v>31.374558268686869</v>
      </c>
      <c r="AC101" s="14">
        <f>((V101/N101)^(1/(V$3-N$3))-1)*100</f>
        <v>16.529711834918182</v>
      </c>
      <c r="AD101" s="15">
        <f>C101</f>
        <v>0.98855338929719194</v>
      </c>
      <c r="AE101" s="15">
        <f>K101</f>
        <v>3.4437564674385297</v>
      </c>
      <c r="AF101" s="14">
        <f>(L101/L$96)*100</f>
        <v>0.10660326991915457</v>
      </c>
      <c r="AG101" s="14">
        <f>((K101/C101)^(1/(K$3-C$3))-1)*100</f>
        <v>16.883723384459358</v>
      </c>
      <c r="AH101" s="15">
        <f>K101+V101</f>
        <v>639.11735631160002</v>
      </c>
      <c r="AI101" s="15">
        <f>K101-V101</f>
        <v>-632.2298433767229</v>
      </c>
      <c r="AJ101" s="16">
        <f t="shared" si="306"/>
        <v>0.13940450452993128</v>
      </c>
      <c r="AL101">
        <v>2056.475126018604</v>
      </c>
      <c r="AM101" s="6">
        <f t="shared" si="237"/>
        <v>31.078292570888028</v>
      </c>
      <c r="AN101"/>
      <c r="AO101">
        <f t="shared" si="308"/>
        <v>187.94515072857789</v>
      </c>
      <c r="AP101">
        <f t="shared" si="308"/>
        <v>221.81726093446841</v>
      </c>
      <c r="AQ101">
        <f t="shared" si="308"/>
        <v>253.24718570002352</v>
      </c>
      <c r="AR101">
        <f t="shared" si="308"/>
        <v>362.84434632339054</v>
      </c>
      <c r="AS101">
        <f t="shared" si="308"/>
        <v>443.06409032187082</v>
      </c>
      <c r="AT101">
        <f t="shared" si="308"/>
        <v>572.86872402421932</v>
      </c>
      <c r="AU101">
        <f t="shared" si="308"/>
        <v>462.22657730000537</v>
      </c>
      <c r="AV101">
        <f t="shared" si="308"/>
        <v>565.55508013238341</v>
      </c>
      <c r="AW101">
        <f t="shared" si="308"/>
        <v>639.11735631160002</v>
      </c>
      <c r="AX101">
        <f t="shared" si="308"/>
        <v>691.33146873291889</v>
      </c>
      <c r="AZ101" s="6">
        <f t="shared" si="290"/>
        <v>2.3387371970403152</v>
      </c>
      <c r="BA101" s="6">
        <f t="shared" si="290"/>
        <v>0.3818434458320854</v>
      </c>
      <c r="BB101" s="6">
        <f t="shared" si="290"/>
        <v>5.4690942855664479</v>
      </c>
      <c r="BC101" s="6">
        <f t="shared" si="290"/>
        <v>3.9057969995930311</v>
      </c>
      <c r="BD101" s="6">
        <f t="shared" si="290"/>
        <v>1.8409003032581492</v>
      </c>
      <c r="BE101" s="6">
        <f t="shared" si="290"/>
        <v>0.22658474813408006</v>
      </c>
      <c r="BF101" s="6">
        <f t="shared" si="290"/>
        <v>6.453929047922939</v>
      </c>
      <c r="BG101" s="6">
        <f t="shared" si="290"/>
        <v>12.482522788965161</v>
      </c>
      <c r="BH101" s="6">
        <f t="shared" si="290"/>
        <v>13.330704945636535</v>
      </c>
      <c r="BI101" s="6">
        <f t="shared" si="290"/>
        <v>11.847703433027913</v>
      </c>
      <c r="BK101" s="6">
        <f t="shared" si="291"/>
        <v>8.3522654846637518</v>
      </c>
      <c r="BL101" s="6">
        <f t="shared" si="291"/>
        <v>7.3581505844406063</v>
      </c>
      <c r="BM101" s="6">
        <f t="shared" si="291"/>
        <v>6.4488595209189121</v>
      </c>
      <c r="BN101" s="6">
        <f t="shared" si="291"/>
        <v>8.4857274818701001</v>
      </c>
      <c r="BO101" s="6">
        <f t="shared" si="291"/>
        <v>8.302719073001688</v>
      </c>
      <c r="BP101" s="6">
        <f t="shared" si="291"/>
        <v>7.1235500817061954</v>
      </c>
      <c r="BQ101" s="6">
        <f t="shared" si="291"/>
        <v>9.37528430324247</v>
      </c>
      <c r="BR101" s="6">
        <f t="shared" si="291"/>
        <v>7.0078123174509868</v>
      </c>
      <c r="BS101" s="6">
        <f t="shared" si="291"/>
        <v>6.5628159645303024</v>
      </c>
      <c r="BT101" s="6">
        <f t="shared" si="291"/>
        <v>4.8722772462759627</v>
      </c>
      <c r="BV101" s="6">
        <f t="shared" si="292"/>
        <v>5.1813852996388725</v>
      </c>
      <c r="BW101" s="6">
        <f t="shared" si="293"/>
        <v>3.5585174267044462</v>
      </c>
      <c r="BX101" s="6">
        <f t="shared" si="294"/>
        <v>5.9683901322792785</v>
      </c>
      <c r="BY101" s="6">
        <f t="shared" si="295"/>
        <v>6.023694674103214</v>
      </c>
      <c r="BZ101" s="6">
        <f t="shared" si="296"/>
        <v>4.769410180338312</v>
      </c>
      <c r="CA101" s="6">
        <f t="shared" si="297"/>
        <v>3.2009649393898441</v>
      </c>
      <c r="CB101" s="6">
        <f t="shared" si="298"/>
        <v>7.9187183580353278</v>
      </c>
      <c r="CC101" s="6">
        <f t="shared" si="299"/>
        <v>9.8030222461037049</v>
      </c>
      <c r="CD101" s="6">
        <f t="shared" si="300"/>
        <v>9.9410751032850371</v>
      </c>
      <c r="CE101" s="6">
        <f t="shared" si="301"/>
        <v>8.2661327322907816</v>
      </c>
    </row>
    <row r="102" spans="1:83" x14ac:dyDescent="0.25">
      <c r="A102" t="s">
        <v>45</v>
      </c>
      <c r="B102" t="s">
        <v>73</v>
      </c>
      <c r="C102">
        <v>22.686</v>
      </c>
      <c r="D102">
        <v>3.7490000000000001</v>
      </c>
      <c r="E102">
        <v>59.844999999999999</v>
      </c>
      <c r="F102">
        <v>52.234999999999999</v>
      </c>
      <c r="G102">
        <v>29.396999999999998</v>
      </c>
      <c r="H102">
        <v>4.593</v>
      </c>
      <c r="I102">
        <v>95.923000000000002</v>
      </c>
      <c r="J102">
        <v>236.05250893900001</v>
      </c>
      <c r="K102">
        <v>305.06799999999998</v>
      </c>
      <c r="L102">
        <v>246.58500000000001</v>
      </c>
      <c r="N102">
        <v>72.631341181748951</v>
      </c>
      <c r="O102">
        <v>60.399000000000001</v>
      </c>
      <c r="P102">
        <v>73.331000000000003</v>
      </c>
      <c r="Q102">
        <v>97.623000000000005</v>
      </c>
      <c r="R102">
        <v>109.89</v>
      </c>
      <c r="S102">
        <v>109.49299999999999</v>
      </c>
      <c r="T102">
        <v>140.12899999999999</v>
      </c>
      <c r="U102">
        <v>127.03638721557978</v>
      </c>
      <c r="V102">
        <v>150.69300000000001</v>
      </c>
      <c r="W102">
        <v>107.015</v>
      </c>
      <c r="Y102" s="1" t="s">
        <v>130</v>
      </c>
      <c r="Z102" s="15">
        <f>N102</f>
        <v>72.631341181748951</v>
      </c>
      <c r="AA102" s="15">
        <f>V102</f>
        <v>150.69300000000001</v>
      </c>
      <c r="AB102" s="14">
        <f>(W102/W$96)*100</f>
        <v>4.8722772462759627</v>
      </c>
      <c r="AC102" s="14">
        <f>((V102/N102)^(1/(V$3-N$3))-1)*100</f>
        <v>9.5522059323922548</v>
      </c>
      <c r="AD102" s="15">
        <f>C102</f>
        <v>22.686</v>
      </c>
      <c r="AE102" s="15">
        <f>K102</f>
        <v>305.06799999999998</v>
      </c>
      <c r="AF102" s="14">
        <f>(L102/L$96)*100</f>
        <v>11.847703433027913</v>
      </c>
      <c r="AG102" s="14">
        <f>((K102/C102)^(1/(K$3-C$3))-1)*100</f>
        <v>38.38207578094994</v>
      </c>
      <c r="AH102" s="15">
        <f>K102+V102</f>
        <v>455.76099999999997</v>
      </c>
      <c r="AI102" s="15">
        <f>K102-V102</f>
        <v>154.37499999999997</v>
      </c>
      <c r="AJ102" s="16">
        <f t="shared" si="306"/>
        <v>9.9410751032850381E-2</v>
      </c>
      <c r="AL102">
        <v>14391.94953060951</v>
      </c>
      <c r="AM102" s="6">
        <f t="shared" si="237"/>
        <v>3.1667773641831145</v>
      </c>
      <c r="AN102"/>
      <c r="AO102">
        <f t="shared" si="308"/>
        <v>95.317341181748958</v>
      </c>
      <c r="AP102">
        <f t="shared" si="308"/>
        <v>64.147999999999996</v>
      </c>
      <c r="AQ102">
        <f t="shared" si="308"/>
        <v>133.17599999999999</v>
      </c>
      <c r="AR102">
        <f t="shared" si="308"/>
        <v>149.858</v>
      </c>
      <c r="AS102">
        <f t="shared" si="308"/>
        <v>139.28700000000001</v>
      </c>
      <c r="AT102">
        <f t="shared" si="308"/>
        <v>114.086</v>
      </c>
      <c r="AU102">
        <f t="shared" si="308"/>
        <v>236.05199999999999</v>
      </c>
      <c r="AV102">
        <f t="shared" si="308"/>
        <v>363.0888961545798</v>
      </c>
      <c r="AW102">
        <f t="shared" si="308"/>
        <v>455.76099999999997</v>
      </c>
      <c r="AX102">
        <f t="shared" si="308"/>
        <v>353.6</v>
      </c>
      <c r="AZ102" s="6">
        <f t="shared" si="290"/>
        <v>9.6830153721849719</v>
      </c>
      <c r="BA102" s="6">
        <f t="shared" si="290"/>
        <v>10.271665636017993</v>
      </c>
      <c r="BB102" s="6">
        <f t="shared" si="290"/>
        <v>11.277456365567932</v>
      </c>
      <c r="BC102" s="6">
        <f t="shared" si="290"/>
        <v>13.485180483277873</v>
      </c>
      <c r="BD102" s="6">
        <f t="shared" si="290"/>
        <v>17.31463240422098</v>
      </c>
      <c r="BE102" s="6">
        <f t="shared" si="290"/>
        <v>20.315443163067698</v>
      </c>
      <c r="BF102" s="6">
        <f t="shared" si="290"/>
        <v>5.4654659892853292</v>
      </c>
      <c r="BG102" s="6">
        <f t="shared" si="290"/>
        <v>7.3437417321727327</v>
      </c>
      <c r="BH102" s="6">
        <f t="shared" si="290"/>
        <v>6.0504218961917058</v>
      </c>
      <c r="BI102" s="6">
        <f t="shared" si="290"/>
        <v>9.5698894713240623</v>
      </c>
      <c r="BK102" s="6">
        <f t="shared" si="291"/>
        <v>41.108357902805132</v>
      </c>
      <c r="BL102" s="6">
        <f t="shared" si="291"/>
        <v>48.680557512708319</v>
      </c>
      <c r="BM102" s="6">
        <f t="shared" si="291"/>
        <v>45.853435739255453</v>
      </c>
      <c r="BN102" s="6">
        <f t="shared" si="291"/>
        <v>34.934981204660339</v>
      </c>
      <c r="BO102" s="6">
        <f t="shared" si="291"/>
        <v>37.486610216446728</v>
      </c>
      <c r="BP102" s="6">
        <f t="shared" si="291"/>
        <v>33.603393843349735</v>
      </c>
      <c r="BQ102" s="6">
        <f t="shared" si="291"/>
        <v>42.854849200470987</v>
      </c>
      <c r="BR102" s="6">
        <f t="shared" si="291"/>
        <v>38.663656048177664</v>
      </c>
      <c r="BS102" s="6">
        <f t="shared" si="291"/>
        <v>40.786108857476052</v>
      </c>
      <c r="BT102" s="6">
        <f t="shared" si="291"/>
        <v>39.475212300239527</v>
      </c>
      <c r="BV102" s="6">
        <f t="shared" si="292"/>
        <v>24.538053221101634</v>
      </c>
      <c r="BW102" s="6">
        <f t="shared" si="293"/>
        <v>27.761223511641898</v>
      </c>
      <c r="BX102" s="6">
        <f t="shared" si="294"/>
        <v>28.897639522097503</v>
      </c>
      <c r="BY102" s="6">
        <f t="shared" si="295"/>
        <v>23.404213805359305</v>
      </c>
      <c r="BZ102" s="6">
        <f t="shared" si="296"/>
        <v>26.456615237281699</v>
      </c>
      <c r="CA102" s="6">
        <f t="shared" si="297"/>
        <v>26.045994989017547</v>
      </c>
      <c r="CB102" s="6">
        <f t="shared" si="298"/>
        <v>24.212781551031338</v>
      </c>
      <c r="CC102" s="6">
        <f t="shared" si="299"/>
        <v>22.672721748333974</v>
      </c>
      <c r="CD102" s="6">
        <f t="shared" si="300"/>
        <v>23.447445022198128</v>
      </c>
      <c r="CE102" s="6">
        <f t="shared" si="301"/>
        <v>24.924940929477753</v>
      </c>
    </row>
    <row r="103" spans="1:83" x14ac:dyDescent="0.25">
      <c r="A103" t="s">
        <v>50</v>
      </c>
      <c r="B103" t="s">
        <v>73</v>
      </c>
      <c r="C103">
        <v>93.926280819999988</v>
      </c>
      <c r="D103">
        <v>100.84885543999999</v>
      </c>
      <c r="E103">
        <v>123.40240284000001</v>
      </c>
      <c r="F103">
        <v>180.34690553999999</v>
      </c>
      <c r="G103">
        <v>276.49419574000001</v>
      </c>
      <c r="H103">
        <v>411.80543358</v>
      </c>
      <c r="I103">
        <v>81.231741191660603</v>
      </c>
      <c r="J103">
        <v>138.8748644954907</v>
      </c>
      <c r="K103">
        <v>138.46155282520024</v>
      </c>
      <c r="L103">
        <v>199.17709863567651</v>
      </c>
      <c r="N103">
        <v>357.47847978999999</v>
      </c>
      <c r="O103">
        <v>399.59184845000004</v>
      </c>
      <c r="P103">
        <v>521.40665884999999</v>
      </c>
      <c r="Q103">
        <v>401.90516103999994</v>
      </c>
      <c r="R103">
        <v>496.15114764999998</v>
      </c>
      <c r="S103">
        <v>516.50319853000008</v>
      </c>
      <c r="T103">
        <v>640.53600609593036</v>
      </c>
      <c r="U103">
        <v>700.88794596783146</v>
      </c>
      <c r="V103">
        <v>936.51583943197124</v>
      </c>
      <c r="W103">
        <v>867.03601432759342</v>
      </c>
      <c r="Y103" s="1" t="s">
        <v>144</v>
      </c>
      <c r="Z103" s="15">
        <f>N103</f>
        <v>357.47847978999999</v>
      </c>
      <c r="AA103" s="15">
        <f>V103</f>
        <v>936.51583943197124</v>
      </c>
      <c r="AB103" s="14">
        <f>(W103/W$96)*100</f>
        <v>39.475212300239527</v>
      </c>
      <c r="AC103" s="14">
        <f>((V103/N103)^(1/(V$3-N$3))-1)*100</f>
        <v>12.793261058913853</v>
      </c>
      <c r="AD103" s="15">
        <f>C103</f>
        <v>93.926280819999988</v>
      </c>
      <c r="AE103" s="15">
        <f>K103</f>
        <v>138.46155282520024</v>
      </c>
      <c r="AF103" s="14">
        <f>(L103/L$96)*100</f>
        <v>9.5698894713240623</v>
      </c>
      <c r="AG103" s="14">
        <f>((K103/C103)^(1/(K$3-C$3))-1)*100</f>
        <v>4.9706191895635632</v>
      </c>
      <c r="AH103" s="15">
        <f>K103+V103</f>
        <v>1074.9773922571715</v>
      </c>
      <c r="AI103" s="15">
        <f>K103-V103</f>
        <v>-798.05428660677103</v>
      </c>
      <c r="AJ103" s="16">
        <f t="shared" si="306"/>
        <v>0.23447445022198132</v>
      </c>
      <c r="AL103">
        <v>5897.29059253179</v>
      </c>
      <c r="AM103" s="6">
        <f t="shared" si="237"/>
        <v>18.2283266423822</v>
      </c>
      <c r="AN103"/>
      <c r="AO103">
        <f t="shared" si="308"/>
        <v>451.40476060999998</v>
      </c>
      <c r="AP103">
        <f t="shared" si="308"/>
        <v>500.44070389000001</v>
      </c>
      <c r="AQ103">
        <f t="shared" si="308"/>
        <v>644.80906169000002</v>
      </c>
      <c r="AR103">
        <f t="shared" si="308"/>
        <v>582.25206657999991</v>
      </c>
      <c r="AS103">
        <f t="shared" si="308"/>
        <v>772.64534338999999</v>
      </c>
      <c r="AT103">
        <f t="shared" si="308"/>
        <v>928.30863211000008</v>
      </c>
      <c r="AU103">
        <f t="shared" si="308"/>
        <v>721.76774728759096</v>
      </c>
      <c r="AV103">
        <f t="shared" si="308"/>
        <v>839.76281046332213</v>
      </c>
      <c r="AW103">
        <f t="shared" si="308"/>
        <v>1074.9773922571715</v>
      </c>
      <c r="AX103">
        <f t="shared" si="308"/>
        <v>1066.2131129632699</v>
      </c>
    </row>
    <row r="104" spans="1:83" x14ac:dyDescent="0.25">
      <c r="Y104" s="3" t="s">
        <v>161</v>
      </c>
      <c r="AL104"/>
      <c r="AN104"/>
      <c r="AZ104" s="6" t="s">
        <v>85</v>
      </c>
      <c r="BK104" s="6" t="s">
        <v>86</v>
      </c>
      <c r="BV104" s="6" t="s">
        <v>83</v>
      </c>
    </row>
    <row r="105" spans="1:83" x14ac:dyDescent="0.25">
      <c r="A105" s="1"/>
      <c r="C105" t="s">
        <v>64</v>
      </c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 t="s">
        <v>63</v>
      </c>
      <c r="X105" s="3"/>
      <c r="Z105" t="s">
        <v>106</v>
      </c>
      <c r="AD105" t="s">
        <v>105</v>
      </c>
      <c r="AH105" s="3" t="s">
        <v>109</v>
      </c>
      <c r="AI105" s="3" t="s">
        <v>110</v>
      </c>
      <c r="AJ105" s="18"/>
      <c r="AK105" s="18"/>
      <c r="AL105"/>
      <c r="AN105"/>
      <c r="AO105" t="s">
        <v>77</v>
      </c>
      <c r="AZ105" s="6">
        <v>2003</v>
      </c>
      <c r="BA105" s="6">
        <v>2004</v>
      </c>
      <c r="BB105" s="6">
        <v>2005</v>
      </c>
      <c r="BC105" s="6">
        <v>2006</v>
      </c>
      <c r="BD105" s="6">
        <v>2007</v>
      </c>
      <c r="BE105" s="6">
        <v>2008</v>
      </c>
      <c r="BF105" s="6">
        <v>2009</v>
      </c>
      <c r="BG105" s="6">
        <v>2010</v>
      </c>
      <c r="BH105" s="6">
        <v>2011</v>
      </c>
      <c r="BI105" s="6">
        <v>2012</v>
      </c>
      <c r="BK105" s="6">
        <v>2003</v>
      </c>
      <c r="BL105" s="6">
        <v>2004</v>
      </c>
      <c r="BM105" s="6">
        <v>2005</v>
      </c>
      <c r="BN105" s="6">
        <v>2006</v>
      </c>
      <c r="BO105" s="6">
        <v>2007</v>
      </c>
      <c r="BP105" s="6">
        <v>2008</v>
      </c>
      <c r="BQ105" s="6">
        <v>2009</v>
      </c>
      <c r="BR105" s="6">
        <v>2010</v>
      </c>
      <c r="BS105" s="6">
        <v>2011</v>
      </c>
      <c r="BT105" s="6">
        <v>2012</v>
      </c>
      <c r="BV105" s="6">
        <v>2003</v>
      </c>
      <c r="BW105" s="6">
        <v>2004</v>
      </c>
      <c r="BX105" s="6">
        <v>2005</v>
      </c>
      <c r="BY105" s="6">
        <v>2006</v>
      </c>
      <c r="BZ105" s="6">
        <v>2007</v>
      </c>
      <c r="CA105" s="6">
        <v>2008</v>
      </c>
      <c r="CB105" s="6">
        <v>2009</v>
      </c>
      <c r="CC105" s="6">
        <v>2010</v>
      </c>
      <c r="CD105" s="6">
        <v>2011</v>
      </c>
      <c r="CE105" s="6">
        <v>2012</v>
      </c>
    </row>
    <row r="106" spans="1:83" x14ac:dyDescent="0.25">
      <c r="A106" t="s">
        <v>66</v>
      </c>
      <c r="B106" s="1" t="s">
        <v>65</v>
      </c>
      <c r="C106" s="1">
        <v>2003</v>
      </c>
      <c r="D106" s="3">
        <v>2004</v>
      </c>
      <c r="E106" s="3">
        <v>2005</v>
      </c>
      <c r="F106" s="3">
        <v>2006</v>
      </c>
      <c r="G106" s="3">
        <v>2007</v>
      </c>
      <c r="H106" s="3">
        <v>2008</v>
      </c>
      <c r="I106" s="3">
        <v>2009</v>
      </c>
      <c r="J106" s="3">
        <v>2010</v>
      </c>
      <c r="K106" s="3">
        <v>2011</v>
      </c>
      <c r="L106" s="3">
        <v>2012</v>
      </c>
      <c r="M106" s="3"/>
      <c r="N106" s="1">
        <v>2003</v>
      </c>
      <c r="O106" s="3">
        <v>2004</v>
      </c>
      <c r="P106" s="3">
        <v>2005</v>
      </c>
      <c r="Q106" s="3">
        <v>2006</v>
      </c>
      <c r="R106" s="3">
        <v>2007</v>
      </c>
      <c r="S106" s="3">
        <v>2008</v>
      </c>
      <c r="T106" s="3">
        <v>2009</v>
      </c>
      <c r="U106" s="3">
        <v>2010</v>
      </c>
      <c r="V106" s="3">
        <v>2011</v>
      </c>
      <c r="W106" s="3">
        <v>2012</v>
      </c>
      <c r="X106" s="1"/>
      <c r="Y106" s="3"/>
      <c r="Z106" s="3">
        <v>2003</v>
      </c>
      <c r="AA106" s="3">
        <v>2012</v>
      </c>
      <c r="AB106" s="3" t="s">
        <v>107</v>
      </c>
      <c r="AC106" s="3" t="s">
        <v>108</v>
      </c>
      <c r="AD106" s="3">
        <v>2003</v>
      </c>
      <c r="AE106" s="3">
        <v>2012</v>
      </c>
      <c r="AF106" s="3" t="s">
        <v>107</v>
      </c>
      <c r="AG106" s="3" t="s">
        <v>108</v>
      </c>
      <c r="AH106">
        <v>2012</v>
      </c>
      <c r="AI106" s="3">
        <v>2012</v>
      </c>
      <c r="AJ106" s="19"/>
      <c r="AK106" s="19"/>
      <c r="AL106"/>
      <c r="AN106"/>
      <c r="AO106" s="1">
        <v>2003</v>
      </c>
      <c r="AP106" s="3">
        <v>2004</v>
      </c>
      <c r="AQ106" s="3">
        <v>2005</v>
      </c>
      <c r="AR106" s="3">
        <v>2006</v>
      </c>
      <c r="AS106" s="3">
        <v>2007</v>
      </c>
      <c r="AT106" s="3">
        <v>2008</v>
      </c>
      <c r="AU106" s="3">
        <v>2009</v>
      </c>
      <c r="AV106" s="3">
        <v>2010</v>
      </c>
      <c r="AW106" s="3">
        <v>2011</v>
      </c>
      <c r="AX106" s="3">
        <v>2012</v>
      </c>
      <c r="AZ106" s="6">
        <f t="shared" ref="AZ106:BI108" si="309">(C107/C$107)*100</f>
        <v>100</v>
      </c>
      <c r="BA106" s="6">
        <f t="shared" si="309"/>
        <v>100</v>
      </c>
      <c r="BB106" s="6">
        <f t="shared" si="309"/>
        <v>100</v>
      </c>
      <c r="BC106" s="6">
        <f t="shared" si="309"/>
        <v>100</v>
      </c>
      <c r="BD106" s="6">
        <f t="shared" si="309"/>
        <v>100</v>
      </c>
      <c r="BE106" s="6">
        <f t="shared" si="309"/>
        <v>100</v>
      </c>
      <c r="BF106" s="6">
        <f t="shared" si="309"/>
        <v>100</v>
      </c>
      <c r="BG106" s="6">
        <f t="shared" si="309"/>
        <v>100</v>
      </c>
      <c r="BH106" s="6">
        <f t="shared" si="309"/>
        <v>100</v>
      </c>
      <c r="BI106" s="6">
        <f t="shared" si="309"/>
        <v>100</v>
      </c>
      <c r="BK106" s="6">
        <f t="shared" ref="BK106:BT108" si="310">(N107/N$107)*100</f>
        <v>100</v>
      </c>
      <c r="BL106" s="6">
        <f t="shared" si="310"/>
        <v>100</v>
      </c>
      <c r="BM106" s="6">
        <f t="shared" si="310"/>
        <v>100</v>
      </c>
      <c r="BN106" s="6">
        <f t="shared" si="310"/>
        <v>100</v>
      </c>
      <c r="BO106" s="6">
        <f t="shared" si="310"/>
        <v>100</v>
      </c>
      <c r="BP106" s="6">
        <f t="shared" si="310"/>
        <v>100</v>
      </c>
      <c r="BQ106" s="6">
        <f t="shared" si="310"/>
        <v>100</v>
      </c>
      <c r="BR106" s="6">
        <f t="shared" si="310"/>
        <v>100</v>
      </c>
      <c r="BS106" s="6">
        <f t="shared" si="310"/>
        <v>100</v>
      </c>
      <c r="BT106" s="6">
        <f t="shared" si="310"/>
        <v>100</v>
      </c>
      <c r="BV106" s="6" t="e">
        <f t="shared" ref="BV106:BV121" si="311">(AO107/AO$107)*100</f>
        <v>#REF!</v>
      </c>
      <c r="BW106" s="6" t="e">
        <f t="shared" ref="BW106:BW121" si="312">(AP107/AP$107)*100</f>
        <v>#REF!</v>
      </c>
      <c r="BX106" s="6" t="e">
        <f t="shared" ref="BX106:BX121" si="313">(AQ107/AQ$107)*100</f>
        <v>#REF!</v>
      </c>
      <c r="BY106" s="6" t="e">
        <f t="shared" ref="BY106:BY121" si="314">(AR107/AR$107)*100</f>
        <v>#REF!</v>
      </c>
      <c r="BZ106" s="6" t="e">
        <f t="shared" ref="BZ106:BZ121" si="315">(AS107/AS$107)*100</f>
        <v>#REF!</v>
      </c>
      <c r="CA106" s="6" t="e">
        <f t="shared" ref="CA106:CA121" si="316">(AT107/AT$107)*100</f>
        <v>#REF!</v>
      </c>
      <c r="CB106" s="6" t="e">
        <f t="shared" ref="CB106:CB121" si="317">(AU107/AU$107)*100</f>
        <v>#REF!</v>
      </c>
      <c r="CC106" s="6" t="e">
        <f t="shared" ref="CC106:CC121" si="318">(AV107/AV$107)*100</f>
        <v>#REF!</v>
      </c>
      <c r="CD106" s="6" t="e">
        <f t="shared" ref="CD106:CD121" si="319">(AW107/AW$107)*100</f>
        <v>#REF!</v>
      </c>
      <c r="CE106" s="6" t="e">
        <f t="shared" ref="CE106:CE121" si="320">(AX107/AX$107)*100</f>
        <v>#REF!</v>
      </c>
    </row>
    <row r="107" spans="1:83" x14ac:dyDescent="0.25">
      <c r="A107" t="s">
        <v>97</v>
      </c>
      <c r="B107" t="s">
        <v>74</v>
      </c>
      <c r="C107" s="1">
        <f t="shared" ref="C107:L107" si="321">SUM(C108:C122)</f>
        <v>5663.2881380109557</v>
      </c>
      <c r="D107" s="1">
        <f t="shared" si="321"/>
        <v>6653.7932773843695</v>
      </c>
      <c r="E107" s="1">
        <f t="shared" si="321"/>
        <v>7798.4561394114071</v>
      </c>
      <c r="F107" s="1">
        <f t="shared" si="321"/>
        <v>8700.2294941091968</v>
      </c>
      <c r="G107" s="1">
        <f t="shared" si="321"/>
        <v>11883.599186958887</v>
      </c>
      <c r="H107" s="1">
        <f t="shared" si="321"/>
        <v>15985.322689122044</v>
      </c>
      <c r="I107" s="1">
        <f t="shared" si="321"/>
        <v>11984.725383658148</v>
      </c>
      <c r="J107" s="1">
        <f t="shared" si="321"/>
        <v>14599.257682193855</v>
      </c>
      <c r="K107" s="1">
        <f t="shared" si="321"/>
        <v>18843.006746006879</v>
      </c>
      <c r="L107" s="1">
        <f t="shared" si="321"/>
        <v>21633.041544554282</v>
      </c>
      <c r="M107" s="1"/>
      <c r="N107" s="1">
        <f t="shared" ref="N107:W107" si="322">SUM(N108:N122)</f>
        <v>4879.7707695812715</v>
      </c>
      <c r="O107" s="1">
        <f t="shared" si="322"/>
        <v>7129.5687750229881</v>
      </c>
      <c r="P107" s="1">
        <f t="shared" si="322"/>
        <v>7926.017349069687</v>
      </c>
      <c r="Q107" s="1">
        <f t="shared" si="322"/>
        <v>9835.9747890087128</v>
      </c>
      <c r="R107" s="1">
        <f t="shared" si="322"/>
        <v>12647.001396306054</v>
      </c>
      <c r="S107" s="1">
        <f t="shared" si="322"/>
        <v>16787.887850276264</v>
      </c>
      <c r="T107" s="1">
        <f t="shared" si="322"/>
        <v>12465.785926498416</v>
      </c>
      <c r="U107" s="1">
        <f t="shared" si="322"/>
        <v>16157.758420235899</v>
      </c>
      <c r="V107" s="1">
        <f t="shared" si="322"/>
        <v>19965.41009083021</v>
      </c>
      <c r="W107" s="1">
        <f t="shared" si="322"/>
        <v>23211.419632016441</v>
      </c>
      <c r="Y107" t="s">
        <v>133</v>
      </c>
      <c r="Z107" s="15">
        <f>N107</f>
        <v>4879.7707695812715</v>
      </c>
      <c r="AA107" s="15">
        <f>W107</f>
        <v>23211.419632016441</v>
      </c>
      <c r="AB107" s="14">
        <f>(W107/W$107)*100</f>
        <v>100</v>
      </c>
      <c r="AC107" s="14">
        <f>((W107/N107)^(1/(W$3-N$3))-1)*100</f>
        <v>18.920248787446315</v>
      </c>
      <c r="AD107" s="15">
        <f>C107</f>
        <v>5663.2881380109557</v>
      </c>
      <c r="AE107" s="15">
        <f>L107</f>
        <v>21633.041544554282</v>
      </c>
      <c r="AF107" s="14">
        <f>(L107/L$107)*100</f>
        <v>100</v>
      </c>
      <c r="AG107" s="14">
        <f>((L107/C107)^(1/(L$3-C$3))-1)*100</f>
        <v>16.057203831209389</v>
      </c>
      <c r="AH107" s="15">
        <f>L107+W107</f>
        <v>44844.461176570723</v>
      </c>
      <c r="AI107" s="15">
        <f>W107-L107</f>
        <v>1578.3780874621589</v>
      </c>
      <c r="AJ107" s="16">
        <f>AH107/AH$107</f>
        <v>1</v>
      </c>
      <c r="AL107"/>
      <c r="AN107"/>
      <c r="AO107" s="1" t="e">
        <f t="shared" ref="AO107:AX107" si="323">SUM(AO108:AO122)</f>
        <v>#REF!</v>
      </c>
      <c r="AP107" s="1" t="e">
        <f t="shared" si="323"/>
        <v>#REF!</v>
      </c>
      <c r="AQ107" s="1" t="e">
        <f t="shared" si="323"/>
        <v>#REF!</v>
      </c>
      <c r="AR107" s="1" t="e">
        <f t="shared" si="323"/>
        <v>#REF!</v>
      </c>
      <c r="AS107" s="1" t="e">
        <f t="shared" si="323"/>
        <v>#REF!</v>
      </c>
      <c r="AT107" s="1" t="e">
        <f t="shared" si="323"/>
        <v>#REF!</v>
      </c>
      <c r="AU107" s="1" t="e">
        <f t="shared" si="323"/>
        <v>#REF!</v>
      </c>
      <c r="AV107" s="1" t="e">
        <f t="shared" si="323"/>
        <v>#REF!</v>
      </c>
      <c r="AW107" s="1" t="e">
        <f t="shared" si="323"/>
        <v>#REF!</v>
      </c>
      <c r="AX107" s="1" t="e">
        <f t="shared" si="323"/>
        <v>#REF!</v>
      </c>
      <c r="AZ107" s="6">
        <f t="shared" si="309"/>
        <v>4.032842278733377E-2</v>
      </c>
      <c r="BA107" s="6">
        <f t="shared" si="309"/>
        <v>3.921251036348862</v>
      </c>
      <c r="BB107" s="6">
        <f t="shared" si="309"/>
        <v>3.8000743502005059</v>
      </c>
      <c r="BC107" s="6">
        <f t="shared" si="309"/>
        <v>4.2090160522907896</v>
      </c>
      <c r="BD107" s="6">
        <f t="shared" si="309"/>
        <v>13.96895922124099</v>
      </c>
      <c r="BE107" s="6">
        <f t="shared" si="309"/>
        <v>17.592888805931196</v>
      </c>
      <c r="BF107" s="6">
        <f t="shared" si="309"/>
        <v>11.717023729512364</v>
      </c>
      <c r="BG107" s="6">
        <f t="shared" si="309"/>
        <v>12.216006732933288</v>
      </c>
      <c r="BH107" s="6">
        <f t="shared" si="309"/>
        <v>8.4169757519460688</v>
      </c>
      <c r="BI107" s="6">
        <f t="shared" si="309"/>
        <v>12.822121408877171</v>
      </c>
      <c r="BK107" s="6">
        <f t="shared" si="310"/>
        <v>10.160064054774615</v>
      </c>
      <c r="BL107" s="6">
        <f t="shared" si="310"/>
        <v>7.4867106763059414</v>
      </c>
      <c r="BM107" s="6">
        <f t="shared" si="310"/>
        <v>7.6360349072841682</v>
      </c>
      <c r="BN107" s="6">
        <f t="shared" si="310"/>
        <v>7.6858844433279438</v>
      </c>
      <c r="BO107" s="6">
        <f t="shared" si="310"/>
        <v>6.8147256901881503</v>
      </c>
      <c r="BP107" s="6">
        <f t="shared" si="310"/>
        <v>5.9571785544588272</v>
      </c>
      <c r="BQ107" s="6">
        <f t="shared" si="310"/>
        <v>6.0840730240567522</v>
      </c>
      <c r="BR107" s="6">
        <f t="shared" si="310"/>
        <v>5.9047829648162757</v>
      </c>
      <c r="BS107" s="6">
        <f t="shared" si="310"/>
        <v>5.0110022899264663</v>
      </c>
      <c r="BT107" s="6">
        <f t="shared" si="310"/>
        <v>6.646276056010854</v>
      </c>
      <c r="BV107" s="6" t="e">
        <f t="shared" si="311"/>
        <v>#REF!</v>
      </c>
      <c r="BW107" s="6" t="e">
        <f t="shared" si="312"/>
        <v>#REF!</v>
      </c>
      <c r="BX107" s="6" t="e">
        <f t="shared" si="313"/>
        <v>#REF!</v>
      </c>
      <c r="BY107" s="6" t="e">
        <f t="shared" si="314"/>
        <v>#REF!</v>
      </c>
      <c r="BZ107" s="6" t="e">
        <f t="shared" si="315"/>
        <v>#REF!</v>
      </c>
      <c r="CA107" s="6" t="e">
        <f t="shared" si="316"/>
        <v>#REF!</v>
      </c>
      <c r="CB107" s="6" t="e">
        <f t="shared" si="317"/>
        <v>#REF!</v>
      </c>
      <c r="CC107" s="6" t="e">
        <f t="shared" si="318"/>
        <v>#REF!</v>
      </c>
      <c r="CD107" s="6" t="e">
        <f t="shared" si="319"/>
        <v>#REF!</v>
      </c>
      <c r="CE107" s="6" t="e">
        <f t="shared" si="320"/>
        <v>#REF!</v>
      </c>
    </row>
    <row r="108" spans="1:83" x14ac:dyDescent="0.25">
      <c r="A108" t="s">
        <v>1</v>
      </c>
      <c r="B108" t="s">
        <v>74</v>
      </c>
      <c r="C108">
        <v>2.2839147839619804</v>
      </c>
      <c r="D108">
        <v>260.91193784594549</v>
      </c>
      <c r="E108">
        <v>296.34713146540946</v>
      </c>
      <c r="F108">
        <v>366.1940559931939</v>
      </c>
      <c r="G108">
        <v>1660.0151244420126</v>
      </c>
      <c r="H108">
        <v>2812.2800459665314</v>
      </c>
      <c r="I108">
        <v>1404.2531171201169</v>
      </c>
      <c r="J108">
        <v>1783.4463014150815</v>
      </c>
      <c r="K108">
        <v>1586.011308748961</v>
      </c>
      <c r="L108">
        <v>2773.814851275587</v>
      </c>
      <c r="N108">
        <v>495.78783591562541</v>
      </c>
      <c r="O108">
        <v>533.77018665422077</v>
      </c>
      <c r="P108">
        <v>605.23345153236062</v>
      </c>
      <c r="Q108">
        <v>755.9816561580792</v>
      </c>
      <c r="R108">
        <v>861.8584531925228</v>
      </c>
      <c r="S108">
        <v>1000.0844547632566</v>
      </c>
      <c r="T108">
        <v>758.4275187907532</v>
      </c>
      <c r="U108">
        <v>954.08056669425673</v>
      </c>
      <c r="V108">
        <v>1000.4671568447117</v>
      </c>
      <c r="W108">
        <v>1542.6950252629115</v>
      </c>
      <c r="Y108" t="s">
        <v>148</v>
      </c>
      <c r="Z108" s="15">
        <f>N108</f>
        <v>495.78783591562541</v>
      </c>
      <c r="AA108" s="15">
        <f>W108</f>
        <v>1542.6950252629115</v>
      </c>
      <c r="AB108" s="14">
        <f>(W108/W$107)*100</f>
        <v>6.646276056010854</v>
      </c>
      <c r="AC108" s="14">
        <f>((W108/N108)^(1/(W$3-N$3))-1)*100</f>
        <v>13.442561329070735</v>
      </c>
      <c r="AD108" s="15">
        <f>C108</f>
        <v>2.2839147839619804</v>
      </c>
      <c r="AE108" s="15">
        <f>L108</f>
        <v>2773.814851275587</v>
      </c>
      <c r="AF108" s="14">
        <f>(L108/L$107)*100</f>
        <v>12.822121408877171</v>
      </c>
      <c r="AG108" s="14">
        <f>((L108/C108)^(1/(L$3-C$3))-1)*100</f>
        <v>120.1460216150993</v>
      </c>
      <c r="AH108" s="15">
        <f>L108+W108</f>
        <v>4316.5098765384982</v>
      </c>
      <c r="AI108" s="15">
        <f>W108-L108</f>
        <v>-1231.1198260126755</v>
      </c>
      <c r="AJ108" s="16">
        <f>AH108/AH$107</f>
        <v>9.6255139727126141E-2</v>
      </c>
      <c r="AL108">
        <v>91690.233800998903</v>
      </c>
      <c r="AM108" s="6">
        <f t="shared" si="237"/>
        <v>4.7077095319735927</v>
      </c>
      <c r="AN108"/>
      <c r="AO108">
        <f t="shared" ref="AO108:AX108" si="324">C108+N108</f>
        <v>498.07175069958737</v>
      </c>
      <c r="AP108">
        <f t="shared" si="324"/>
        <v>794.68212450016631</v>
      </c>
      <c r="AQ108">
        <f t="shared" si="324"/>
        <v>901.58058299777008</v>
      </c>
      <c r="AR108">
        <f t="shared" si="324"/>
        <v>1122.175712151273</v>
      </c>
      <c r="AS108">
        <f t="shared" si="324"/>
        <v>2521.8735776345356</v>
      </c>
      <c r="AT108">
        <f t="shared" si="324"/>
        <v>3812.3645007297882</v>
      </c>
      <c r="AU108">
        <f t="shared" si="324"/>
        <v>2162.68063591087</v>
      </c>
      <c r="AV108">
        <f t="shared" si="324"/>
        <v>2737.5268681093385</v>
      </c>
      <c r="AW108">
        <f t="shared" si="324"/>
        <v>2586.4784655936728</v>
      </c>
      <c r="AX108">
        <f t="shared" si="324"/>
        <v>4316.5098765384982</v>
      </c>
      <c r="AZ108" s="6">
        <f t="shared" si="309"/>
        <v>0</v>
      </c>
      <c r="BA108" s="6">
        <f t="shared" si="309"/>
        <v>0</v>
      </c>
      <c r="BB108" s="6">
        <f t="shared" si="309"/>
        <v>0</v>
      </c>
      <c r="BC108" s="6">
        <f t="shared" si="309"/>
        <v>0</v>
      </c>
      <c r="BD108" s="6">
        <f t="shared" si="309"/>
        <v>0</v>
      </c>
      <c r="BE108" s="6">
        <f t="shared" si="309"/>
        <v>0</v>
      </c>
      <c r="BF108" s="6">
        <f t="shared" si="309"/>
        <v>0</v>
      </c>
      <c r="BG108" s="6">
        <f t="shared" si="309"/>
        <v>0</v>
      </c>
      <c r="BH108" s="6">
        <f t="shared" si="309"/>
        <v>0</v>
      </c>
      <c r="BI108" s="6">
        <f t="shared" si="309"/>
        <v>0</v>
      </c>
      <c r="BK108" s="6">
        <f t="shared" si="310"/>
        <v>0</v>
      </c>
      <c r="BL108" s="6">
        <f t="shared" si="310"/>
        <v>0</v>
      </c>
      <c r="BM108" s="6">
        <f t="shared" si="310"/>
        <v>0</v>
      </c>
      <c r="BN108" s="6">
        <f t="shared" si="310"/>
        <v>0</v>
      </c>
      <c r="BO108" s="6">
        <f t="shared" si="310"/>
        <v>0</v>
      </c>
      <c r="BP108" s="6">
        <f t="shared" si="310"/>
        <v>0</v>
      </c>
      <c r="BQ108" s="6">
        <f t="shared" si="310"/>
        <v>0</v>
      </c>
      <c r="BR108" s="6">
        <f t="shared" si="310"/>
        <v>0</v>
      </c>
      <c r="BS108" s="6">
        <f t="shared" si="310"/>
        <v>0</v>
      </c>
      <c r="BT108" s="6">
        <f t="shared" si="310"/>
        <v>0</v>
      </c>
      <c r="BV108" s="6" t="e">
        <f t="shared" si="311"/>
        <v>#REF!</v>
      </c>
      <c r="BW108" s="6" t="e">
        <f t="shared" si="312"/>
        <v>#REF!</v>
      </c>
      <c r="BX108" s="6" t="e">
        <f t="shared" si="313"/>
        <v>#REF!</v>
      </c>
      <c r="BY108" s="6" t="e">
        <f t="shared" si="314"/>
        <v>#REF!</v>
      </c>
      <c r="BZ108" s="6" t="e">
        <f t="shared" si="315"/>
        <v>#REF!</v>
      </c>
      <c r="CA108" s="6" t="e">
        <f t="shared" si="316"/>
        <v>#REF!</v>
      </c>
      <c r="CB108" s="6" t="e">
        <f t="shared" si="317"/>
        <v>#REF!</v>
      </c>
      <c r="CC108" s="6" t="e">
        <f t="shared" si="318"/>
        <v>#REF!</v>
      </c>
      <c r="CD108" s="6" t="e">
        <f t="shared" si="319"/>
        <v>#REF!</v>
      </c>
      <c r="CE108" s="6" t="e">
        <f t="shared" si="320"/>
        <v>#REF!</v>
      </c>
    </row>
    <row r="109" spans="1:83" x14ac:dyDescent="0.25">
      <c r="A109" t="s">
        <v>4</v>
      </c>
      <c r="B109" t="s">
        <v>74</v>
      </c>
      <c r="C109">
        <v>0</v>
      </c>
      <c r="D109">
        <v>0</v>
      </c>
      <c r="E109">
        <v>0</v>
      </c>
      <c r="F109">
        <v>0</v>
      </c>
      <c r="G109">
        <v>0</v>
      </c>
      <c r="H109">
        <v>0</v>
      </c>
      <c r="I109">
        <v>0</v>
      </c>
      <c r="J109">
        <v>0</v>
      </c>
      <c r="K109">
        <v>0</v>
      </c>
      <c r="L109">
        <v>0</v>
      </c>
      <c r="N109">
        <v>0</v>
      </c>
      <c r="O109">
        <v>0</v>
      </c>
      <c r="P109">
        <v>0</v>
      </c>
      <c r="Q109">
        <v>0</v>
      </c>
      <c r="R109">
        <v>0</v>
      </c>
      <c r="S109">
        <v>0</v>
      </c>
      <c r="T109">
        <v>0</v>
      </c>
      <c r="U109">
        <v>0</v>
      </c>
      <c r="V109">
        <v>0</v>
      </c>
      <c r="W109">
        <v>0</v>
      </c>
      <c r="Z109" s="15"/>
      <c r="AA109" s="15"/>
      <c r="AB109" s="14"/>
      <c r="AC109" s="14"/>
      <c r="AD109" s="15"/>
      <c r="AE109" s="15"/>
      <c r="AF109" s="14"/>
      <c r="AG109" s="14"/>
      <c r="AH109" s="15"/>
      <c r="AI109" s="15"/>
      <c r="AJ109" s="16">
        <f t="shared" ref="AJ109:AJ122" si="325">AH109/AH$107</f>
        <v>0</v>
      </c>
      <c r="AL109">
        <v>7310.155619141251</v>
      </c>
      <c r="AM109" s="6">
        <f t="shared" si="237"/>
        <v>0</v>
      </c>
      <c r="AN109"/>
      <c r="AO109">
        <f t="shared" ref="AO109:AX109" si="326">C109+N109</f>
        <v>0</v>
      </c>
      <c r="AP109">
        <f t="shared" si="326"/>
        <v>0</v>
      </c>
      <c r="AQ109">
        <f t="shared" si="326"/>
        <v>0</v>
      </c>
      <c r="AR109">
        <f t="shared" si="326"/>
        <v>0</v>
      </c>
      <c r="AS109">
        <f t="shared" si="326"/>
        <v>0</v>
      </c>
      <c r="AT109">
        <f t="shared" si="326"/>
        <v>0</v>
      </c>
      <c r="AU109">
        <f t="shared" si="326"/>
        <v>0</v>
      </c>
      <c r="AV109">
        <f t="shared" si="326"/>
        <v>0</v>
      </c>
      <c r="AW109">
        <f t="shared" si="326"/>
        <v>0</v>
      </c>
      <c r="AX109">
        <f t="shared" si="326"/>
        <v>0</v>
      </c>
      <c r="AZ109" s="6" t="e">
        <f>(#REF!/C$107)*100</f>
        <v>#REF!</v>
      </c>
      <c r="BA109" s="6" t="e">
        <f>(#REF!/D$107)*100</f>
        <v>#REF!</v>
      </c>
      <c r="BB109" s="6" t="e">
        <f>(#REF!/E$107)*100</f>
        <v>#REF!</v>
      </c>
      <c r="BC109" s="6" t="e">
        <f>(#REF!/F$107)*100</f>
        <v>#REF!</v>
      </c>
      <c r="BD109" s="6" t="e">
        <f>(#REF!/G$107)*100</f>
        <v>#REF!</v>
      </c>
      <c r="BE109" s="6" t="e">
        <f>(#REF!/H$107)*100</f>
        <v>#REF!</v>
      </c>
      <c r="BF109" s="6" t="e">
        <f>(#REF!/I$107)*100</f>
        <v>#REF!</v>
      </c>
      <c r="BG109" s="6" t="e">
        <f>(#REF!/J$107)*100</f>
        <v>#REF!</v>
      </c>
      <c r="BH109" s="6" t="e">
        <f>(#REF!/K$107)*100</f>
        <v>#REF!</v>
      </c>
      <c r="BI109" s="6" t="e">
        <f>(#REF!/L$107)*100</f>
        <v>#REF!</v>
      </c>
      <c r="BK109" s="6" t="e">
        <f>(#REF!/N$107)*100</f>
        <v>#REF!</v>
      </c>
      <c r="BL109" s="6" t="e">
        <f>(#REF!/O$107)*100</f>
        <v>#REF!</v>
      </c>
      <c r="BM109" s="6" t="e">
        <f>(#REF!/P$107)*100</f>
        <v>#REF!</v>
      </c>
      <c r="BN109" s="6" t="e">
        <f>(#REF!/Q$107)*100</f>
        <v>#REF!</v>
      </c>
      <c r="BO109" s="6" t="e">
        <f>(#REF!/R$107)*100</f>
        <v>#REF!</v>
      </c>
      <c r="BP109" s="6" t="e">
        <f>(#REF!/S$107)*100</f>
        <v>#REF!</v>
      </c>
      <c r="BQ109" s="6" t="e">
        <f>(#REF!/T$107)*100</f>
        <v>#REF!</v>
      </c>
      <c r="BR109" s="6" t="e">
        <f>(#REF!/U$107)*100</f>
        <v>#REF!</v>
      </c>
      <c r="BS109" s="6" t="e">
        <f>(#REF!/V$107)*100</f>
        <v>#REF!</v>
      </c>
      <c r="BT109" s="6" t="e">
        <f>(#REF!/W$107)*100</f>
        <v>#REF!</v>
      </c>
      <c r="BV109" s="6" t="e">
        <f t="shared" si="311"/>
        <v>#REF!</v>
      </c>
      <c r="BW109" s="6" t="e">
        <f t="shared" si="312"/>
        <v>#REF!</v>
      </c>
      <c r="BX109" s="6" t="e">
        <f t="shared" si="313"/>
        <v>#REF!</v>
      </c>
      <c r="BY109" s="6" t="e">
        <f t="shared" si="314"/>
        <v>#REF!</v>
      </c>
      <c r="BZ109" s="6" t="e">
        <f t="shared" si="315"/>
        <v>#REF!</v>
      </c>
      <c r="CA109" s="6" t="e">
        <f t="shared" si="316"/>
        <v>#REF!</v>
      </c>
      <c r="CB109" s="6" t="e">
        <f t="shared" si="317"/>
        <v>#REF!</v>
      </c>
      <c r="CC109" s="6" t="e">
        <f t="shared" si="318"/>
        <v>#REF!</v>
      </c>
      <c r="CD109" s="6" t="e">
        <f t="shared" si="319"/>
        <v>#REF!</v>
      </c>
      <c r="CE109" s="6" t="e">
        <f t="shared" si="320"/>
        <v>#REF!</v>
      </c>
    </row>
    <row r="110" spans="1:83" x14ac:dyDescent="0.25">
      <c r="A110" t="s">
        <v>11</v>
      </c>
      <c r="B110" t="s">
        <v>74</v>
      </c>
      <c r="C110">
        <v>18.812430311060734</v>
      </c>
      <c r="D110">
        <v>26.541721662749385</v>
      </c>
      <c r="E110">
        <v>96.483167572240788</v>
      </c>
      <c r="F110">
        <v>65.309582245989404</v>
      </c>
      <c r="G110">
        <v>162.13913932121466</v>
      </c>
      <c r="H110">
        <v>534.41009111699054</v>
      </c>
      <c r="I110">
        <v>489.82738810103177</v>
      </c>
      <c r="J110">
        <v>1176.4023561460926</v>
      </c>
      <c r="K110">
        <v>1339.1874630541138</v>
      </c>
      <c r="L110">
        <v>1218.1251846163759</v>
      </c>
      <c r="N110">
        <v>253.04804831786996</v>
      </c>
      <c r="O110">
        <v>388.04887760029851</v>
      </c>
      <c r="P110">
        <v>448.65877484663167</v>
      </c>
      <c r="Q110">
        <v>767.81604497006106</v>
      </c>
      <c r="R110">
        <v>1236.76175097644</v>
      </c>
      <c r="S110">
        <v>1868.8009877574136</v>
      </c>
      <c r="T110">
        <v>1243.4248557187057</v>
      </c>
      <c r="U110">
        <v>1525.6031631818066</v>
      </c>
      <c r="V110">
        <v>2041.4603106752281</v>
      </c>
      <c r="W110">
        <v>2555.7304911843066</v>
      </c>
      <c r="Y110" t="s">
        <v>136</v>
      </c>
      <c r="Z110" s="15">
        <f>N110</f>
        <v>253.04804831786996</v>
      </c>
      <c r="AA110" s="15">
        <f>W110</f>
        <v>2555.7304911843066</v>
      </c>
      <c r="AB110" s="14">
        <f>(W110/W$107)*100</f>
        <v>11.010659975571185</v>
      </c>
      <c r="AC110" s="14">
        <f>((W110/N110)^(1/(W$3-N$3))-1)*100</f>
        <v>29.297530180975627</v>
      </c>
      <c r="AD110" s="15">
        <f>C110</f>
        <v>18.812430311060734</v>
      </c>
      <c r="AE110" s="15">
        <f>L110</f>
        <v>1218.1251846163759</v>
      </c>
      <c r="AF110" s="14">
        <f>(L110/L$107)*100</f>
        <v>5.6308549221226656</v>
      </c>
      <c r="AG110" s="14">
        <f>((L110/C110)^(1/(L$3-C$3))-1)*100</f>
        <v>58.946024028409852</v>
      </c>
      <c r="AH110" s="15">
        <f>L110+W110</f>
        <v>3773.8556758006825</v>
      </c>
      <c r="AI110" s="15">
        <f>W110-L110</f>
        <v>1337.6053065679307</v>
      </c>
      <c r="AJ110" s="16">
        <f t="shared" si="325"/>
        <v>8.4154332035376478E-2</v>
      </c>
      <c r="AL110">
        <v>12029.69277379071</v>
      </c>
      <c r="AM110" s="6">
        <f t="shared" si="237"/>
        <v>31.371172537530168</v>
      </c>
      <c r="AN110"/>
      <c r="AO110" t="e">
        <f>#REF!+#REF!</f>
        <v>#REF!</v>
      </c>
      <c r="AP110" t="e">
        <f>#REF!+#REF!</f>
        <v>#REF!</v>
      </c>
      <c r="AQ110" t="e">
        <f>#REF!+#REF!</f>
        <v>#REF!</v>
      </c>
      <c r="AR110" t="e">
        <f>#REF!+#REF!</f>
        <v>#REF!</v>
      </c>
      <c r="AS110" t="e">
        <f>#REF!+#REF!</f>
        <v>#REF!</v>
      </c>
      <c r="AT110" t="e">
        <f>#REF!+#REF!</f>
        <v>#REF!</v>
      </c>
      <c r="AU110" t="e">
        <f>#REF!+#REF!</f>
        <v>#REF!</v>
      </c>
      <c r="AV110" t="e">
        <f>#REF!+#REF!</f>
        <v>#REF!</v>
      </c>
      <c r="AW110" t="e">
        <f>#REF!+#REF!</f>
        <v>#REF!</v>
      </c>
      <c r="AX110" t="e">
        <f>#REF!+#REF!</f>
        <v>#REF!</v>
      </c>
      <c r="AZ110" s="6">
        <f t="shared" ref="AZ110:BI114" si="327">(C110/C$107)*100</f>
        <v>0.33218211492357486</v>
      </c>
      <c r="BA110" s="6">
        <f t="shared" si="327"/>
        <v>0.39889609665154835</v>
      </c>
      <c r="BB110" s="6">
        <f t="shared" si="327"/>
        <v>1.2372085685606347</v>
      </c>
      <c r="BC110" s="6">
        <f t="shared" si="327"/>
        <v>0.7506650518840865</v>
      </c>
      <c r="BD110" s="6">
        <f t="shared" si="327"/>
        <v>1.3643942106289384</v>
      </c>
      <c r="BE110" s="6">
        <f t="shared" si="327"/>
        <v>3.343129829219242</v>
      </c>
      <c r="BF110" s="6">
        <f t="shared" si="327"/>
        <v>4.0870973044483705</v>
      </c>
      <c r="BG110" s="6">
        <f t="shared" si="327"/>
        <v>8.0579600809492167</v>
      </c>
      <c r="BH110" s="6">
        <f t="shared" si="327"/>
        <v>7.10707946510664</v>
      </c>
      <c r="BI110" s="6">
        <f t="shared" si="327"/>
        <v>5.6308549221226656</v>
      </c>
      <c r="BK110" s="6">
        <f t="shared" ref="BK110:BT114" si="328">(N110/N$107)*100</f>
        <v>5.1856544142458514</v>
      </c>
      <c r="BL110" s="6">
        <f t="shared" si="328"/>
        <v>5.4428099348694099</v>
      </c>
      <c r="BM110" s="6">
        <f t="shared" si="328"/>
        <v>5.6605828007592338</v>
      </c>
      <c r="BN110" s="6">
        <f t="shared" si="328"/>
        <v>7.8062018400866906</v>
      </c>
      <c r="BO110" s="6">
        <f t="shared" si="328"/>
        <v>9.7790908075464777</v>
      </c>
      <c r="BP110" s="6">
        <f t="shared" si="328"/>
        <v>11.131841029821155</v>
      </c>
      <c r="BQ110" s="6">
        <f t="shared" si="328"/>
        <v>9.9747008576135414</v>
      </c>
      <c r="BR110" s="6">
        <f t="shared" si="328"/>
        <v>9.4419233380240932</v>
      </c>
      <c r="BS110" s="6">
        <f t="shared" si="328"/>
        <v>10.224985619568304</v>
      </c>
      <c r="BT110" s="6">
        <f t="shared" si="328"/>
        <v>11.010659975571185</v>
      </c>
      <c r="BV110" s="6" t="e">
        <f t="shared" si="311"/>
        <v>#REF!</v>
      </c>
      <c r="BW110" s="6" t="e">
        <f t="shared" si="312"/>
        <v>#REF!</v>
      </c>
      <c r="BX110" s="6" t="e">
        <f t="shared" si="313"/>
        <v>#REF!</v>
      </c>
      <c r="BY110" s="6" t="e">
        <f t="shared" si="314"/>
        <v>#REF!</v>
      </c>
      <c r="BZ110" s="6" t="e">
        <f t="shared" si="315"/>
        <v>#REF!</v>
      </c>
      <c r="CA110" s="6" t="e">
        <f t="shared" si="316"/>
        <v>#REF!</v>
      </c>
      <c r="CB110" s="6" t="e">
        <f t="shared" si="317"/>
        <v>#REF!</v>
      </c>
      <c r="CC110" s="6" t="e">
        <f t="shared" si="318"/>
        <v>#REF!</v>
      </c>
      <c r="CD110" s="6" t="e">
        <f t="shared" si="319"/>
        <v>#REF!</v>
      </c>
      <c r="CE110" s="6" t="e">
        <f t="shared" si="320"/>
        <v>#REF!</v>
      </c>
    </row>
    <row r="111" spans="1:83" x14ac:dyDescent="0.25">
      <c r="A111" t="s">
        <v>25</v>
      </c>
      <c r="B111" t="s">
        <v>74</v>
      </c>
      <c r="C111">
        <v>0</v>
      </c>
      <c r="D111">
        <v>0</v>
      </c>
      <c r="E111">
        <v>0</v>
      </c>
      <c r="F111">
        <v>0</v>
      </c>
      <c r="G111">
        <v>0</v>
      </c>
      <c r="H111">
        <v>0</v>
      </c>
      <c r="I111">
        <v>0</v>
      </c>
      <c r="J111">
        <v>0</v>
      </c>
      <c r="K111">
        <v>0</v>
      </c>
      <c r="L111">
        <v>0</v>
      </c>
      <c r="N111">
        <v>0</v>
      </c>
      <c r="O111">
        <v>0</v>
      </c>
      <c r="P111">
        <v>0</v>
      </c>
      <c r="Q111">
        <v>0</v>
      </c>
      <c r="R111">
        <v>0</v>
      </c>
      <c r="S111">
        <v>0</v>
      </c>
      <c r="T111">
        <v>0</v>
      </c>
      <c r="U111">
        <v>0</v>
      </c>
      <c r="V111">
        <v>0</v>
      </c>
      <c r="W111">
        <v>0</v>
      </c>
      <c r="Z111" s="15"/>
      <c r="AA111" s="15"/>
      <c r="AB111" s="14"/>
      <c r="AC111" s="14"/>
      <c r="AD111" s="15"/>
      <c r="AE111" s="15"/>
      <c r="AF111" s="14"/>
      <c r="AG111" s="14"/>
      <c r="AH111" s="15"/>
      <c r="AI111" s="15"/>
      <c r="AJ111" s="16">
        <f t="shared" si="325"/>
        <v>0</v>
      </c>
      <c r="AL111">
        <v>896.74425710794401</v>
      </c>
      <c r="AM111" s="6">
        <f t="shared" si="237"/>
        <v>0</v>
      </c>
      <c r="AN111"/>
      <c r="AO111">
        <f t="shared" ref="AO111:AX115" si="329">C110+N110</f>
        <v>271.86047862893071</v>
      </c>
      <c r="AP111">
        <f t="shared" si="329"/>
        <v>414.59059926304792</v>
      </c>
      <c r="AQ111">
        <f t="shared" si="329"/>
        <v>545.14194241887242</v>
      </c>
      <c r="AR111">
        <f t="shared" si="329"/>
        <v>833.12562721605047</v>
      </c>
      <c r="AS111">
        <f t="shared" si="329"/>
        <v>1398.9008902976548</v>
      </c>
      <c r="AT111">
        <f t="shared" si="329"/>
        <v>2403.2110788744039</v>
      </c>
      <c r="AU111">
        <f t="shared" si="329"/>
        <v>1733.2522438197375</v>
      </c>
      <c r="AV111">
        <f t="shared" si="329"/>
        <v>2702.0055193278995</v>
      </c>
      <c r="AW111">
        <f t="shared" si="329"/>
        <v>3380.6477737293417</v>
      </c>
      <c r="AX111">
        <f t="shared" si="329"/>
        <v>3773.8556758006825</v>
      </c>
      <c r="AZ111" s="6">
        <f t="shared" si="327"/>
        <v>0</v>
      </c>
      <c r="BA111" s="6">
        <f t="shared" si="327"/>
        <v>0</v>
      </c>
      <c r="BB111" s="6">
        <f t="shared" si="327"/>
        <v>0</v>
      </c>
      <c r="BC111" s="6">
        <f t="shared" si="327"/>
        <v>0</v>
      </c>
      <c r="BD111" s="6">
        <f t="shared" si="327"/>
        <v>0</v>
      </c>
      <c r="BE111" s="6">
        <f t="shared" si="327"/>
        <v>0</v>
      </c>
      <c r="BF111" s="6">
        <f t="shared" si="327"/>
        <v>0</v>
      </c>
      <c r="BG111" s="6">
        <f t="shared" si="327"/>
        <v>0</v>
      </c>
      <c r="BH111" s="6">
        <f t="shared" si="327"/>
        <v>0</v>
      </c>
      <c r="BI111" s="6">
        <f t="shared" si="327"/>
        <v>0</v>
      </c>
      <c r="BK111" s="6">
        <f t="shared" si="328"/>
        <v>0</v>
      </c>
      <c r="BL111" s="6">
        <f t="shared" si="328"/>
        <v>0</v>
      </c>
      <c r="BM111" s="6">
        <f t="shared" si="328"/>
        <v>0</v>
      </c>
      <c r="BN111" s="6">
        <f t="shared" si="328"/>
        <v>0</v>
      </c>
      <c r="BO111" s="6">
        <f t="shared" si="328"/>
        <v>0</v>
      </c>
      <c r="BP111" s="6">
        <f t="shared" si="328"/>
        <v>0</v>
      </c>
      <c r="BQ111" s="6">
        <f t="shared" si="328"/>
        <v>0</v>
      </c>
      <c r="BR111" s="6">
        <f t="shared" si="328"/>
        <v>0</v>
      </c>
      <c r="BS111" s="6">
        <f t="shared" si="328"/>
        <v>0</v>
      </c>
      <c r="BT111" s="6">
        <f t="shared" si="328"/>
        <v>0</v>
      </c>
      <c r="BV111" s="6" t="e">
        <f t="shared" si="311"/>
        <v>#REF!</v>
      </c>
      <c r="BW111" s="6" t="e">
        <f t="shared" si="312"/>
        <v>#REF!</v>
      </c>
      <c r="BX111" s="6" t="e">
        <f t="shared" si="313"/>
        <v>#REF!</v>
      </c>
      <c r="BY111" s="6" t="e">
        <f t="shared" si="314"/>
        <v>#REF!</v>
      </c>
      <c r="BZ111" s="6" t="e">
        <f t="shared" si="315"/>
        <v>#REF!</v>
      </c>
      <c r="CA111" s="6" t="e">
        <f t="shared" si="316"/>
        <v>#REF!</v>
      </c>
      <c r="CB111" s="6" t="e">
        <f t="shared" si="317"/>
        <v>#REF!</v>
      </c>
      <c r="CC111" s="6" t="e">
        <f t="shared" si="318"/>
        <v>#REF!</v>
      </c>
      <c r="CD111" s="6" t="e">
        <f t="shared" si="319"/>
        <v>#REF!</v>
      </c>
      <c r="CE111" s="6" t="e">
        <f t="shared" si="320"/>
        <v>#REF!</v>
      </c>
    </row>
    <row r="112" spans="1:83" x14ac:dyDescent="0.25">
      <c r="A112" t="s">
        <v>28</v>
      </c>
      <c r="B112" t="s">
        <v>74</v>
      </c>
      <c r="C112">
        <v>65.509130647434958</v>
      </c>
      <c r="D112">
        <v>33.515447929113918</v>
      </c>
      <c r="E112">
        <v>21.078203384795707</v>
      </c>
      <c r="F112">
        <v>27.042428385046936</v>
      </c>
      <c r="G112">
        <v>31.277251295442781</v>
      </c>
      <c r="H112">
        <v>58.223119921757799</v>
      </c>
      <c r="I112">
        <v>39.423915513321553</v>
      </c>
      <c r="J112">
        <v>40.695336483761729</v>
      </c>
      <c r="K112">
        <v>63.322563329152771</v>
      </c>
      <c r="L112">
        <v>96.170516322936109</v>
      </c>
      <c r="N112">
        <v>147.71266670668473</v>
      </c>
      <c r="O112">
        <v>165.97189854016906</v>
      </c>
      <c r="P112">
        <v>158.98681914154048</v>
      </c>
      <c r="Q112">
        <v>188.24128547099988</v>
      </c>
      <c r="R112">
        <v>256.17046539882557</v>
      </c>
      <c r="S112">
        <v>363.62923481191928</v>
      </c>
      <c r="T112">
        <v>250.15567735689109</v>
      </c>
      <c r="U112">
        <v>350.23102553759179</v>
      </c>
      <c r="V112">
        <v>369.15677547914413</v>
      </c>
      <c r="W112">
        <v>388.7069884107446</v>
      </c>
      <c r="Y112" s="1" t="s">
        <v>139</v>
      </c>
      <c r="Z112" s="15">
        <f>N112</f>
        <v>147.71266670668473</v>
      </c>
      <c r="AA112" s="15">
        <f>W112</f>
        <v>388.7069884107446</v>
      </c>
      <c r="AB112" s="14">
        <f>(W112/W$107)*100</f>
        <v>1.6746368579480828</v>
      </c>
      <c r="AC112" s="14">
        <f>((W112/N112)^(1/(W$3-N$3))-1)*100</f>
        <v>11.349789692677836</v>
      </c>
      <c r="AD112" s="15">
        <f>C112</f>
        <v>65.509130647434958</v>
      </c>
      <c r="AE112" s="15">
        <f>L112</f>
        <v>96.170516322936109</v>
      </c>
      <c r="AF112" s="14">
        <f>(L112/L$107)*100</f>
        <v>0.44455383735508636</v>
      </c>
      <c r="AG112" s="14">
        <f>((L112/C112)^(1/(L$3-C$3))-1)*100</f>
        <v>4.3582238881448632</v>
      </c>
      <c r="AH112" s="15">
        <f>L112+W112</f>
        <v>484.87750473368072</v>
      </c>
      <c r="AI112" s="15">
        <f>W112-L112</f>
        <v>292.53647208780848</v>
      </c>
      <c r="AJ112" s="16">
        <f t="shared" si="325"/>
        <v>1.0812427934511745E-2</v>
      </c>
      <c r="AL112">
        <v>4261.9622612718704</v>
      </c>
      <c r="AM112" s="6">
        <f t="shared" si="237"/>
        <v>11.376860586958408</v>
      </c>
      <c r="AN112"/>
      <c r="AO112">
        <f t="shared" si="329"/>
        <v>0</v>
      </c>
      <c r="AP112">
        <f t="shared" si="329"/>
        <v>0</v>
      </c>
      <c r="AQ112">
        <f t="shared" si="329"/>
        <v>0</v>
      </c>
      <c r="AR112">
        <f t="shared" si="329"/>
        <v>0</v>
      </c>
      <c r="AS112">
        <f t="shared" si="329"/>
        <v>0</v>
      </c>
      <c r="AT112">
        <f t="shared" si="329"/>
        <v>0</v>
      </c>
      <c r="AU112">
        <f t="shared" si="329"/>
        <v>0</v>
      </c>
      <c r="AV112">
        <f t="shared" si="329"/>
        <v>0</v>
      </c>
      <c r="AW112">
        <f t="shared" si="329"/>
        <v>0</v>
      </c>
      <c r="AX112">
        <f t="shared" si="329"/>
        <v>0</v>
      </c>
      <c r="AZ112" s="6">
        <f t="shared" si="327"/>
        <v>1.1567331389647939</v>
      </c>
      <c r="BA112" s="6">
        <f t="shared" si="327"/>
        <v>0.50370437631463305</v>
      </c>
      <c r="BB112" s="6">
        <f t="shared" si="327"/>
        <v>0.27028687483759567</v>
      </c>
      <c r="BC112" s="6">
        <f t="shared" si="327"/>
        <v>0.31082431105244962</v>
      </c>
      <c r="BD112" s="6">
        <f t="shared" si="327"/>
        <v>0.26319678746626335</v>
      </c>
      <c r="BE112" s="6">
        <f t="shared" si="327"/>
        <v>0.36422861805209866</v>
      </c>
      <c r="BF112" s="6">
        <f t="shared" si="327"/>
        <v>0.32895134641197782</v>
      </c>
      <c r="BG112" s="6">
        <f t="shared" si="327"/>
        <v>0.27874935404007728</v>
      </c>
      <c r="BH112" s="6">
        <f t="shared" si="327"/>
        <v>0.33605339202339241</v>
      </c>
      <c r="BI112" s="6">
        <f t="shared" si="327"/>
        <v>0.44455383735508636</v>
      </c>
      <c r="BK112" s="6">
        <f t="shared" si="328"/>
        <v>3.0270410984768414</v>
      </c>
      <c r="BL112" s="6">
        <f t="shared" si="328"/>
        <v>2.3279374079624318</v>
      </c>
      <c r="BM112" s="6">
        <f t="shared" si="328"/>
        <v>2.0058853285275924</v>
      </c>
      <c r="BN112" s="6">
        <f t="shared" si="328"/>
        <v>1.9138040662868676</v>
      </c>
      <c r="BO112" s="6">
        <f t="shared" si="328"/>
        <v>2.0255431099552816</v>
      </c>
      <c r="BP112" s="6">
        <f t="shared" si="328"/>
        <v>2.1660213485756361</v>
      </c>
      <c r="BQ112" s="6">
        <f t="shared" si="328"/>
        <v>2.0067381136807212</v>
      </c>
      <c r="BR112" s="6">
        <f t="shared" si="328"/>
        <v>2.1675718650364528</v>
      </c>
      <c r="BS112" s="6">
        <f t="shared" si="328"/>
        <v>1.8489816828189862</v>
      </c>
      <c r="BT112" s="6">
        <f t="shared" si="328"/>
        <v>1.6746368579480828</v>
      </c>
      <c r="BV112" s="6" t="e">
        <f t="shared" si="311"/>
        <v>#REF!</v>
      </c>
      <c r="BW112" s="6" t="e">
        <f t="shared" si="312"/>
        <v>#REF!</v>
      </c>
      <c r="BX112" s="6" t="e">
        <f t="shared" si="313"/>
        <v>#REF!</v>
      </c>
      <c r="BY112" s="6" t="e">
        <f t="shared" si="314"/>
        <v>#REF!</v>
      </c>
      <c r="BZ112" s="6" t="e">
        <f t="shared" si="315"/>
        <v>#REF!</v>
      </c>
      <c r="CA112" s="6" t="e">
        <f t="shared" si="316"/>
        <v>#REF!</v>
      </c>
      <c r="CB112" s="6" t="e">
        <f t="shared" si="317"/>
        <v>#REF!</v>
      </c>
      <c r="CC112" s="6" t="e">
        <f t="shared" si="318"/>
        <v>#REF!</v>
      </c>
      <c r="CD112" s="6" t="e">
        <f t="shared" si="319"/>
        <v>#REF!</v>
      </c>
      <c r="CE112" s="6" t="e">
        <f t="shared" si="320"/>
        <v>#REF!</v>
      </c>
    </row>
    <row r="113" spans="1:83" x14ac:dyDescent="0.25">
      <c r="A113" t="s">
        <v>29</v>
      </c>
      <c r="B113" t="s">
        <v>74</v>
      </c>
      <c r="C113">
        <v>86.143004553642015</v>
      </c>
      <c r="D113">
        <v>111.15589133002783</v>
      </c>
      <c r="E113">
        <v>119.2700347743345</v>
      </c>
      <c r="F113">
        <v>164.21165762308561</v>
      </c>
      <c r="G113">
        <v>175.57182916376411</v>
      </c>
      <c r="H113">
        <v>225.01394395606451</v>
      </c>
      <c r="I113">
        <v>161.77698167361314</v>
      </c>
      <c r="J113">
        <v>193.04421476751563</v>
      </c>
      <c r="K113">
        <v>197.46422525785982</v>
      </c>
      <c r="L113">
        <v>243.04207336412955</v>
      </c>
      <c r="N113">
        <v>367.53595081083023</v>
      </c>
      <c r="O113">
        <v>458.12435627074319</v>
      </c>
      <c r="P113">
        <v>477.69096590000976</v>
      </c>
      <c r="Q113">
        <v>423.15287398271636</v>
      </c>
      <c r="R113">
        <v>466.29501536538362</v>
      </c>
      <c r="S113">
        <v>696.92928333525788</v>
      </c>
      <c r="T113">
        <v>682.29388904790846</v>
      </c>
      <c r="U113">
        <v>841.68314825584275</v>
      </c>
      <c r="V113">
        <v>700.28882674370004</v>
      </c>
      <c r="W113">
        <v>799.67972383523761</v>
      </c>
      <c r="Y113" t="s">
        <v>140</v>
      </c>
      <c r="Z113" s="15">
        <f>N113</f>
        <v>367.53595081083023</v>
      </c>
      <c r="AA113" s="15">
        <f>W113</f>
        <v>799.67972383523761</v>
      </c>
      <c r="AB113" s="14">
        <f>(W113/W$107)*100</f>
        <v>3.4451995462276992</v>
      </c>
      <c r="AC113" s="14">
        <f>((W113/N113)^(1/(W$3-N$3))-1)*100</f>
        <v>9.0216919098457424</v>
      </c>
      <c r="AD113" s="15">
        <f>C113</f>
        <v>86.143004553642015</v>
      </c>
      <c r="AE113" s="15">
        <f>L113</f>
        <v>243.04207336412955</v>
      </c>
      <c r="AF113" s="14">
        <f>(L113/L$107)*100</f>
        <v>1.1234762012709716</v>
      </c>
      <c r="AG113" s="14">
        <f>((L113/C113)^(1/(L$3-C$3))-1)*100</f>
        <v>12.215092500399717</v>
      </c>
      <c r="AH113" s="15">
        <f>L113+W113</f>
        <v>1042.7217971993671</v>
      </c>
      <c r="AI113" s="15">
        <f>W113-L113</f>
        <v>556.63765047110803</v>
      </c>
      <c r="AJ113" s="16">
        <f t="shared" si="325"/>
        <v>2.3251964007188111E-2</v>
      </c>
      <c r="AL113">
        <v>2744.3056070427197</v>
      </c>
      <c r="AM113" s="6">
        <f t="shared" si="237"/>
        <v>37.995833792104897</v>
      </c>
      <c r="AN113"/>
      <c r="AO113">
        <f t="shared" si="329"/>
        <v>213.2217973541197</v>
      </c>
      <c r="AP113">
        <f t="shared" si="329"/>
        <v>199.48734646928298</v>
      </c>
      <c r="AQ113">
        <f t="shared" si="329"/>
        <v>180.06502252633618</v>
      </c>
      <c r="AR113">
        <f t="shared" si="329"/>
        <v>215.28371385604683</v>
      </c>
      <c r="AS113">
        <f t="shared" si="329"/>
        <v>287.44771669426837</v>
      </c>
      <c r="AT113">
        <f t="shared" si="329"/>
        <v>421.85235473367709</v>
      </c>
      <c r="AU113">
        <f t="shared" si="329"/>
        <v>289.57959287021265</v>
      </c>
      <c r="AV113">
        <f t="shared" si="329"/>
        <v>390.9263620213535</v>
      </c>
      <c r="AW113">
        <f t="shared" si="329"/>
        <v>432.47933880829692</v>
      </c>
      <c r="AX113">
        <f t="shared" si="329"/>
        <v>484.87750473368072</v>
      </c>
      <c r="AZ113" s="6">
        <f t="shared" si="327"/>
        <v>1.521077551669425</v>
      </c>
      <c r="BA113" s="6">
        <f t="shared" si="327"/>
        <v>1.6705642435246142</v>
      </c>
      <c r="BB113" s="6">
        <f t="shared" si="327"/>
        <v>1.5294057264946865</v>
      </c>
      <c r="BC113" s="6">
        <f t="shared" si="327"/>
        <v>1.8874405294052419</v>
      </c>
      <c r="BD113" s="6">
        <f t="shared" si="327"/>
        <v>1.4774297449920508</v>
      </c>
      <c r="BE113" s="6">
        <f t="shared" si="327"/>
        <v>1.4076284122133218</v>
      </c>
      <c r="BF113" s="6">
        <f t="shared" si="327"/>
        <v>1.349859729737364</v>
      </c>
      <c r="BG113" s="6">
        <f t="shared" si="327"/>
        <v>1.3222878790814421</v>
      </c>
      <c r="BH113" s="6">
        <f t="shared" si="327"/>
        <v>1.0479443536775548</v>
      </c>
      <c r="BI113" s="6">
        <f t="shared" si="327"/>
        <v>1.1234762012709716</v>
      </c>
      <c r="BK113" s="6">
        <f t="shared" si="328"/>
        <v>7.531828197789876</v>
      </c>
      <c r="BL113" s="6">
        <f t="shared" si="328"/>
        <v>6.4256951679278256</v>
      </c>
      <c r="BM113" s="6">
        <f t="shared" si="328"/>
        <v>6.0268725749897394</v>
      </c>
      <c r="BN113" s="6">
        <f t="shared" si="328"/>
        <v>4.3020939262224616</v>
      </c>
      <c r="BO113" s="6">
        <f t="shared" si="328"/>
        <v>3.6870005841983966</v>
      </c>
      <c r="BP113" s="6">
        <f t="shared" si="328"/>
        <v>4.151381576710909</v>
      </c>
      <c r="BQ113" s="6">
        <f t="shared" si="328"/>
        <v>5.4733323119047164</v>
      </c>
      <c r="BR113" s="6">
        <f t="shared" si="328"/>
        <v>5.2091578940908212</v>
      </c>
      <c r="BS113" s="6">
        <f t="shared" si="328"/>
        <v>3.5075103569514527</v>
      </c>
      <c r="BT113" s="6">
        <f t="shared" si="328"/>
        <v>3.4451995462276992</v>
      </c>
      <c r="BV113" s="6" t="e">
        <f t="shared" si="311"/>
        <v>#REF!</v>
      </c>
      <c r="BW113" s="6" t="e">
        <f t="shared" si="312"/>
        <v>#REF!</v>
      </c>
      <c r="BX113" s="6" t="e">
        <f t="shared" si="313"/>
        <v>#REF!</v>
      </c>
      <c r="BY113" s="6" t="e">
        <f t="shared" si="314"/>
        <v>#REF!</v>
      </c>
      <c r="BZ113" s="6" t="e">
        <f t="shared" si="315"/>
        <v>#REF!</v>
      </c>
      <c r="CA113" s="6" t="e">
        <f t="shared" si="316"/>
        <v>#REF!</v>
      </c>
      <c r="CB113" s="6" t="e">
        <f t="shared" si="317"/>
        <v>#REF!</v>
      </c>
      <c r="CC113" s="6" t="e">
        <f t="shared" si="318"/>
        <v>#REF!</v>
      </c>
      <c r="CD113" s="6" t="e">
        <f t="shared" si="319"/>
        <v>#REF!</v>
      </c>
      <c r="CE113" s="6" t="e">
        <f t="shared" si="320"/>
        <v>#REF!</v>
      </c>
    </row>
    <row r="114" spans="1:83" x14ac:dyDescent="0.25">
      <c r="A114" t="s">
        <v>34</v>
      </c>
      <c r="B114" t="s">
        <v>74</v>
      </c>
      <c r="C114">
        <v>256.07237700000002</v>
      </c>
      <c r="D114">
        <v>286.72730000000001</v>
      </c>
      <c r="E114">
        <v>390.0754</v>
      </c>
      <c r="F114">
        <v>478.98129</v>
      </c>
      <c r="G114">
        <v>516.62480000000005</v>
      </c>
      <c r="H114">
        <v>364.08240000000001</v>
      </c>
      <c r="I114">
        <v>598.69037400000002</v>
      </c>
      <c r="J114">
        <v>577.49179000000004</v>
      </c>
      <c r="K114">
        <v>1180.4639448949322</v>
      </c>
      <c r="L114">
        <v>1444.3011186101412</v>
      </c>
      <c r="N114">
        <v>697.53300000000002</v>
      </c>
      <c r="O114">
        <v>922.08500000000004</v>
      </c>
      <c r="P114">
        <v>1158.519</v>
      </c>
      <c r="Q114">
        <v>1148.203</v>
      </c>
      <c r="R114">
        <v>1073.9100000000001</v>
      </c>
      <c r="S114">
        <v>1255.7234839885678</v>
      </c>
      <c r="T114">
        <v>1436.8489091090498</v>
      </c>
      <c r="U114">
        <v>1350.3689104130535</v>
      </c>
      <c r="V114">
        <v>2826.2230576754278</v>
      </c>
      <c r="W114">
        <v>2717.0811816425526</v>
      </c>
      <c r="Y114" t="s">
        <v>157</v>
      </c>
      <c r="Z114" s="15">
        <f>N114</f>
        <v>697.53300000000002</v>
      </c>
      <c r="AA114" s="15">
        <f>W114</f>
        <v>2717.0811816425526</v>
      </c>
      <c r="AB114" s="14">
        <f>(W114/W$107)*100</f>
        <v>11.705794926454105</v>
      </c>
      <c r="AC114" s="14">
        <f>((W114/N114)^(1/(W$3-N$3))-1)*100</f>
        <v>16.309534430831341</v>
      </c>
      <c r="AD114" s="15">
        <f>C114</f>
        <v>256.07237700000002</v>
      </c>
      <c r="AE114" s="15">
        <f>L114</f>
        <v>1444.3011186101412</v>
      </c>
      <c r="AF114" s="14">
        <f>(L114/L$107)*100</f>
        <v>6.6763664075416038</v>
      </c>
      <c r="AG114" s="14">
        <f>((L114/C114)^(1/(L$3-C$3))-1)*100</f>
        <v>21.192912870301271</v>
      </c>
      <c r="AH114" s="15">
        <f>L114+W114</f>
        <v>4161.3823002526933</v>
      </c>
      <c r="AI114" s="15">
        <f>W114-L114</f>
        <v>1272.7800630324114</v>
      </c>
      <c r="AJ114" s="16">
        <f t="shared" si="325"/>
        <v>9.2795903687361819E-2</v>
      </c>
      <c r="AL114">
        <v>11558.23488969</v>
      </c>
      <c r="AM114" s="6">
        <f t="shared" si="237"/>
        <v>36.003614219370697</v>
      </c>
      <c r="AN114"/>
      <c r="AO114">
        <f t="shared" si="329"/>
        <v>453.67895536447224</v>
      </c>
      <c r="AP114">
        <f t="shared" si="329"/>
        <v>569.28024760077096</v>
      </c>
      <c r="AQ114">
        <f t="shared" si="329"/>
        <v>596.96100067434429</v>
      </c>
      <c r="AR114">
        <f t="shared" si="329"/>
        <v>587.36453160580197</v>
      </c>
      <c r="AS114">
        <f t="shared" si="329"/>
        <v>641.86684452914778</v>
      </c>
      <c r="AT114">
        <f t="shared" si="329"/>
        <v>921.94322729132239</v>
      </c>
      <c r="AU114">
        <f t="shared" si="329"/>
        <v>844.0708707215216</v>
      </c>
      <c r="AV114">
        <f t="shared" si="329"/>
        <v>1034.7273630233583</v>
      </c>
      <c r="AW114">
        <f t="shared" si="329"/>
        <v>897.75305200155981</v>
      </c>
      <c r="AX114">
        <f t="shared" si="329"/>
        <v>1042.7217971993671</v>
      </c>
      <c r="AZ114" s="6">
        <f t="shared" si="327"/>
        <v>4.5216201393902065</v>
      </c>
      <c r="BA114" s="6">
        <f t="shared" si="327"/>
        <v>4.3092306605701101</v>
      </c>
      <c r="BB114" s="6">
        <f t="shared" si="327"/>
        <v>5.0019567081830276</v>
      </c>
      <c r="BC114" s="6">
        <f t="shared" si="327"/>
        <v>5.5053868443850993</v>
      </c>
      <c r="BD114" s="6">
        <f t="shared" si="327"/>
        <v>4.3473765133962647</v>
      </c>
      <c r="BE114" s="6">
        <f t="shared" si="327"/>
        <v>2.2776043191655857</v>
      </c>
      <c r="BF114" s="6">
        <f t="shared" si="327"/>
        <v>4.9954450755821931</v>
      </c>
      <c r="BG114" s="6">
        <f t="shared" si="327"/>
        <v>3.9556243376972806</v>
      </c>
      <c r="BH114" s="6">
        <f t="shared" si="327"/>
        <v>6.2647323795343368</v>
      </c>
      <c r="BI114" s="6">
        <f t="shared" si="327"/>
        <v>6.6763664075416038</v>
      </c>
      <c r="BK114" s="6">
        <f t="shared" si="328"/>
        <v>14.294380472709268</v>
      </c>
      <c r="BL114" s="6">
        <f t="shared" si="328"/>
        <v>12.933250650871614</v>
      </c>
      <c r="BM114" s="6">
        <f t="shared" si="328"/>
        <v>14.616659905948612</v>
      </c>
      <c r="BN114" s="6">
        <f t="shared" si="328"/>
        <v>11.673504910596847</v>
      </c>
      <c r="BO114" s="6">
        <f t="shared" si="328"/>
        <v>8.4914199528250904</v>
      </c>
      <c r="BP114" s="6">
        <f t="shared" si="328"/>
        <v>7.4799372928137791</v>
      </c>
      <c r="BQ114" s="6">
        <f t="shared" si="328"/>
        <v>11.526340317257914</v>
      </c>
      <c r="BR114" s="6">
        <f t="shared" si="328"/>
        <v>8.3574025263421312</v>
      </c>
      <c r="BS114" s="6">
        <f t="shared" si="328"/>
        <v>14.155597329671011</v>
      </c>
      <c r="BT114" s="6">
        <f t="shared" si="328"/>
        <v>11.705794926454105</v>
      </c>
      <c r="BV114" s="6" t="e">
        <f t="shared" si="311"/>
        <v>#REF!</v>
      </c>
      <c r="BW114" s="6" t="e">
        <f t="shared" si="312"/>
        <v>#REF!</v>
      </c>
      <c r="BX114" s="6" t="e">
        <f t="shared" si="313"/>
        <v>#REF!</v>
      </c>
      <c r="BY114" s="6" t="e">
        <f t="shared" si="314"/>
        <v>#REF!</v>
      </c>
      <c r="BZ114" s="6" t="e">
        <f t="shared" si="315"/>
        <v>#REF!</v>
      </c>
      <c r="CA114" s="6" t="e">
        <f t="shared" si="316"/>
        <v>#REF!</v>
      </c>
      <c r="CB114" s="6" t="e">
        <f t="shared" si="317"/>
        <v>#REF!</v>
      </c>
      <c r="CC114" s="6" t="e">
        <f t="shared" si="318"/>
        <v>#REF!</v>
      </c>
      <c r="CD114" s="6" t="e">
        <f t="shared" si="319"/>
        <v>#REF!</v>
      </c>
      <c r="CE114" s="6" t="e">
        <f t="shared" si="320"/>
        <v>#REF!</v>
      </c>
    </row>
    <row r="115" spans="1:83" x14ac:dyDescent="0.25">
      <c r="A115" t="s">
        <v>32</v>
      </c>
      <c r="B115" t="s">
        <v>74</v>
      </c>
      <c r="C115">
        <v>165.42001779475859</v>
      </c>
      <c r="D115">
        <v>154.20788955283055</v>
      </c>
      <c r="E115">
        <v>162.90376498920196</v>
      </c>
      <c r="F115">
        <v>174.68956679793394</v>
      </c>
      <c r="G115">
        <v>215.1819182724785</v>
      </c>
      <c r="H115">
        <v>231.86136124384782</v>
      </c>
      <c r="I115">
        <v>231.92482143192439</v>
      </c>
      <c r="J115">
        <v>267.44012966292416</v>
      </c>
      <c r="K115">
        <v>352.523764229937</v>
      </c>
      <c r="L115">
        <v>423.88786667927434</v>
      </c>
      <c r="N115">
        <v>368.92623160603489</v>
      </c>
      <c r="O115">
        <v>386.87797570899312</v>
      </c>
      <c r="P115">
        <v>335.67764684078361</v>
      </c>
      <c r="Q115">
        <v>345.11469384236636</v>
      </c>
      <c r="R115">
        <v>373.06043142119495</v>
      </c>
      <c r="S115">
        <v>460.46186005174388</v>
      </c>
      <c r="T115">
        <v>374.70069130595351</v>
      </c>
      <c r="U115">
        <v>439.84119787489038</v>
      </c>
      <c r="V115">
        <v>471.12369140958316</v>
      </c>
      <c r="W115">
        <v>450.41297321389902</v>
      </c>
      <c r="Y115" t="s">
        <v>141</v>
      </c>
      <c r="Z115" s="15">
        <f>N115</f>
        <v>368.92623160603489</v>
      </c>
      <c r="AA115" s="15">
        <f>W115</f>
        <v>450.41297321389902</v>
      </c>
      <c r="AB115" s="14">
        <f>(W115/W$107)*100</f>
        <v>1.9404800755599902</v>
      </c>
      <c r="AC115" s="14">
        <f>((W115/N115)^(1/(W$3-N$3))-1)*100</f>
        <v>2.2421916934450836</v>
      </c>
      <c r="AD115" s="15">
        <f>C115</f>
        <v>165.42001779475859</v>
      </c>
      <c r="AE115" s="15">
        <f>L115</f>
        <v>423.88786667927434</v>
      </c>
      <c r="AF115" s="14">
        <f>(L115/L$107)*100</f>
        <v>1.959446459741951</v>
      </c>
      <c r="AG115" s="14">
        <f>((L115/C115)^(1/(L$3-C$3))-1)*100</f>
        <v>11.021474596842706</v>
      </c>
      <c r="AH115" s="15">
        <f>L115+W115</f>
        <v>874.30083989317336</v>
      </c>
      <c r="AI115" s="15">
        <f>W115-L115</f>
        <v>26.525106534624683</v>
      </c>
      <c r="AJ115" s="16">
        <f t="shared" si="325"/>
        <v>1.949629490363812E-2</v>
      </c>
      <c r="AL115">
        <v>7244.7161033353705</v>
      </c>
      <c r="AM115" s="6">
        <f t="shared" si="237"/>
        <v>12.068117334379147</v>
      </c>
      <c r="AN115"/>
      <c r="AO115">
        <f t="shared" si="329"/>
        <v>953.60537700000009</v>
      </c>
      <c r="AP115">
        <f t="shared" si="329"/>
        <v>1208.8123000000001</v>
      </c>
      <c r="AQ115">
        <f t="shared" si="329"/>
        <v>1548.5944</v>
      </c>
      <c r="AR115">
        <f t="shared" si="329"/>
        <v>1627.1842899999999</v>
      </c>
      <c r="AS115">
        <f t="shared" si="329"/>
        <v>1590.5348000000001</v>
      </c>
      <c r="AT115">
        <f t="shared" si="329"/>
        <v>1619.8058839885678</v>
      </c>
      <c r="AU115">
        <f t="shared" si="329"/>
        <v>2035.5392831090498</v>
      </c>
      <c r="AV115">
        <f t="shared" si="329"/>
        <v>1927.8607004130536</v>
      </c>
      <c r="AW115">
        <f t="shared" si="329"/>
        <v>4006.6870025703602</v>
      </c>
      <c r="AX115">
        <f t="shared" si="329"/>
        <v>4161.3823002526933</v>
      </c>
      <c r="AZ115" s="6">
        <f t="shared" ref="AZ115:BI121" si="330">(C116/C$107)*100</f>
        <v>0</v>
      </c>
      <c r="BA115" s="6">
        <f t="shared" si="330"/>
        <v>0</v>
      </c>
      <c r="BB115" s="6">
        <f t="shared" si="330"/>
        <v>0</v>
      </c>
      <c r="BC115" s="6">
        <f t="shared" si="330"/>
        <v>0</v>
      </c>
      <c r="BD115" s="6">
        <f t="shared" si="330"/>
        <v>0</v>
      </c>
      <c r="BE115" s="6">
        <f t="shared" si="330"/>
        <v>0</v>
      </c>
      <c r="BF115" s="6">
        <f t="shared" si="330"/>
        <v>0</v>
      </c>
      <c r="BG115" s="6">
        <f t="shared" si="330"/>
        <v>0</v>
      </c>
      <c r="BH115" s="6">
        <f t="shared" si="330"/>
        <v>0</v>
      </c>
      <c r="BI115" s="6">
        <f t="shared" si="330"/>
        <v>0</v>
      </c>
      <c r="BK115" s="6">
        <f t="shared" ref="BK115:BT121" si="331">(N116/N$107)*100</f>
        <v>0</v>
      </c>
      <c r="BL115" s="6">
        <f t="shared" si="331"/>
        <v>0</v>
      </c>
      <c r="BM115" s="6">
        <f t="shared" si="331"/>
        <v>0</v>
      </c>
      <c r="BN115" s="6">
        <f t="shared" si="331"/>
        <v>0</v>
      </c>
      <c r="BO115" s="6">
        <f t="shared" si="331"/>
        <v>0</v>
      </c>
      <c r="BP115" s="6">
        <f t="shared" si="331"/>
        <v>0</v>
      </c>
      <c r="BQ115" s="6">
        <f t="shared" si="331"/>
        <v>0</v>
      </c>
      <c r="BR115" s="6">
        <f t="shared" si="331"/>
        <v>0</v>
      </c>
      <c r="BS115" s="6">
        <f t="shared" si="331"/>
        <v>0</v>
      </c>
      <c r="BT115" s="6">
        <f t="shared" si="331"/>
        <v>0</v>
      </c>
      <c r="BV115" s="6" t="e">
        <f t="shared" si="311"/>
        <v>#REF!</v>
      </c>
      <c r="BW115" s="6" t="e">
        <f t="shared" si="312"/>
        <v>#REF!</v>
      </c>
      <c r="BX115" s="6" t="e">
        <f t="shared" si="313"/>
        <v>#REF!</v>
      </c>
      <c r="BY115" s="6" t="e">
        <f t="shared" si="314"/>
        <v>#REF!</v>
      </c>
      <c r="BZ115" s="6" t="e">
        <f t="shared" si="315"/>
        <v>#REF!</v>
      </c>
      <c r="CA115" s="6" t="e">
        <f t="shared" si="316"/>
        <v>#REF!</v>
      </c>
      <c r="CB115" s="6" t="e">
        <f t="shared" si="317"/>
        <v>#REF!</v>
      </c>
      <c r="CC115" s="6" t="e">
        <f t="shared" si="318"/>
        <v>#REF!</v>
      </c>
      <c r="CD115" s="6" t="e">
        <f t="shared" si="319"/>
        <v>#REF!</v>
      </c>
      <c r="CE115" s="6" t="e">
        <f t="shared" si="320"/>
        <v>#REF!</v>
      </c>
    </row>
    <row r="116" spans="1:83" x14ac:dyDescent="0.25">
      <c r="A116" t="s">
        <v>35</v>
      </c>
      <c r="B116" t="s">
        <v>74</v>
      </c>
      <c r="C116">
        <v>0</v>
      </c>
      <c r="D116">
        <v>0</v>
      </c>
      <c r="E116">
        <v>0</v>
      </c>
      <c r="F116">
        <v>0</v>
      </c>
      <c r="G116">
        <v>0</v>
      </c>
      <c r="H116">
        <v>0</v>
      </c>
      <c r="I116">
        <v>0</v>
      </c>
      <c r="J116">
        <v>0</v>
      </c>
      <c r="K116">
        <v>0</v>
      </c>
      <c r="L116">
        <v>0</v>
      </c>
      <c r="N116">
        <v>0</v>
      </c>
      <c r="O116">
        <v>0</v>
      </c>
      <c r="P116">
        <v>0</v>
      </c>
      <c r="Q116">
        <v>0</v>
      </c>
      <c r="R116">
        <v>0</v>
      </c>
      <c r="S116">
        <v>0</v>
      </c>
      <c r="T116">
        <v>0</v>
      </c>
      <c r="U116">
        <v>0</v>
      </c>
      <c r="V116">
        <v>0</v>
      </c>
      <c r="W116">
        <v>0</v>
      </c>
      <c r="Z116" s="15"/>
      <c r="AA116" s="15"/>
      <c r="AB116" s="14"/>
      <c r="AC116" s="14"/>
      <c r="AD116" s="15"/>
      <c r="AE116" s="15"/>
      <c r="AF116" s="14"/>
      <c r="AG116" s="14"/>
      <c r="AH116" s="15"/>
      <c r="AI116" s="15"/>
      <c r="AJ116" s="16">
        <f t="shared" si="325"/>
        <v>0</v>
      </c>
      <c r="AL116">
        <v>4981.73223421901</v>
      </c>
      <c r="AM116" s="6">
        <f t="shared" si="237"/>
        <v>0</v>
      </c>
      <c r="AN116"/>
      <c r="AO116">
        <f t="shared" ref="AO116:AX116" si="332">C116+N116</f>
        <v>0</v>
      </c>
      <c r="AP116">
        <f t="shared" si="332"/>
        <v>0</v>
      </c>
      <c r="AQ116">
        <f t="shared" si="332"/>
        <v>0</v>
      </c>
      <c r="AR116">
        <f t="shared" si="332"/>
        <v>0</v>
      </c>
      <c r="AS116">
        <f t="shared" si="332"/>
        <v>0</v>
      </c>
      <c r="AT116">
        <f t="shared" si="332"/>
        <v>0</v>
      </c>
      <c r="AU116">
        <f t="shared" si="332"/>
        <v>0</v>
      </c>
      <c r="AV116">
        <f t="shared" si="332"/>
        <v>0</v>
      </c>
      <c r="AW116">
        <f t="shared" si="332"/>
        <v>0</v>
      </c>
      <c r="AX116">
        <f t="shared" si="332"/>
        <v>0</v>
      </c>
      <c r="AZ116" s="6">
        <f t="shared" si="330"/>
        <v>1.6347447532960101E-2</v>
      </c>
      <c r="BA116" s="6">
        <f t="shared" si="330"/>
        <v>0.28732168734824581</v>
      </c>
      <c r="BB116" s="6">
        <f t="shared" si="330"/>
        <v>0.20047954356653686</v>
      </c>
      <c r="BC116" s="6">
        <f t="shared" si="330"/>
        <v>0.4556920828765938</v>
      </c>
      <c r="BD116" s="6">
        <f t="shared" si="330"/>
        <v>0.3988080400851608</v>
      </c>
      <c r="BE116" s="6">
        <f t="shared" si="330"/>
        <v>0.24218858461978401</v>
      </c>
      <c r="BF116" s="6">
        <f t="shared" si="330"/>
        <v>0.13393064376531053</v>
      </c>
      <c r="BG116" s="6">
        <f t="shared" si="330"/>
        <v>0.19891364709732104</v>
      </c>
      <c r="BH116" s="6">
        <f t="shared" si="330"/>
        <v>0.10401202518459528</v>
      </c>
      <c r="BI116" s="6">
        <f t="shared" si="330"/>
        <v>0.13537424507529125</v>
      </c>
      <c r="BK116" s="6">
        <f t="shared" si="331"/>
        <v>1.1129130831770504</v>
      </c>
      <c r="BL116" s="6">
        <f t="shared" si="331"/>
        <v>0.72775801427835152</v>
      </c>
      <c r="BM116" s="6">
        <f t="shared" si="331"/>
        <v>1.5578411913381143</v>
      </c>
      <c r="BN116" s="6">
        <f t="shared" si="331"/>
        <v>1.017325409669628</v>
      </c>
      <c r="BO116" s="6">
        <f t="shared" si="331"/>
        <v>0.69478035085216727</v>
      </c>
      <c r="BP116" s="6">
        <f t="shared" si="331"/>
        <v>0.61918643455838207</v>
      </c>
      <c r="BQ116" s="6">
        <f t="shared" si="331"/>
        <v>0.81596989390998709</v>
      </c>
      <c r="BR116" s="6">
        <f t="shared" si="331"/>
        <v>0.70612830389175274</v>
      </c>
      <c r="BS116" s="6">
        <f t="shared" si="331"/>
        <v>0.47424014834776851</v>
      </c>
      <c r="BT116" s="6">
        <f t="shared" si="331"/>
        <v>0.37052594464485272</v>
      </c>
      <c r="BV116" s="6" t="e">
        <f t="shared" si="311"/>
        <v>#REF!</v>
      </c>
      <c r="BW116" s="6" t="e">
        <f t="shared" si="312"/>
        <v>#REF!</v>
      </c>
      <c r="BX116" s="6" t="e">
        <f t="shared" si="313"/>
        <v>#REF!</v>
      </c>
      <c r="BY116" s="6" t="e">
        <f t="shared" si="314"/>
        <v>#REF!</v>
      </c>
      <c r="BZ116" s="6" t="e">
        <f t="shared" si="315"/>
        <v>#REF!</v>
      </c>
      <c r="CA116" s="6" t="e">
        <f t="shared" si="316"/>
        <v>#REF!</v>
      </c>
      <c r="CB116" s="6" t="e">
        <f t="shared" si="317"/>
        <v>#REF!</v>
      </c>
      <c r="CC116" s="6" t="e">
        <f t="shared" si="318"/>
        <v>#REF!</v>
      </c>
      <c r="CD116" s="6" t="e">
        <f t="shared" si="319"/>
        <v>#REF!</v>
      </c>
      <c r="CE116" s="6" t="e">
        <f t="shared" si="320"/>
        <v>#REF!</v>
      </c>
    </row>
    <row r="117" spans="1:83" x14ac:dyDescent="0.25">
      <c r="A117" t="s">
        <v>41</v>
      </c>
      <c r="B117" t="s">
        <v>74</v>
      </c>
      <c r="C117">
        <v>0.92580305700169396</v>
      </c>
      <c r="D117">
        <v>19.117791117244916</v>
      </c>
      <c r="E117">
        <v>15.634309273528562</v>
      </c>
      <c r="F117">
        <v>39.646256996749933</v>
      </c>
      <c r="G117">
        <v>47.392749009086842</v>
      </c>
      <c r="H117">
        <v>38.714626767689872</v>
      </c>
      <c r="I117">
        <v>16.051219859837939</v>
      </c>
      <c r="J117">
        <v>29.039915904787616</v>
      </c>
      <c r="K117">
        <v>19.598992922191663</v>
      </c>
      <c r="L117">
        <v>29.285566677764482</v>
      </c>
      <c r="N117">
        <v>54.307607323719409</v>
      </c>
      <c r="O117">
        <v>51.886008143716687</v>
      </c>
      <c r="P117">
        <v>123.47476309641283</v>
      </c>
      <c r="Q117">
        <v>100.06387081728423</v>
      </c>
      <c r="R117">
        <v>87.868880673533695</v>
      </c>
      <c r="S117">
        <v>103.94832421778543</v>
      </c>
      <c r="T117">
        <v>101.71706019949524</v>
      </c>
      <c r="U117">
        <v>114.09450547973863</v>
      </c>
      <c r="V117">
        <v>94.683990432993525</v>
      </c>
      <c r="W117">
        <v>86.004331857009717</v>
      </c>
      <c r="Y117" t="s">
        <v>143</v>
      </c>
      <c r="Z117" s="15">
        <f>N117</f>
        <v>54.307607323719409</v>
      </c>
      <c r="AA117" s="15">
        <f>W117</f>
        <v>86.004331857009717</v>
      </c>
      <c r="AB117" s="14">
        <f>(W117/W$107)*100</f>
        <v>0.37052594464485272</v>
      </c>
      <c r="AC117" s="14">
        <f>((W117/N117)^(1/(W$3-N$3))-1)*100</f>
        <v>5.2408643582562364</v>
      </c>
      <c r="AD117" s="15">
        <f>C117</f>
        <v>0.92580305700169396</v>
      </c>
      <c r="AE117" s="15">
        <f>L117</f>
        <v>29.285566677764482</v>
      </c>
      <c r="AF117" s="14">
        <f>(L117/L$107)*100</f>
        <v>0.13537424507529125</v>
      </c>
      <c r="AG117" s="14">
        <f>((L117/C117)^(1/(L$3-C$3))-1)*100</f>
        <v>46.784997259403106</v>
      </c>
      <c r="AH117" s="15">
        <f>L117+W117</f>
        <v>115.2898985347742</v>
      </c>
      <c r="AI117" s="15">
        <f>W117-L117</f>
        <v>56.718765179245239</v>
      </c>
      <c r="AJ117" s="16">
        <f t="shared" si="325"/>
        <v>2.5708837950094076E-3</v>
      </c>
      <c r="AL117">
        <v>1405.974940897443</v>
      </c>
      <c r="AM117" s="6">
        <f t="shared" si="237"/>
        <v>8.1999966842356304</v>
      </c>
      <c r="AN117"/>
      <c r="AO117">
        <f t="shared" ref="AO117:AX122" si="333">C117+N117</f>
        <v>55.233410380721104</v>
      </c>
      <c r="AP117">
        <f t="shared" si="333"/>
        <v>71.0037992609616</v>
      </c>
      <c r="AQ117">
        <f t="shared" si="333"/>
        <v>139.1090723699414</v>
      </c>
      <c r="AR117">
        <f t="shared" si="333"/>
        <v>139.71012781403417</v>
      </c>
      <c r="AS117">
        <f t="shared" si="333"/>
        <v>135.26162968262054</v>
      </c>
      <c r="AT117">
        <f t="shared" si="333"/>
        <v>142.66295098547531</v>
      </c>
      <c r="AU117">
        <f t="shared" si="333"/>
        <v>117.76828005933318</v>
      </c>
      <c r="AV117">
        <f t="shared" si="333"/>
        <v>143.13442138452623</v>
      </c>
      <c r="AW117">
        <f t="shared" si="333"/>
        <v>114.28298335518519</v>
      </c>
      <c r="AX117">
        <f t="shared" si="333"/>
        <v>115.2898985347742</v>
      </c>
      <c r="AZ117" s="6">
        <f t="shared" si="330"/>
        <v>63.794017450958982</v>
      </c>
      <c r="BA117" s="6">
        <f t="shared" si="330"/>
        <v>61.456728543248431</v>
      </c>
      <c r="BB117" s="6">
        <f t="shared" si="330"/>
        <v>64.223118348658318</v>
      </c>
      <c r="BC117" s="6">
        <f t="shared" si="330"/>
        <v>60.477093446742181</v>
      </c>
      <c r="BD117" s="6">
        <f t="shared" si="330"/>
        <v>54.398613631278693</v>
      </c>
      <c r="BE117" s="6">
        <f t="shared" si="330"/>
        <v>56.750268673922818</v>
      </c>
      <c r="BF117" s="6">
        <f t="shared" si="330"/>
        <v>60.756893015019827</v>
      </c>
      <c r="BG117" s="6">
        <f t="shared" si="330"/>
        <v>55.58360191867655</v>
      </c>
      <c r="BH117" s="6">
        <f t="shared" si="330"/>
        <v>57.269061552156671</v>
      </c>
      <c r="BI117" s="6">
        <f t="shared" si="330"/>
        <v>52.497552950154478</v>
      </c>
      <c r="BK117" s="6">
        <f t="shared" si="331"/>
        <v>12.261832779158089</v>
      </c>
      <c r="BL117" s="6">
        <f t="shared" si="331"/>
        <v>15.388939815638206</v>
      </c>
      <c r="BM117" s="6">
        <f t="shared" si="331"/>
        <v>16.086780516309034</v>
      </c>
      <c r="BN117" s="6">
        <f t="shared" si="331"/>
        <v>16.698093825643962</v>
      </c>
      <c r="BO117" s="6">
        <f t="shared" si="331"/>
        <v>29.36761231893114</v>
      </c>
      <c r="BP117" s="6">
        <f t="shared" si="331"/>
        <v>29.757112446893387</v>
      </c>
      <c r="BQ117" s="6">
        <f t="shared" si="331"/>
        <v>21.104741058637128</v>
      </c>
      <c r="BR117" s="6">
        <f t="shared" si="331"/>
        <v>23.224111711008767</v>
      </c>
      <c r="BS117" s="6">
        <f t="shared" si="331"/>
        <v>20.666675432371331</v>
      </c>
      <c r="BT117" s="6">
        <f t="shared" si="331"/>
        <v>24.992735640746513</v>
      </c>
      <c r="BV117" s="6" t="e">
        <f t="shared" si="311"/>
        <v>#REF!</v>
      </c>
      <c r="BW117" s="6" t="e">
        <f t="shared" si="312"/>
        <v>#REF!</v>
      </c>
      <c r="BX117" s="6" t="e">
        <f t="shared" si="313"/>
        <v>#REF!</v>
      </c>
      <c r="BY117" s="6" t="e">
        <f t="shared" si="314"/>
        <v>#REF!</v>
      </c>
      <c r="BZ117" s="6" t="e">
        <f t="shared" si="315"/>
        <v>#REF!</v>
      </c>
      <c r="CA117" s="6" t="e">
        <f t="shared" si="316"/>
        <v>#REF!</v>
      </c>
      <c r="CB117" s="6" t="e">
        <f t="shared" si="317"/>
        <v>#REF!</v>
      </c>
      <c r="CC117" s="6" t="e">
        <f t="shared" si="318"/>
        <v>#REF!</v>
      </c>
      <c r="CD117" s="6" t="e">
        <f t="shared" si="319"/>
        <v>#REF!</v>
      </c>
      <c r="CE117" s="6" t="e">
        <f t="shared" si="320"/>
        <v>#REF!</v>
      </c>
    </row>
    <row r="118" spans="1:83" x14ac:dyDescent="0.25">
      <c r="A118" t="s">
        <v>44</v>
      </c>
      <c r="B118" t="s">
        <v>74</v>
      </c>
      <c r="C118">
        <v>3612.8390230607993</v>
      </c>
      <c r="D118">
        <v>4089.203672311025</v>
      </c>
      <c r="E118">
        <v>5008.4117157823985</v>
      </c>
      <c r="F118">
        <v>5261.645921233443</v>
      </c>
      <c r="G118">
        <v>6464.5132072035412</v>
      </c>
      <c r="H118">
        <v>9071.7135744703046</v>
      </c>
      <c r="I118">
        <v>7281.5467794931055</v>
      </c>
      <c r="J118">
        <v>8114.793273152437</v>
      </c>
      <c r="K118">
        <v>10791.213131647713</v>
      </c>
      <c r="L118">
        <v>11356.8174395813</v>
      </c>
      <c r="N118">
        <v>598.34933177229129</v>
      </c>
      <c r="O118">
        <v>1097.1650479028217</v>
      </c>
      <c r="P118">
        <v>1275.0410146294162</v>
      </c>
      <c r="Q118">
        <v>1642.4202989353605</v>
      </c>
      <c r="R118">
        <v>3714.1223400369699</v>
      </c>
      <c r="S118">
        <v>4995.5906650650604</v>
      </c>
      <c r="T118">
        <v>2630.8718407115198</v>
      </c>
      <c r="U118">
        <v>3752.4958655105106</v>
      </c>
      <c r="V118">
        <v>4126.1865022137936</v>
      </c>
      <c r="W118">
        <v>5801.1687470942061</v>
      </c>
      <c r="Y118" t="s">
        <v>158</v>
      </c>
      <c r="Z118" s="15">
        <f>N118</f>
        <v>598.34933177229129</v>
      </c>
      <c r="AA118" s="15">
        <f>W118</f>
        <v>5801.1687470942061</v>
      </c>
      <c r="AB118" s="14">
        <f>(W118/W$107)*100</f>
        <v>24.992735640746513</v>
      </c>
      <c r="AC118" s="14">
        <f>((W118/N118)^(1/(W$3-N$3))-1)*100</f>
        <v>28.711648972442717</v>
      </c>
      <c r="AD118" s="15">
        <f>C118</f>
        <v>3612.8390230607993</v>
      </c>
      <c r="AE118" s="15">
        <f>L118</f>
        <v>11356.8174395813</v>
      </c>
      <c r="AF118" s="14">
        <f>(L118/L$107)*100</f>
        <v>52.497552950154478</v>
      </c>
      <c r="AG118" s="14">
        <f>((L118/C118)^(1/(L$3-C$3))-1)*100</f>
        <v>13.571028628179782</v>
      </c>
      <c r="AH118" s="15">
        <f>L118+W118</f>
        <v>17157.986186675505</v>
      </c>
      <c r="AI118" s="15">
        <f>W118-L118</f>
        <v>-5555.6486924870942</v>
      </c>
      <c r="AJ118" s="16">
        <f t="shared" si="325"/>
        <v>0.382611045745819</v>
      </c>
      <c r="AL118">
        <v>234845.473264784</v>
      </c>
      <c r="AM118" s="6">
        <f t="shared" si="237"/>
        <v>7.3060749045523181</v>
      </c>
      <c r="AN118"/>
      <c r="AO118">
        <f t="shared" si="333"/>
        <v>4211.1883548330907</v>
      </c>
      <c r="AP118">
        <f t="shared" si="333"/>
        <v>5186.3687202138462</v>
      </c>
      <c r="AQ118">
        <f t="shared" si="333"/>
        <v>6283.4527304118146</v>
      </c>
      <c r="AR118">
        <f t="shared" si="333"/>
        <v>6904.0662201688037</v>
      </c>
      <c r="AS118">
        <f t="shared" si="333"/>
        <v>10178.635547240512</v>
      </c>
      <c r="AT118">
        <f t="shared" si="333"/>
        <v>14067.304239535366</v>
      </c>
      <c r="AU118">
        <f t="shared" si="333"/>
        <v>9912.4186202046258</v>
      </c>
      <c r="AV118">
        <f t="shared" si="333"/>
        <v>11867.289138662947</v>
      </c>
      <c r="AW118">
        <f t="shared" si="333"/>
        <v>14917.399633861507</v>
      </c>
      <c r="AX118">
        <f t="shared" si="333"/>
        <v>17157.986186675505</v>
      </c>
      <c r="AZ118" s="6">
        <f t="shared" si="330"/>
        <v>0</v>
      </c>
      <c r="BA118" s="6">
        <f t="shared" si="330"/>
        <v>0</v>
      </c>
      <c r="BB118" s="6">
        <f t="shared" si="330"/>
        <v>0</v>
      </c>
      <c r="BC118" s="6">
        <f t="shared" si="330"/>
        <v>0</v>
      </c>
      <c r="BD118" s="6">
        <f t="shared" si="330"/>
        <v>0</v>
      </c>
      <c r="BE118" s="6">
        <f t="shared" si="330"/>
        <v>0</v>
      </c>
      <c r="BF118" s="6">
        <f t="shared" si="330"/>
        <v>0</v>
      </c>
      <c r="BG118" s="6">
        <f t="shared" si="330"/>
        <v>0</v>
      </c>
      <c r="BH118" s="6">
        <f t="shared" si="330"/>
        <v>0</v>
      </c>
      <c r="BI118" s="6">
        <f t="shared" si="330"/>
        <v>0</v>
      </c>
      <c r="BK118" s="6">
        <f t="shared" si="331"/>
        <v>0</v>
      </c>
      <c r="BL118" s="6">
        <f t="shared" si="331"/>
        <v>0</v>
      </c>
      <c r="BM118" s="6">
        <f t="shared" si="331"/>
        <v>0</v>
      </c>
      <c r="BN118" s="6">
        <f t="shared" si="331"/>
        <v>0</v>
      </c>
      <c r="BO118" s="6">
        <f t="shared" si="331"/>
        <v>0</v>
      </c>
      <c r="BP118" s="6">
        <f t="shared" si="331"/>
        <v>0</v>
      </c>
      <c r="BQ118" s="6">
        <f t="shared" si="331"/>
        <v>0</v>
      </c>
      <c r="BR118" s="6">
        <f t="shared" si="331"/>
        <v>0</v>
      </c>
      <c r="BS118" s="6">
        <f t="shared" si="331"/>
        <v>0</v>
      </c>
      <c r="BT118" s="6">
        <f t="shared" si="331"/>
        <v>0</v>
      </c>
      <c r="BV118" s="6" t="e">
        <f t="shared" si="311"/>
        <v>#REF!</v>
      </c>
      <c r="BW118" s="6" t="e">
        <f t="shared" si="312"/>
        <v>#REF!</v>
      </c>
      <c r="BX118" s="6" t="e">
        <f t="shared" si="313"/>
        <v>#REF!</v>
      </c>
      <c r="BY118" s="6" t="e">
        <f t="shared" si="314"/>
        <v>#REF!</v>
      </c>
      <c r="BZ118" s="6" t="e">
        <f t="shared" si="315"/>
        <v>#REF!</v>
      </c>
      <c r="CA118" s="6" t="e">
        <f t="shared" si="316"/>
        <v>#REF!</v>
      </c>
      <c r="CB118" s="6" t="e">
        <f t="shared" si="317"/>
        <v>#REF!</v>
      </c>
      <c r="CC118" s="6" t="e">
        <f t="shared" si="318"/>
        <v>#REF!</v>
      </c>
      <c r="CD118" s="6" t="e">
        <f t="shared" si="319"/>
        <v>#REF!</v>
      </c>
      <c r="CE118" s="6" t="e">
        <f t="shared" si="320"/>
        <v>#REF!</v>
      </c>
    </row>
    <row r="119" spans="1:83" x14ac:dyDescent="0.25">
      <c r="A119" t="s">
        <v>46</v>
      </c>
      <c r="B119" t="s">
        <v>74</v>
      </c>
      <c r="C119">
        <v>0</v>
      </c>
      <c r="D119">
        <v>0</v>
      </c>
      <c r="E119">
        <v>0</v>
      </c>
      <c r="F119">
        <v>0</v>
      </c>
      <c r="G119">
        <v>0</v>
      </c>
      <c r="H119">
        <v>0</v>
      </c>
      <c r="I119">
        <v>0</v>
      </c>
      <c r="J119">
        <v>0</v>
      </c>
      <c r="K119">
        <v>0</v>
      </c>
      <c r="L119">
        <v>0</v>
      </c>
      <c r="N119">
        <v>0</v>
      </c>
      <c r="O119">
        <v>0</v>
      </c>
      <c r="P119">
        <v>0</v>
      </c>
      <c r="Q119">
        <v>0</v>
      </c>
      <c r="R119">
        <v>0</v>
      </c>
      <c r="S119">
        <v>0</v>
      </c>
      <c r="T119">
        <v>0</v>
      </c>
      <c r="U119">
        <v>0</v>
      </c>
      <c r="V119">
        <v>0</v>
      </c>
      <c r="W119">
        <v>0</v>
      </c>
      <c r="Z119" s="15"/>
      <c r="AA119" s="15"/>
      <c r="AB119" s="14"/>
      <c r="AC119" s="14"/>
      <c r="AD119" s="15"/>
      <c r="AE119" s="15"/>
      <c r="AF119" s="14"/>
      <c r="AG119" s="14"/>
      <c r="AH119" s="15"/>
      <c r="AI119" s="15"/>
      <c r="AJ119" s="16">
        <f t="shared" si="325"/>
        <v>0</v>
      </c>
      <c r="AL119">
        <v>1132.6594985407601</v>
      </c>
      <c r="AM119" s="6">
        <f t="shared" si="237"/>
        <v>0</v>
      </c>
      <c r="AN119"/>
      <c r="AO119">
        <f t="shared" si="333"/>
        <v>0</v>
      </c>
      <c r="AP119">
        <f t="shared" si="333"/>
        <v>0</v>
      </c>
      <c r="AQ119">
        <f t="shared" si="333"/>
        <v>0</v>
      </c>
      <c r="AR119">
        <f t="shared" si="333"/>
        <v>0</v>
      </c>
      <c r="AS119">
        <f t="shared" si="333"/>
        <v>0</v>
      </c>
      <c r="AT119">
        <f t="shared" si="333"/>
        <v>0</v>
      </c>
      <c r="AU119">
        <f t="shared" si="333"/>
        <v>0</v>
      </c>
      <c r="AV119">
        <f t="shared" si="333"/>
        <v>0</v>
      </c>
      <c r="AW119">
        <f t="shared" si="333"/>
        <v>0</v>
      </c>
      <c r="AX119">
        <f t="shared" si="333"/>
        <v>0</v>
      </c>
      <c r="AZ119" s="6">
        <f t="shared" si="330"/>
        <v>1.6542153433382185</v>
      </c>
      <c r="BA119" s="6">
        <f t="shared" si="330"/>
        <v>1.9235081256550699</v>
      </c>
      <c r="BB119" s="6">
        <f t="shared" si="330"/>
        <v>2.3383780454780854</v>
      </c>
      <c r="BC119" s="6">
        <f t="shared" si="330"/>
        <v>2.162957499642757</v>
      </c>
      <c r="BD119" s="6">
        <f t="shared" si="330"/>
        <v>1.6199893205974463</v>
      </c>
      <c r="BE119" s="6">
        <f t="shared" si="330"/>
        <v>1.540860188100563</v>
      </c>
      <c r="BF119" s="6">
        <f t="shared" si="330"/>
        <v>1.5123732245383155</v>
      </c>
      <c r="BG119" s="6">
        <f t="shared" si="330"/>
        <v>1.8551097551299551</v>
      </c>
      <c r="BH119" s="6">
        <f t="shared" si="330"/>
        <v>1.850306540443555</v>
      </c>
      <c r="BI119" s="6">
        <f t="shared" si="330"/>
        <v>1.6566449077042991</v>
      </c>
      <c r="BK119" s="6">
        <f t="shared" si="331"/>
        <v>9.158870075479804</v>
      </c>
      <c r="BL119" s="6">
        <f t="shared" si="331"/>
        <v>7.7291896194143543</v>
      </c>
      <c r="BM119" s="6">
        <f t="shared" si="331"/>
        <v>6.5016785339377687</v>
      </c>
      <c r="BN119" s="6">
        <f t="shared" si="331"/>
        <v>5.159496030250124</v>
      </c>
      <c r="BO119" s="6">
        <f t="shared" si="331"/>
        <v>4.6238580063565102</v>
      </c>
      <c r="BP119" s="6">
        <f t="shared" si="331"/>
        <v>4.0073546705903444</v>
      </c>
      <c r="BQ119" s="6">
        <f t="shared" si="331"/>
        <v>4.7342383485334416</v>
      </c>
      <c r="BR119" s="6">
        <f t="shared" si="331"/>
        <v>4.5835639032651896</v>
      </c>
      <c r="BS119" s="6">
        <f t="shared" si="331"/>
        <v>3.8580004663779874</v>
      </c>
      <c r="BT119" s="6">
        <f t="shared" si="331"/>
        <v>3.8376563264086574</v>
      </c>
      <c r="BV119" s="6" t="e">
        <f t="shared" si="311"/>
        <v>#REF!</v>
      </c>
      <c r="BW119" s="6" t="e">
        <f t="shared" si="312"/>
        <v>#REF!</v>
      </c>
      <c r="BX119" s="6" t="e">
        <f t="shared" si="313"/>
        <v>#REF!</v>
      </c>
      <c r="BY119" s="6" t="e">
        <f t="shared" si="314"/>
        <v>#REF!</v>
      </c>
      <c r="BZ119" s="6" t="e">
        <f t="shared" si="315"/>
        <v>#REF!</v>
      </c>
      <c r="CA119" s="6" t="e">
        <f t="shared" si="316"/>
        <v>#REF!</v>
      </c>
      <c r="CB119" s="6" t="e">
        <f t="shared" si="317"/>
        <v>#REF!</v>
      </c>
      <c r="CC119" s="6" t="e">
        <f t="shared" si="318"/>
        <v>#REF!</v>
      </c>
      <c r="CD119" s="6" t="e">
        <f t="shared" si="319"/>
        <v>#REF!</v>
      </c>
      <c r="CE119" s="6" t="e">
        <f t="shared" si="320"/>
        <v>#REF!</v>
      </c>
    </row>
    <row r="120" spans="1:83" x14ac:dyDescent="0.25">
      <c r="A120" t="s">
        <v>47</v>
      </c>
      <c r="B120" t="s">
        <v>74</v>
      </c>
      <c r="C120">
        <v>93.682981316430528</v>
      </c>
      <c r="D120">
        <v>127.98625435477913</v>
      </c>
      <c r="E120">
        <v>182.35738625023421</v>
      </c>
      <c r="F120">
        <v>188.18226632896597</v>
      </c>
      <c r="G120">
        <v>192.51303773133893</v>
      </c>
      <c r="H120">
        <v>246.31147325608791</v>
      </c>
      <c r="I120">
        <v>181.25377773689274</v>
      </c>
      <c r="J120">
        <v>270.83225343893758</v>
      </c>
      <c r="K120">
        <v>348.65338623758555</v>
      </c>
      <c r="L120">
        <v>358.38268112941392</v>
      </c>
      <c r="N120">
        <v>446.93186476718961</v>
      </c>
      <c r="O120">
        <v>551.05788966808393</v>
      </c>
      <c r="P120">
        <v>515.32416858064721</v>
      </c>
      <c r="Q120">
        <v>507.48672877530754</v>
      </c>
      <c r="R120">
        <v>584.77938662711711</v>
      </c>
      <c r="S120">
        <v>672.75020786151492</v>
      </c>
      <c r="T120">
        <v>590.16001777837289</v>
      </c>
      <c r="U120">
        <v>740.60118252672441</v>
      </c>
      <c r="V120">
        <v>770.2656144185072</v>
      </c>
      <c r="W120">
        <v>890.77451395733999</v>
      </c>
      <c r="Y120" t="s">
        <v>147</v>
      </c>
      <c r="Z120" s="15">
        <f>N120</f>
        <v>446.93186476718961</v>
      </c>
      <c r="AA120" s="15">
        <f>W120</f>
        <v>890.77451395733999</v>
      </c>
      <c r="AB120" s="14">
        <f>(W120/W$107)*100</f>
        <v>3.8376563264086574</v>
      </c>
      <c r="AC120" s="14">
        <f>((W120/N120)^(1/(W$3-N$3))-1)*100</f>
        <v>7.9644354483924928</v>
      </c>
      <c r="AD120" s="15">
        <f>C120</f>
        <v>93.682981316430528</v>
      </c>
      <c r="AE120" s="15">
        <f>L120</f>
        <v>358.38268112941392</v>
      </c>
      <c r="AF120" s="14">
        <f>(L120/L$107)*100</f>
        <v>1.6566449077042991</v>
      </c>
      <c r="AG120" s="14">
        <f>((L120/C120)^(1/(L$3-C$3))-1)*100</f>
        <v>16.076130868474149</v>
      </c>
      <c r="AH120" s="15">
        <f>L120+W120</f>
        <v>1249.157195086754</v>
      </c>
      <c r="AI120" s="15">
        <f>W120-L120</f>
        <v>532.39183282792601</v>
      </c>
      <c r="AJ120" s="16">
        <f t="shared" si="325"/>
        <v>2.7855328446657404E-2</v>
      </c>
      <c r="AL120">
        <v>12755.146648399901</v>
      </c>
      <c r="AM120" s="6">
        <f t="shared" si="237"/>
        <v>9.7933581598096122</v>
      </c>
      <c r="AN120"/>
      <c r="AO120">
        <f t="shared" si="333"/>
        <v>540.61484608362014</v>
      </c>
      <c r="AP120">
        <f t="shared" si="333"/>
        <v>679.04414402286307</v>
      </c>
      <c r="AQ120">
        <f t="shared" si="333"/>
        <v>697.6815548308814</v>
      </c>
      <c r="AR120">
        <f t="shared" si="333"/>
        <v>695.66899510427356</v>
      </c>
      <c r="AS120">
        <f t="shared" si="333"/>
        <v>777.29242435845606</v>
      </c>
      <c r="AT120">
        <f t="shared" si="333"/>
        <v>919.0616811176028</v>
      </c>
      <c r="AU120">
        <f t="shared" si="333"/>
        <v>771.41379551526563</v>
      </c>
      <c r="AV120">
        <f t="shared" si="333"/>
        <v>1011.4334359656621</v>
      </c>
      <c r="AW120">
        <f t="shared" si="333"/>
        <v>1118.9190006560927</v>
      </c>
      <c r="AX120">
        <f t="shared" si="333"/>
        <v>1249.157195086754</v>
      </c>
      <c r="AZ120" s="6">
        <f t="shared" si="330"/>
        <v>7.4619003455173898</v>
      </c>
      <c r="BA120" s="6">
        <f t="shared" si="330"/>
        <v>11.493014143810193</v>
      </c>
      <c r="BB120" s="6">
        <f t="shared" si="330"/>
        <v>9.3697361639772154</v>
      </c>
      <c r="BC120" s="6">
        <f t="shared" si="330"/>
        <v>15.039613222213402</v>
      </c>
      <c r="BD120" s="6">
        <f t="shared" si="330"/>
        <v>8.8173293080724946</v>
      </c>
      <c r="BE120" s="6">
        <f t="shared" si="330"/>
        <v>6.2472900822220954</v>
      </c>
      <c r="BF120" s="6">
        <f t="shared" si="330"/>
        <v>7.7062950645743573</v>
      </c>
      <c r="BG120" s="6">
        <f t="shared" si="330"/>
        <v>9.0264483670624749</v>
      </c>
      <c r="BH120" s="6">
        <f t="shared" si="330"/>
        <v>9.886242059771007</v>
      </c>
      <c r="BI120" s="6">
        <f t="shared" si="330"/>
        <v>12.062127390801489</v>
      </c>
      <c r="BK120" s="6">
        <f t="shared" si="331"/>
        <v>20.867460511782486</v>
      </c>
      <c r="BL120" s="6">
        <f t="shared" si="331"/>
        <v>16.769325119232782</v>
      </c>
      <c r="BM120" s="6">
        <f t="shared" si="331"/>
        <v>18.505612615011216</v>
      </c>
      <c r="BN120" s="6">
        <f t="shared" si="331"/>
        <v>18.123453896387382</v>
      </c>
      <c r="BO120" s="6">
        <f t="shared" si="331"/>
        <v>17.968664020323615</v>
      </c>
      <c r="BP120" s="6">
        <f t="shared" si="331"/>
        <v>17.313402094675752</v>
      </c>
      <c r="BQ120" s="6">
        <f t="shared" si="331"/>
        <v>17.536811299438003</v>
      </c>
      <c r="BR120" s="6">
        <f t="shared" si="331"/>
        <v>20.379443564071035</v>
      </c>
      <c r="BS120" s="6">
        <f t="shared" si="331"/>
        <v>21.017864755181105</v>
      </c>
      <c r="BT120" s="6">
        <f t="shared" si="331"/>
        <v>19.827945231897619</v>
      </c>
      <c r="BV120" s="6" t="e">
        <f t="shared" si="311"/>
        <v>#REF!</v>
      </c>
      <c r="BW120" s="6" t="e">
        <f t="shared" si="312"/>
        <v>#REF!</v>
      </c>
      <c r="BX120" s="6" t="e">
        <f t="shared" si="313"/>
        <v>#REF!</v>
      </c>
      <c r="BY120" s="6" t="e">
        <f t="shared" si="314"/>
        <v>#REF!</v>
      </c>
      <c r="BZ120" s="6" t="e">
        <f t="shared" si="315"/>
        <v>#REF!</v>
      </c>
      <c r="CA120" s="6" t="e">
        <f t="shared" si="316"/>
        <v>#REF!</v>
      </c>
      <c r="CB120" s="6" t="e">
        <f t="shared" si="317"/>
        <v>#REF!</v>
      </c>
      <c r="CC120" s="6" t="e">
        <f t="shared" si="318"/>
        <v>#REF!</v>
      </c>
      <c r="CD120" s="6" t="e">
        <f t="shared" si="319"/>
        <v>#REF!</v>
      </c>
      <c r="CE120" s="6" t="e">
        <f t="shared" si="320"/>
        <v>#REF!</v>
      </c>
    </row>
    <row r="121" spans="1:83" x14ac:dyDescent="0.25">
      <c r="A121" t="s">
        <v>51</v>
      </c>
      <c r="B121" t="s">
        <v>74</v>
      </c>
      <c r="C121">
        <v>422.58891713788483</v>
      </c>
      <c r="D121">
        <v>764.7214024696774</v>
      </c>
      <c r="E121">
        <v>730.69476512633207</v>
      </c>
      <c r="F121">
        <v>1308.4808653589569</v>
      </c>
      <c r="G121">
        <v>1047.8160739655907</v>
      </c>
      <c r="H121">
        <v>998.64947896871979</v>
      </c>
      <c r="I121">
        <v>923.57830074363801</v>
      </c>
      <c r="J121">
        <v>1317.7944566576302</v>
      </c>
      <c r="K121">
        <v>1862.8652582492202</v>
      </c>
      <c r="L121">
        <v>2609.4050296091477</v>
      </c>
      <c r="N121">
        <v>1018.2842384078763</v>
      </c>
      <c r="O121">
        <v>1195.5805674829069</v>
      </c>
      <c r="P121">
        <v>1466.7580664174175</v>
      </c>
      <c r="Q121">
        <v>1782.6183561462801</v>
      </c>
      <c r="R121">
        <v>2272.4971895478711</v>
      </c>
      <c r="S121">
        <v>2906.5545267215471</v>
      </c>
      <c r="T121">
        <v>2186.1013549219269</v>
      </c>
      <c r="U121">
        <v>3292.8612584709113</v>
      </c>
      <c r="V121">
        <v>4196.3028907079743</v>
      </c>
      <c r="W121">
        <v>4602.3475721821524</v>
      </c>
      <c r="Y121" t="s">
        <v>145</v>
      </c>
      <c r="Z121" s="15">
        <f>N121</f>
        <v>1018.2842384078763</v>
      </c>
      <c r="AA121" s="15">
        <f>W121</f>
        <v>4602.3475721821524</v>
      </c>
      <c r="AB121" s="14">
        <f>(W121/W$107)*100</f>
        <v>19.827945231897619</v>
      </c>
      <c r="AC121" s="14">
        <f>((W121/N121)^(1/(W$3-N$3))-1)*100</f>
        <v>18.246976135223569</v>
      </c>
      <c r="AD121" s="15">
        <f>C121</f>
        <v>422.58891713788483</v>
      </c>
      <c r="AE121" s="15">
        <f>L121</f>
        <v>2609.4050296091477</v>
      </c>
      <c r="AF121" s="14">
        <f>(L121/L$107)*100</f>
        <v>12.062127390801489</v>
      </c>
      <c r="AG121" s="14">
        <f>((L121/C121)^(1/(L$3-C$3))-1)*100</f>
        <v>22.418497126811211</v>
      </c>
      <c r="AH121" s="15">
        <f>L121+W121</f>
        <v>7211.7526017913005</v>
      </c>
      <c r="AI121" s="15">
        <f>W121-L121</f>
        <v>1992.9425425730046</v>
      </c>
      <c r="AJ121" s="16">
        <f t="shared" si="325"/>
        <v>0.16081701981869562</v>
      </c>
      <c r="AL121">
        <v>13655.42654980732</v>
      </c>
      <c r="AM121" s="6">
        <f t="shared" si="237"/>
        <v>52.812356871364521</v>
      </c>
      <c r="AN121"/>
      <c r="AO121">
        <f t="shared" si="333"/>
        <v>1440.8731555457612</v>
      </c>
      <c r="AP121">
        <f t="shared" si="333"/>
        <v>1960.3019699525844</v>
      </c>
      <c r="AQ121">
        <f t="shared" si="333"/>
        <v>2197.4528315437497</v>
      </c>
      <c r="AR121">
        <f t="shared" si="333"/>
        <v>3091.099221505237</v>
      </c>
      <c r="AS121">
        <f t="shared" si="333"/>
        <v>3320.3132635134616</v>
      </c>
      <c r="AT121">
        <f t="shared" si="333"/>
        <v>3905.204005690267</v>
      </c>
      <c r="AU121">
        <f t="shared" si="333"/>
        <v>3109.679655665565</v>
      </c>
      <c r="AV121">
        <f t="shared" si="333"/>
        <v>4610.6557151285415</v>
      </c>
      <c r="AW121">
        <f t="shared" si="333"/>
        <v>6059.1681489571947</v>
      </c>
      <c r="AX121">
        <f t="shared" si="333"/>
        <v>7211.7526017913005</v>
      </c>
      <c r="AZ121" s="6">
        <f t="shared" si="330"/>
        <v>16.580659776879699</v>
      </c>
      <c r="BA121" s="6">
        <f t="shared" si="330"/>
        <v>11.71818745047457</v>
      </c>
      <c r="BB121" s="6">
        <f t="shared" si="330"/>
        <v>9.9404324001422193</v>
      </c>
      <c r="BC121" s="6">
        <f t="shared" si="330"/>
        <v>7.1934378693065737</v>
      </c>
      <c r="BD121" s="6">
        <f t="shared" si="330"/>
        <v>11.533156201182459</v>
      </c>
      <c r="BE121" s="6">
        <f t="shared" si="330"/>
        <v>8.7834484217794948</v>
      </c>
      <c r="BF121" s="6">
        <f t="shared" si="330"/>
        <v>5.4769607727491287</v>
      </c>
      <c r="BG121" s="6">
        <f t="shared" si="330"/>
        <v>5.6734230780439239</v>
      </c>
      <c r="BH121" s="6">
        <f t="shared" si="330"/>
        <v>5.8467458101859489</v>
      </c>
      <c r="BI121" s="6">
        <f t="shared" si="330"/>
        <v>4.9914812693549928</v>
      </c>
      <c r="BK121" s="6">
        <f t="shared" si="331"/>
        <v>8.8396364157524339</v>
      </c>
      <c r="BL121" s="6">
        <f t="shared" si="331"/>
        <v>19.341996838323343</v>
      </c>
      <c r="BM121" s="6">
        <f t="shared" si="331"/>
        <v>17.166915213025273</v>
      </c>
      <c r="BN121" s="6">
        <f t="shared" si="331"/>
        <v>22.111443212934933</v>
      </c>
      <c r="BO121" s="6">
        <f t="shared" si="331"/>
        <v>13.597511609103474</v>
      </c>
      <c r="BP121" s="6">
        <f t="shared" si="331"/>
        <v>14.673762677427332</v>
      </c>
      <c r="BQ121" s="6">
        <f t="shared" si="331"/>
        <v>17.737221901571047</v>
      </c>
      <c r="BR121" s="6">
        <f t="shared" si="331"/>
        <v>17.30374674242562</v>
      </c>
      <c r="BS121" s="6">
        <f t="shared" si="331"/>
        <v>16.875442372088258</v>
      </c>
      <c r="BT121" s="6">
        <f t="shared" si="331"/>
        <v>14.548089418530424</v>
      </c>
      <c r="BV121" s="6" t="e">
        <f t="shared" si="311"/>
        <v>#REF!</v>
      </c>
      <c r="BW121" s="6" t="e">
        <f t="shared" si="312"/>
        <v>#REF!</v>
      </c>
      <c r="BX121" s="6" t="e">
        <f t="shared" si="313"/>
        <v>#REF!</v>
      </c>
      <c r="BY121" s="6" t="e">
        <f t="shared" si="314"/>
        <v>#REF!</v>
      </c>
      <c r="BZ121" s="6" t="e">
        <f t="shared" si="315"/>
        <v>#REF!</v>
      </c>
      <c r="CA121" s="6" t="e">
        <f t="shared" si="316"/>
        <v>#REF!</v>
      </c>
      <c r="CB121" s="6" t="e">
        <f t="shared" si="317"/>
        <v>#REF!</v>
      </c>
      <c r="CC121" s="6" t="e">
        <f t="shared" si="318"/>
        <v>#REF!</v>
      </c>
      <c r="CD121" s="6" t="e">
        <f t="shared" si="319"/>
        <v>#REF!</v>
      </c>
      <c r="CE121" s="6" t="e">
        <f t="shared" si="320"/>
        <v>#REF!</v>
      </c>
    </row>
    <row r="122" spans="1:83" x14ac:dyDescent="0.25">
      <c r="A122" t="s">
        <v>52</v>
      </c>
      <c r="B122" t="s">
        <v>74</v>
      </c>
      <c r="C122">
        <v>939.01053834798176</v>
      </c>
      <c r="D122">
        <v>779.70396881097577</v>
      </c>
      <c r="E122">
        <v>775.20026079293166</v>
      </c>
      <c r="F122">
        <v>625.84560314583075</v>
      </c>
      <c r="G122">
        <v>1370.5540565544172</v>
      </c>
      <c r="H122">
        <v>1404.0625734540497</v>
      </c>
      <c r="I122">
        <v>656.39870798466427</v>
      </c>
      <c r="J122">
        <v>828.2776545646866</v>
      </c>
      <c r="K122">
        <v>1101.7027074352129</v>
      </c>
      <c r="L122">
        <v>1079.8092166882111</v>
      </c>
      <c r="N122">
        <v>431.35399395314886</v>
      </c>
      <c r="O122">
        <v>1379.0009670510346</v>
      </c>
      <c r="P122">
        <v>1360.6526780844667</v>
      </c>
      <c r="Q122">
        <v>2174.8759799102581</v>
      </c>
      <c r="R122">
        <v>1719.6774830661941</v>
      </c>
      <c r="S122">
        <v>2463.4148217021961</v>
      </c>
      <c r="T122">
        <v>2211.0841115578387</v>
      </c>
      <c r="U122">
        <v>2795.8975962905711</v>
      </c>
      <c r="V122">
        <v>3369.251274229146</v>
      </c>
      <c r="W122">
        <v>3376.8180833760775</v>
      </c>
      <c r="Y122" t="s">
        <v>146</v>
      </c>
      <c r="Z122" s="15">
        <f>N122</f>
        <v>431.35399395314886</v>
      </c>
      <c r="AA122" s="15">
        <f>W122</f>
        <v>3376.8180833760775</v>
      </c>
      <c r="AB122" s="14">
        <f>(W122/W$107)*100</f>
        <v>14.548089418530424</v>
      </c>
      <c r="AC122" s="14">
        <f>((W122/N122)^(1/(W$3-N$3))-1)*100</f>
        <v>25.688948641399946</v>
      </c>
      <c r="AD122" s="15">
        <f>C122</f>
        <v>939.01053834798176</v>
      </c>
      <c r="AE122" s="15">
        <f>L122</f>
        <v>1079.8092166882111</v>
      </c>
      <c r="AF122" s="14">
        <f>(L122/L$107)*100</f>
        <v>4.9914812693549928</v>
      </c>
      <c r="AG122" s="14">
        <f>((L122/C122)^(1/(L$3-C$3))-1)*100</f>
        <v>1.5644779194061265</v>
      </c>
      <c r="AH122" s="15">
        <f>L122+W122</f>
        <v>4456.6273000642886</v>
      </c>
      <c r="AI122" s="15">
        <f>W122-L122</f>
        <v>2297.0088666878664</v>
      </c>
      <c r="AJ122" s="16">
        <f t="shared" si="325"/>
        <v>9.9379659898616024E-2</v>
      </c>
      <c r="AL122">
        <v>6760.3676200125401</v>
      </c>
      <c r="AM122" s="6">
        <f t="shared" si="237"/>
        <v>65.922854355899986</v>
      </c>
      <c r="AN122"/>
      <c r="AO122">
        <f t="shared" si="333"/>
        <v>1370.3645323011306</v>
      </c>
      <c r="AP122">
        <f t="shared" si="333"/>
        <v>2158.7049358620106</v>
      </c>
      <c r="AQ122">
        <f t="shared" si="333"/>
        <v>2135.8529388773986</v>
      </c>
      <c r="AR122">
        <f t="shared" si="333"/>
        <v>2800.721583056089</v>
      </c>
      <c r="AS122">
        <f t="shared" si="333"/>
        <v>3090.2315396206113</v>
      </c>
      <c r="AT122">
        <f t="shared" si="333"/>
        <v>3867.4773951562456</v>
      </c>
      <c r="AU122">
        <f t="shared" si="333"/>
        <v>2867.482819542503</v>
      </c>
      <c r="AV122">
        <f t="shared" si="333"/>
        <v>3624.1752508552577</v>
      </c>
      <c r="AW122">
        <f t="shared" si="333"/>
        <v>4470.9539816643592</v>
      </c>
      <c r="AX122">
        <f t="shared" si="333"/>
        <v>4456.6273000642886</v>
      </c>
    </row>
    <row r="123" spans="1:83" x14ac:dyDescent="0.25">
      <c r="Y123" s="3" t="s">
        <v>162</v>
      </c>
      <c r="AZ123" s="6" t="s">
        <v>85</v>
      </c>
      <c r="BK123" s="6" t="s">
        <v>86</v>
      </c>
      <c r="BV123" s="6" t="s">
        <v>83</v>
      </c>
    </row>
    <row r="124" spans="1:83" x14ac:dyDescent="0.25">
      <c r="A124" s="1"/>
      <c r="C124" t="s">
        <v>64</v>
      </c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 t="s">
        <v>63</v>
      </c>
      <c r="X124" s="3"/>
      <c r="AJ124" s="18"/>
      <c r="AK124" s="18"/>
      <c r="AL124" s="18"/>
      <c r="AM124" s="20"/>
      <c r="AN124" s="18"/>
      <c r="AO124" t="s">
        <v>77</v>
      </c>
      <c r="AZ124" s="6">
        <v>2003</v>
      </c>
      <c r="BA124" s="6">
        <v>2004</v>
      </c>
      <c r="BB124" s="6">
        <v>2005</v>
      </c>
      <c r="BC124" s="6">
        <v>2006</v>
      </c>
      <c r="BD124" s="6">
        <v>2007</v>
      </c>
      <c r="BE124" s="6">
        <v>2008</v>
      </c>
      <c r="BF124" s="6">
        <v>2009</v>
      </c>
      <c r="BG124" s="6">
        <v>2010</v>
      </c>
      <c r="BH124" s="6">
        <v>2011</v>
      </c>
      <c r="BI124" s="6">
        <v>2012</v>
      </c>
      <c r="BK124" s="6">
        <v>2003</v>
      </c>
      <c r="BL124" s="6">
        <v>2004</v>
      </c>
      <c r="BM124" s="6">
        <v>2005</v>
      </c>
      <c r="BN124" s="6">
        <v>2006</v>
      </c>
      <c r="BO124" s="6">
        <v>2007</v>
      </c>
      <c r="BP124" s="6">
        <v>2008</v>
      </c>
      <c r="BQ124" s="6">
        <v>2009</v>
      </c>
      <c r="BR124" s="6">
        <v>2010</v>
      </c>
      <c r="BS124" s="6">
        <v>2011</v>
      </c>
      <c r="BT124" s="6">
        <v>2012</v>
      </c>
      <c r="BV124" s="6">
        <v>2003</v>
      </c>
      <c r="BW124" s="6">
        <v>2004</v>
      </c>
      <c r="BX124" s="6">
        <v>2005</v>
      </c>
      <c r="BY124" s="6">
        <v>2006</v>
      </c>
      <c r="BZ124" s="6">
        <v>2007</v>
      </c>
      <c r="CA124" s="6">
        <v>2008</v>
      </c>
      <c r="CB124" s="6">
        <v>2009</v>
      </c>
      <c r="CC124" s="6">
        <v>2010</v>
      </c>
      <c r="CD124" s="6">
        <v>2011</v>
      </c>
      <c r="CE124" s="6">
        <v>2012</v>
      </c>
    </row>
    <row r="125" spans="1:83" x14ac:dyDescent="0.25">
      <c r="A125" t="s">
        <v>66</v>
      </c>
      <c r="B125" s="1" t="s">
        <v>65</v>
      </c>
      <c r="C125" s="1">
        <v>2003</v>
      </c>
      <c r="D125" s="3">
        <v>2004</v>
      </c>
      <c r="E125" s="3">
        <v>2005</v>
      </c>
      <c r="F125" s="3">
        <v>2006</v>
      </c>
      <c r="G125" s="3">
        <v>2007</v>
      </c>
      <c r="H125" s="3">
        <v>2008</v>
      </c>
      <c r="I125" s="3">
        <v>2009</v>
      </c>
      <c r="J125" s="3">
        <v>2010</v>
      </c>
      <c r="K125" s="3">
        <v>2011</v>
      </c>
      <c r="L125" s="3">
        <v>2012</v>
      </c>
      <c r="M125" s="3"/>
      <c r="N125" s="1">
        <v>2003</v>
      </c>
      <c r="O125" s="3">
        <v>2004</v>
      </c>
      <c r="P125" s="3">
        <v>2005</v>
      </c>
      <c r="Q125" s="3">
        <v>2006</v>
      </c>
      <c r="R125" s="3">
        <v>2007</v>
      </c>
      <c r="S125" s="3">
        <v>2008</v>
      </c>
      <c r="T125" s="3">
        <v>2009</v>
      </c>
      <c r="U125" s="3">
        <v>2010</v>
      </c>
      <c r="V125" s="3">
        <v>2011</v>
      </c>
      <c r="W125" s="3">
        <v>2012</v>
      </c>
      <c r="X125" s="1"/>
      <c r="AJ125" s="19"/>
      <c r="AK125" s="19"/>
      <c r="AL125" s="19"/>
      <c r="AM125" s="14"/>
      <c r="AN125" s="19"/>
      <c r="AO125" s="1">
        <v>2003</v>
      </c>
      <c r="AP125" s="3">
        <v>2004</v>
      </c>
      <c r="AQ125" s="3">
        <v>2005</v>
      </c>
      <c r="AR125" s="3">
        <v>2006</v>
      </c>
      <c r="AS125" s="3">
        <v>2007</v>
      </c>
      <c r="AT125" s="3">
        <v>2008</v>
      </c>
      <c r="AU125" s="3">
        <v>2009</v>
      </c>
      <c r="AV125" s="3">
        <v>2010</v>
      </c>
      <c r="AW125" s="3">
        <v>2011</v>
      </c>
      <c r="AX125" s="3">
        <v>2012</v>
      </c>
      <c r="AZ125" s="6">
        <f t="shared" ref="AZ125:BI130" si="334">(C126/C$126)*100</f>
        <v>100</v>
      </c>
      <c r="BA125" s="6">
        <f t="shared" si="334"/>
        <v>100</v>
      </c>
      <c r="BB125" s="6">
        <f t="shared" si="334"/>
        <v>100</v>
      </c>
      <c r="BC125" s="6">
        <f t="shared" si="334"/>
        <v>100</v>
      </c>
      <c r="BD125" s="6">
        <f t="shared" si="334"/>
        <v>100</v>
      </c>
      <c r="BE125" s="6">
        <f t="shared" si="334"/>
        <v>100</v>
      </c>
      <c r="BF125" s="6">
        <f t="shared" si="334"/>
        <v>100</v>
      </c>
      <c r="BG125" s="6">
        <f t="shared" si="334"/>
        <v>100</v>
      </c>
      <c r="BH125" s="6">
        <f t="shared" si="334"/>
        <v>100</v>
      </c>
      <c r="BI125" s="6">
        <f t="shared" si="334"/>
        <v>100</v>
      </c>
      <c r="BK125" s="6">
        <f t="shared" ref="BK125:BT130" si="335">(N126/N$126)*100</f>
        <v>100</v>
      </c>
      <c r="BL125" s="6">
        <f t="shared" si="335"/>
        <v>100</v>
      </c>
      <c r="BM125" s="6">
        <f t="shared" si="335"/>
        <v>100</v>
      </c>
      <c r="BN125" s="6">
        <f t="shared" si="335"/>
        <v>100</v>
      </c>
      <c r="BO125" s="6">
        <f t="shared" si="335"/>
        <v>100</v>
      </c>
      <c r="BP125" s="6">
        <f t="shared" si="335"/>
        <v>100</v>
      </c>
      <c r="BQ125" s="6">
        <f t="shared" si="335"/>
        <v>100</v>
      </c>
      <c r="BR125" s="6">
        <f t="shared" si="335"/>
        <v>100</v>
      </c>
      <c r="BS125" s="6">
        <f t="shared" si="335"/>
        <v>100</v>
      </c>
      <c r="BT125" s="6">
        <f t="shared" si="335"/>
        <v>100</v>
      </c>
      <c r="BV125" s="6">
        <f t="shared" ref="BV125:BV130" si="336">(AO126/AO$126)*100</f>
        <v>100</v>
      </c>
      <c r="BW125" s="6">
        <f t="shared" ref="BW125:BW130" si="337">(AP126/AP$126)*100</f>
        <v>100</v>
      </c>
      <c r="BX125" s="6">
        <f t="shared" ref="BX125:BX130" si="338">(AQ126/AQ$126)*100</f>
        <v>100</v>
      </c>
      <c r="BY125" s="6">
        <f t="shared" ref="BY125:BY130" si="339">(AR126/AR$126)*100</f>
        <v>100</v>
      </c>
      <c r="BZ125" s="6">
        <f t="shared" ref="BZ125:BZ130" si="340">(AS126/AS$126)*100</f>
        <v>100</v>
      </c>
      <c r="CA125" s="6">
        <f t="shared" ref="CA125:CA130" si="341">(AT126/AT$126)*100</f>
        <v>100</v>
      </c>
      <c r="CB125" s="6">
        <f t="shared" ref="CB125:CB130" si="342">(AU126/AU$126)*100</f>
        <v>100</v>
      </c>
      <c r="CC125" s="6">
        <f t="shared" ref="CC125:CC130" si="343">(AV126/AV$126)*100</f>
        <v>100</v>
      </c>
      <c r="CD125" s="6">
        <f t="shared" ref="CD125:CD130" si="344">(AW126/AW$126)*100</f>
        <v>100</v>
      </c>
      <c r="CE125" s="6">
        <f t="shared" ref="CE125:CE130" si="345">(AX126/AX$126)*100</f>
        <v>100</v>
      </c>
    </row>
    <row r="126" spans="1:83" x14ac:dyDescent="0.25">
      <c r="A126" t="s">
        <v>97</v>
      </c>
      <c r="B126" t="s">
        <v>75</v>
      </c>
      <c r="C126" s="1">
        <f>SUM(C127:C131)</f>
        <v>1339.3726897637232</v>
      </c>
      <c r="D126" s="1">
        <f t="shared" ref="D126:AX126" si="346">SUM(D127:D131)</f>
        <v>1684.5154536064133</v>
      </c>
      <c r="E126" s="1">
        <f t="shared" si="346"/>
        <v>1875.2854862181202</v>
      </c>
      <c r="F126" s="1">
        <f t="shared" si="346"/>
        <v>2353.5589492946497</v>
      </c>
      <c r="G126" s="1">
        <f t="shared" si="346"/>
        <v>2523.5928743974005</v>
      </c>
      <c r="H126" s="1">
        <f t="shared" si="346"/>
        <v>4527.7452529804432</v>
      </c>
      <c r="I126" s="1">
        <f t="shared" si="346"/>
        <v>3213.3042243801465</v>
      </c>
      <c r="J126" s="1">
        <f t="shared" si="346"/>
        <v>3925.8900000665235</v>
      </c>
      <c r="K126" s="1">
        <f t="shared" si="346"/>
        <v>4686.3029645807001</v>
      </c>
      <c r="L126" s="1">
        <f t="shared" si="346"/>
        <v>5461.4305012770619</v>
      </c>
      <c r="M126" s="1"/>
      <c r="N126" s="1">
        <f t="shared" si="346"/>
        <v>1482.6198181705786</v>
      </c>
      <c r="O126" s="1">
        <f t="shared" si="346"/>
        <v>1557.5343695748697</v>
      </c>
      <c r="P126" s="1">
        <f t="shared" si="346"/>
        <v>2047.4031286390509</v>
      </c>
      <c r="Q126" s="1">
        <f t="shared" si="346"/>
        <v>2651.8964163351375</v>
      </c>
      <c r="R126" s="1">
        <f t="shared" si="346"/>
        <v>3189.2173392622444</v>
      </c>
      <c r="S126" s="1">
        <f t="shared" si="346"/>
        <v>4561.0549382506542</v>
      </c>
      <c r="T126" s="1">
        <f t="shared" si="346"/>
        <v>3571.5673582269533</v>
      </c>
      <c r="U126" s="1">
        <f t="shared" si="346"/>
        <v>4353.9972738658489</v>
      </c>
      <c r="V126" s="1">
        <f t="shared" si="346"/>
        <v>5221.8617957606039</v>
      </c>
      <c r="W126" s="1">
        <f t="shared" si="346"/>
        <v>5955.0348621558642</v>
      </c>
      <c r="AO126" s="1">
        <f t="shared" si="346"/>
        <v>2821.992507934302</v>
      </c>
      <c r="AP126" s="1">
        <f t="shared" si="346"/>
        <v>3242.049823181283</v>
      </c>
      <c r="AQ126" s="1">
        <f t="shared" si="346"/>
        <v>3922.6886148571712</v>
      </c>
      <c r="AR126" s="1">
        <f t="shared" si="346"/>
        <v>5005.4553656297876</v>
      </c>
      <c r="AS126" s="1">
        <f t="shared" si="346"/>
        <v>5712.8102136596453</v>
      </c>
      <c r="AT126" s="1">
        <f t="shared" si="346"/>
        <v>9088.8001912310974</v>
      </c>
      <c r="AU126" s="1">
        <f t="shared" si="346"/>
        <v>6784.8715826071002</v>
      </c>
      <c r="AV126" s="1">
        <f t="shared" si="346"/>
        <v>8279.8872739323742</v>
      </c>
      <c r="AW126" s="1">
        <f t="shared" si="346"/>
        <v>9908.1647603413039</v>
      </c>
      <c r="AX126" s="1">
        <f t="shared" si="346"/>
        <v>11416.465363432926</v>
      </c>
      <c r="AZ126" s="6">
        <f t="shared" si="334"/>
        <v>22.455684737789067</v>
      </c>
      <c r="BA126" s="6">
        <f t="shared" si="334"/>
        <v>32.093621352655532</v>
      </c>
      <c r="BB126" s="6">
        <f t="shared" si="334"/>
        <v>22.302783501186592</v>
      </c>
      <c r="BC126" s="6">
        <f t="shared" si="334"/>
        <v>21.872116517497567</v>
      </c>
      <c r="BD126" s="6">
        <f t="shared" si="334"/>
        <v>16.57120106931287</v>
      </c>
      <c r="BE126" s="6">
        <f t="shared" si="334"/>
        <v>35.683919469052732</v>
      </c>
      <c r="BF126" s="6">
        <f t="shared" si="334"/>
        <v>26.693400832563114</v>
      </c>
      <c r="BG126" s="6">
        <f t="shared" si="334"/>
        <v>32.641814943056154</v>
      </c>
      <c r="BH126" s="6">
        <f t="shared" si="334"/>
        <v>33.798696059394231</v>
      </c>
      <c r="BI126" s="6">
        <f t="shared" si="334"/>
        <v>37.958402344572924</v>
      </c>
      <c r="BK126" s="6">
        <f t="shared" si="335"/>
        <v>9.9941682416491133</v>
      </c>
      <c r="BL126" s="6">
        <f t="shared" si="335"/>
        <v>9.4668792293571133</v>
      </c>
      <c r="BM126" s="6">
        <f t="shared" si="335"/>
        <v>10.596038613186193</v>
      </c>
      <c r="BN126" s="6">
        <f t="shared" si="335"/>
        <v>8.8798737846336468</v>
      </c>
      <c r="BO126" s="6">
        <f t="shared" si="335"/>
        <v>6.8015766488810314</v>
      </c>
      <c r="BP126" s="6">
        <f t="shared" si="335"/>
        <v>8.655481056546801</v>
      </c>
      <c r="BQ126" s="6">
        <f t="shared" si="335"/>
        <v>13.397432398257425</v>
      </c>
      <c r="BR126" s="6">
        <f t="shared" si="335"/>
        <v>12.493670399300481</v>
      </c>
      <c r="BS126" s="6">
        <f t="shared" si="335"/>
        <v>13.210710823121371</v>
      </c>
      <c r="BT126" s="6">
        <f t="shared" si="335"/>
        <v>13.548300555557717</v>
      </c>
      <c r="BV126" s="6">
        <f t="shared" si="336"/>
        <v>15.908647043787219</v>
      </c>
      <c r="BW126" s="6">
        <f t="shared" si="337"/>
        <v>21.223360113436396</v>
      </c>
      <c r="BX126" s="6">
        <f t="shared" si="338"/>
        <v>16.192579897696145</v>
      </c>
      <c r="BY126" s="6">
        <f t="shared" si="339"/>
        <v>14.988810319220629</v>
      </c>
      <c r="BZ126" s="6">
        <f t="shared" si="340"/>
        <v>11.117238057339907</v>
      </c>
      <c r="CA126" s="6">
        <f t="shared" si="341"/>
        <v>22.120171790508426</v>
      </c>
      <c r="CB126" s="6">
        <f t="shared" si="342"/>
        <v>19.694381576588484</v>
      </c>
      <c r="CC126" s="6">
        <f t="shared" si="343"/>
        <v>22.046867993337109</v>
      </c>
      <c r="CD126" s="6">
        <f t="shared" si="344"/>
        <v>22.948289737197253</v>
      </c>
      <c r="CE126" s="6">
        <f t="shared" si="345"/>
        <v>25.225651662566023</v>
      </c>
    </row>
    <row r="127" spans="1:83" x14ac:dyDescent="0.25">
      <c r="A127" t="s">
        <v>0</v>
      </c>
      <c r="B127" t="s">
        <v>75</v>
      </c>
      <c r="C127">
        <v>300.76530867738728</v>
      </c>
      <c r="D127">
        <v>540.62201130741005</v>
      </c>
      <c r="E127">
        <v>418.24086202040172</v>
      </c>
      <c r="F127">
        <v>514.77315569771724</v>
      </c>
      <c r="G127">
        <v>418.18964938724548</v>
      </c>
      <c r="H127">
        <v>1615.6769698373994</v>
      </c>
      <c r="I127">
        <v>857.74017658347566</v>
      </c>
      <c r="J127">
        <v>1281.4817486896616</v>
      </c>
      <c r="K127">
        <v>1583.9092954210123</v>
      </c>
      <c r="L127">
        <v>2073.0717634439729</v>
      </c>
      <c r="N127">
        <v>148.1755190119998</v>
      </c>
      <c r="O127">
        <v>147.44989772338158</v>
      </c>
      <c r="P127">
        <v>216.94362607817601</v>
      </c>
      <c r="Q127">
        <v>235.48505466978304</v>
      </c>
      <c r="R127">
        <v>216.91706182932575</v>
      </c>
      <c r="S127">
        <v>394.78124615897775</v>
      </c>
      <c r="T127">
        <v>478.49832237668465</v>
      </c>
      <c r="U127">
        <v>543.97406859132741</v>
      </c>
      <c r="V127">
        <v>689.8450614209861</v>
      </c>
      <c r="W127">
        <v>806.80602131311866</v>
      </c>
      <c r="AO127">
        <f t="shared" ref="AO127:AX131" si="347">C127+N127</f>
        <v>448.94082768938711</v>
      </c>
      <c r="AP127">
        <f t="shared" si="347"/>
        <v>688.07190903079163</v>
      </c>
      <c r="AQ127">
        <f t="shared" si="347"/>
        <v>635.18448809857773</v>
      </c>
      <c r="AR127">
        <f t="shared" si="347"/>
        <v>750.25821036750028</v>
      </c>
      <c r="AS127">
        <f t="shared" si="347"/>
        <v>635.10671121657128</v>
      </c>
      <c r="AT127">
        <f t="shared" si="347"/>
        <v>2010.458215996377</v>
      </c>
      <c r="AU127">
        <f t="shared" si="347"/>
        <v>1336.2384989601603</v>
      </c>
      <c r="AV127">
        <f t="shared" si="347"/>
        <v>1825.4558172809889</v>
      </c>
      <c r="AW127">
        <f t="shared" si="347"/>
        <v>2273.7543568419983</v>
      </c>
      <c r="AX127">
        <f t="shared" si="347"/>
        <v>2879.8777847570918</v>
      </c>
      <c r="AZ127" s="6">
        <f t="shared" si="334"/>
        <v>28.53834391485367</v>
      </c>
      <c r="BA127" s="6">
        <f t="shared" si="334"/>
        <v>25.471976556586977</v>
      </c>
      <c r="BB127" s="6">
        <f t="shared" si="334"/>
        <v>28.228080408835467</v>
      </c>
      <c r="BC127" s="6">
        <f t="shared" si="334"/>
        <v>31.63334936860533</v>
      </c>
      <c r="BD127" s="6">
        <f t="shared" si="334"/>
        <v>26.796878996562274</v>
      </c>
      <c r="BE127" s="6">
        <f t="shared" si="334"/>
        <v>23.257346769595159</v>
      </c>
      <c r="BF127" s="6">
        <f t="shared" si="334"/>
        <v>17.183097371291947</v>
      </c>
      <c r="BG127" s="6">
        <f t="shared" si="334"/>
        <v>18.531308368281323</v>
      </c>
      <c r="BH127" s="6">
        <f t="shared" si="334"/>
        <v>18.438796836490194</v>
      </c>
      <c r="BI127" s="6">
        <f t="shared" si="334"/>
        <v>18.722775712657956</v>
      </c>
      <c r="BK127" s="6">
        <f t="shared" si="335"/>
        <v>30.275082325002838</v>
      </c>
      <c r="BL127" s="6">
        <f t="shared" si="335"/>
        <v>27.959032495545401</v>
      </c>
      <c r="BM127" s="6">
        <f t="shared" si="335"/>
        <v>27.150336530583658</v>
      </c>
      <c r="BN127" s="6">
        <f t="shared" si="335"/>
        <v>27.466527918765919</v>
      </c>
      <c r="BO127" s="6">
        <f t="shared" si="335"/>
        <v>25.942589516752356</v>
      </c>
      <c r="BP127" s="6">
        <f t="shared" si="335"/>
        <v>23.499341327172253</v>
      </c>
      <c r="BQ127" s="6">
        <f t="shared" si="335"/>
        <v>27.208878147392991</v>
      </c>
      <c r="BR127" s="6">
        <f t="shared" si="335"/>
        <v>25.850994767138385</v>
      </c>
      <c r="BS127" s="6">
        <f t="shared" si="335"/>
        <v>23.999950872154148</v>
      </c>
      <c r="BT127" s="6">
        <f t="shared" si="335"/>
        <v>24.219806897558286</v>
      </c>
      <c r="BV127" s="6">
        <f t="shared" si="336"/>
        <v>29.450792398903708</v>
      </c>
      <c r="BW127" s="6">
        <f t="shared" si="337"/>
        <v>26.66679937401733</v>
      </c>
      <c r="BX127" s="6">
        <f t="shared" si="338"/>
        <v>27.665564133685066</v>
      </c>
      <c r="BY127" s="6">
        <f t="shared" si="339"/>
        <v>29.425762233534108</v>
      </c>
      <c r="BZ127" s="6">
        <f t="shared" si="340"/>
        <v>26.319965757742498</v>
      </c>
      <c r="CA127" s="6">
        <f t="shared" si="341"/>
        <v>23.378787493193826</v>
      </c>
      <c r="CB127" s="6">
        <f t="shared" si="342"/>
        <v>22.460684562839432</v>
      </c>
      <c r="CC127" s="6">
        <f t="shared" si="343"/>
        <v>22.380381860684142</v>
      </c>
      <c r="CD127" s="6">
        <f t="shared" si="344"/>
        <v>21.369670363685472</v>
      </c>
      <c r="CE127" s="6">
        <f t="shared" si="345"/>
        <v>21.590126622273999</v>
      </c>
    </row>
    <row r="128" spans="1:83" x14ac:dyDescent="0.25">
      <c r="A128" t="s">
        <v>27</v>
      </c>
      <c r="B128" t="s">
        <v>75</v>
      </c>
      <c r="C128">
        <v>382.23478450639743</v>
      </c>
      <c r="D128">
        <v>429.0793814347104</v>
      </c>
      <c r="E128">
        <v>529.35709494487207</v>
      </c>
      <c r="F128">
        <v>744.50952502645328</v>
      </c>
      <c r="G128">
        <v>676.24412891813915</v>
      </c>
      <c r="H128">
        <v>1053.0334143295452</v>
      </c>
      <c r="I128">
        <v>552.14519371107804</v>
      </c>
      <c r="J128">
        <v>727.51878211184737</v>
      </c>
      <c r="K128">
        <v>864.09788278145231</v>
      </c>
      <c r="L128">
        <v>1022.5313834567953</v>
      </c>
      <c r="N128">
        <v>448.86437051795008</v>
      </c>
      <c r="O128">
        <v>435.47154051872599</v>
      </c>
      <c r="P128">
        <v>555.87683956320097</v>
      </c>
      <c r="Q128">
        <v>728.3838695694435</v>
      </c>
      <c r="R128">
        <v>827.36556312189543</v>
      </c>
      <c r="S128">
        <v>1071.8178680593669</v>
      </c>
      <c r="T128">
        <v>971.78341045203467</v>
      </c>
      <c r="U128">
        <v>1125.5516074284085</v>
      </c>
      <c r="V128">
        <v>1253.2442655943312</v>
      </c>
      <c r="W128">
        <v>1442.2979442964265</v>
      </c>
      <c r="AO128">
        <f t="shared" si="347"/>
        <v>831.09915502434751</v>
      </c>
      <c r="AP128">
        <f t="shared" si="347"/>
        <v>864.55092195343639</v>
      </c>
      <c r="AQ128">
        <f t="shared" si="347"/>
        <v>1085.2339345080732</v>
      </c>
      <c r="AR128">
        <f t="shared" si="347"/>
        <v>1472.8933945958968</v>
      </c>
      <c r="AS128">
        <f t="shared" si="347"/>
        <v>1503.6096920400346</v>
      </c>
      <c r="AT128">
        <f t="shared" si="347"/>
        <v>2124.8512823889123</v>
      </c>
      <c r="AU128">
        <f t="shared" si="347"/>
        <v>1523.9286041631126</v>
      </c>
      <c r="AV128">
        <f t="shared" si="347"/>
        <v>1853.0703895402557</v>
      </c>
      <c r="AW128">
        <f t="shared" si="347"/>
        <v>2117.3421483757834</v>
      </c>
      <c r="AX128">
        <f t="shared" si="347"/>
        <v>2464.8293277532221</v>
      </c>
      <c r="AZ128" s="6">
        <f t="shared" si="334"/>
        <v>0.53926659128602794</v>
      </c>
      <c r="BA128" s="6">
        <f t="shared" si="334"/>
        <v>1.2928110212150654</v>
      </c>
      <c r="BB128" s="6">
        <f t="shared" si="334"/>
        <v>1.0933167659874166</v>
      </c>
      <c r="BC128" s="6">
        <f t="shared" si="334"/>
        <v>0.58844518832112092</v>
      </c>
      <c r="BD128" s="6">
        <f t="shared" si="334"/>
        <v>0.83576530747351707</v>
      </c>
      <c r="BE128" s="6">
        <f t="shared" si="334"/>
        <v>0.44278033087865215</v>
      </c>
      <c r="BF128" s="6">
        <f t="shared" si="334"/>
        <v>8.6192580557682918E-2</v>
      </c>
      <c r="BG128" s="6">
        <f t="shared" si="334"/>
        <v>9.3165661857385729E-2</v>
      </c>
      <c r="BH128" s="6">
        <f t="shared" si="334"/>
        <v>8.222203163341299E-2</v>
      </c>
      <c r="BI128" s="6">
        <f t="shared" si="334"/>
        <v>6.6581452325984627E-2</v>
      </c>
      <c r="BK128" s="6">
        <f t="shared" si="335"/>
        <v>2.9653223097797716</v>
      </c>
      <c r="BL128" s="6">
        <f t="shared" si="335"/>
        <v>2.3829588533171417</v>
      </c>
      <c r="BM128" s="6">
        <f t="shared" si="335"/>
        <v>1.5475697502068904</v>
      </c>
      <c r="BN128" s="6">
        <f t="shared" si="335"/>
        <v>1.1607364192795462</v>
      </c>
      <c r="BO128" s="6">
        <f t="shared" si="335"/>
        <v>2.0236053387115724</v>
      </c>
      <c r="BP128" s="6">
        <f t="shared" si="335"/>
        <v>1.8397095226540296</v>
      </c>
      <c r="BQ128" s="6">
        <f t="shared" si="335"/>
        <v>1.9716861155508563</v>
      </c>
      <c r="BR128" s="6">
        <f t="shared" si="335"/>
        <v>2.4143612545264368</v>
      </c>
      <c r="BS128" s="6">
        <f t="shared" si="335"/>
        <v>2.683865554369524</v>
      </c>
      <c r="BT128" s="6">
        <f t="shared" si="335"/>
        <v>3.7745109513846118</v>
      </c>
      <c r="BV128" s="6">
        <f t="shared" si="336"/>
        <v>1.8138689433871784</v>
      </c>
      <c r="BW128" s="6">
        <f t="shared" si="337"/>
        <v>1.8165360745057029</v>
      </c>
      <c r="BX128" s="6">
        <f t="shared" si="338"/>
        <v>1.3304089933852417</v>
      </c>
      <c r="BY128" s="6">
        <f t="shared" si="339"/>
        <v>0.89164578719165344</v>
      </c>
      <c r="BZ128" s="6">
        <f t="shared" si="340"/>
        <v>1.4988855376600938</v>
      </c>
      <c r="CA128" s="6">
        <f t="shared" si="341"/>
        <v>1.1438047405340426</v>
      </c>
      <c r="CB128" s="6">
        <f t="shared" si="342"/>
        <v>1.0787194223320338</v>
      </c>
      <c r="CC128" s="6">
        <f t="shared" si="343"/>
        <v>1.3137715648397572</v>
      </c>
      <c r="CD128" s="6">
        <f t="shared" si="344"/>
        <v>1.4533561665784762</v>
      </c>
      <c r="CE128" s="6">
        <f t="shared" si="345"/>
        <v>2.0007045570161175</v>
      </c>
    </row>
    <row r="129" spans="1:83" x14ac:dyDescent="0.25">
      <c r="A129" t="s">
        <v>31</v>
      </c>
      <c r="B129" t="s">
        <v>75</v>
      </c>
      <c r="C129">
        <v>7.2227894487048161</v>
      </c>
      <c r="D129">
        <v>21.777601438294663</v>
      </c>
      <c r="E129">
        <v>20.502810630951352</v>
      </c>
      <c r="F129">
        <v>13.849404391425498</v>
      </c>
      <c r="G129">
        <v>21.091313746087202</v>
      </c>
      <c r="H129">
        <v>20.047965412489273</v>
      </c>
      <c r="I129">
        <v>2.7696298321622863</v>
      </c>
      <c r="J129">
        <v>3.6575814023548978</v>
      </c>
      <c r="K129">
        <v>3.8531735059751142</v>
      </c>
      <c r="L129">
        <v>3.6362997455245702</v>
      </c>
      <c r="N129">
        <v>43.96445623742845</v>
      </c>
      <c r="O129">
        <v>37.115403153241694</v>
      </c>
      <c r="P129">
        <v>31.684991483607419</v>
      </c>
      <c r="Q129">
        <v>30.781527505971081</v>
      </c>
      <c r="R129">
        <v>64.53717234042594</v>
      </c>
      <c r="S129">
        <v>83.91016203247915</v>
      </c>
      <c r="T129">
        <v>70.420097709707349</v>
      </c>
      <c r="U129">
        <v>105.12122320335436</v>
      </c>
      <c r="V129">
        <v>140.14775003320071</v>
      </c>
      <c r="W129">
        <v>224.77344303084462</v>
      </c>
      <c r="AO129">
        <f t="shared" si="347"/>
        <v>51.187245686133267</v>
      </c>
      <c r="AP129">
        <f t="shared" si="347"/>
        <v>58.893004591536354</v>
      </c>
      <c r="AQ129">
        <f t="shared" si="347"/>
        <v>52.187802114558771</v>
      </c>
      <c r="AR129">
        <f t="shared" si="347"/>
        <v>44.630931897396579</v>
      </c>
      <c r="AS129">
        <f t="shared" si="347"/>
        <v>85.628486086513135</v>
      </c>
      <c r="AT129">
        <f t="shared" si="347"/>
        <v>103.95812744496843</v>
      </c>
      <c r="AU129">
        <f t="shared" si="347"/>
        <v>73.18972754186963</v>
      </c>
      <c r="AV129">
        <f t="shared" si="347"/>
        <v>108.77880460570925</v>
      </c>
      <c r="AW129">
        <f t="shared" si="347"/>
        <v>144.00092353917583</v>
      </c>
      <c r="AX129">
        <f t="shared" si="347"/>
        <v>228.4097427763692</v>
      </c>
      <c r="AZ129" s="6">
        <f t="shared" si="334"/>
        <v>10.169196870570062</v>
      </c>
      <c r="BA129" s="6">
        <f t="shared" si="334"/>
        <v>9.2308426911345354</v>
      </c>
      <c r="BB129" s="6">
        <f t="shared" si="334"/>
        <v>7.2224757774425772</v>
      </c>
      <c r="BC129" s="6">
        <f t="shared" si="334"/>
        <v>6.5844230095211023</v>
      </c>
      <c r="BD129" s="6">
        <f t="shared" si="334"/>
        <v>9.3827630202252994</v>
      </c>
      <c r="BE129" s="6">
        <f t="shared" si="334"/>
        <v>6.9224711525826157</v>
      </c>
      <c r="BF129" s="6">
        <f t="shared" si="334"/>
        <v>9.1312496891451467</v>
      </c>
      <c r="BG129" s="6">
        <f t="shared" si="334"/>
        <v>9.1974311301101555</v>
      </c>
      <c r="BH129" s="6">
        <f t="shared" si="334"/>
        <v>9.7584641338039741</v>
      </c>
      <c r="BI129" s="6">
        <f t="shared" si="334"/>
        <v>9.3095058498155723</v>
      </c>
      <c r="BK129" s="6">
        <f t="shared" si="335"/>
        <v>20.642901082427866</v>
      </c>
      <c r="BL129" s="6">
        <f t="shared" si="335"/>
        <v>18.91763289980549</v>
      </c>
      <c r="BM129" s="6">
        <f t="shared" si="335"/>
        <v>26.168542311261415</v>
      </c>
      <c r="BN129" s="6">
        <f t="shared" si="335"/>
        <v>25.097685147136918</v>
      </c>
      <c r="BO129" s="6">
        <f t="shared" si="335"/>
        <v>33.190358711798041</v>
      </c>
      <c r="BP129" s="6">
        <f t="shared" si="335"/>
        <v>24.668653463567793</v>
      </c>
      <c r="BQ129" s="6">
        <f t="shared" si="335"/>
        <v>25.890863653179348</v>
      </c>
      <c r="BR129" s="6">
        <f t="shared" si="335"/>
        <v>25.914036046196294</v>
      </c>
      <c r="BS129" s="6">
        <f t="shared" si="335"/>
        <v>26.079180266808283</v>
      </c>
      <c r="BT129" s="6">
        <f t="shared" si="335"/>
        <v>20.266283857876296</v>
      </c>
      <c r="BV129" s="6">
        <f t="shared" si="336"/>
        <v>15.671876764473788</v>
      </c>
      <c r="BW129" s="6">
        <f t="shared" si="337"/>
        <v>13.884536959799911</v>
      </c>
      <c r="BX129" s="6">
        <f t="shared" si="338"/>
        <v>17.111161754154168</v>
      </c>
      <c r="BY129" s="6">
        <f t="shared" si="339"/>
        <v>16.392772086916018</v>
      </c>
      <c r="BZ129" s="6">
        <f t="shared" si="340"/>
        <v>22.67352433488648</v>
      </c>
      <c r="CA129" s="6">
        <f t="shared" si="341"/>
        <v>15.828081437943251</v>
      </c>
      <c r="CB129" s="6">
        <f t="shared" si="342"/>
        <v>17.953537545539415</v>
      </c>
      <c r="CC129" s="6">
        <f t="shared" si="343"/>
        <v>17.987895278345363</v>
      </c>
      <c r="CD129" s="6">
        <f t="shared" si="344"/>
        <v>18.359908106103568</v>
      </c>
      <c r="CE129" s="6">
        <f t="shared" si="345"/>
        <v>15.02475947147455</v>
      </c>
    </row>
    <row r="130" spans="1:83" x14ac:dyDescent="0.25">
      <c r="A130" t="s">
        <v>33</v>
      </c>
      <c r="B130" t="s">
        <v>75</v>
      </c>
      <c r="C130">
        <v>136.20344565272259</v>
      </c>
      <c r="D130">
        <v>155.49497163025939</v>
      </c>
      <c r="E130">
        <v>135.44203999999999</v>
      </c>
      <c r="F130">
        <v>154.968277</v>
      </c>
      <c r="G130">
        <v>236.78273899999999</v>
      </c>
      <c r="H130">
        <v>313.43185899999997</v>
      </c>
      <c r="I130">
        <v>293.41483199999999</v>
      </c>
      <c r="J130">
        <v>361.081029</v>
      </c>
      <c r="K130">
        <v>457.311194</v>
      </c>
      <c r="L130">
        <v>508.43219199999999</v>
      </c>
      <c r="N130">
        <v>306.05574249342442</v>
      </c>
      <c r="O130">
        <v>294.64863432447356</v>
      </c>
      <c r="P130">
        <v>535.77555400000006</v>
      </c>
      <c r="Q130">
        <v>665.56461300000001</v>
      </c>
      <c r="R130">
        <v>1058.5126749999999</v>
      </c>
      <c r="S130">
        <v>1125.1508369999999</v>
      </c>
      <c r="T130">
        <v>924.70963500000005</v>
      </c>
      <c r="U130">
        <v>1128.296423</v>
      </c>
      <c r="V130">
        <v>1361.818751</v>
      </c>
      <c r="W130">
        <v>1206.8642689999999</v>
      </c>
      <c r="AO130">
        <f t="shared" si="347"/>
        <v>442.25918814614704</v>
      </c>
      <c r="AP130">
        <f t="shared" si="347"/>
        <v>450.14360595473295</v>
      </c>
      <c r="AQ130">
        <f t="shared" si="347"/>
        <v>671.21759400000008</v>
      </c>
      <c r="AR130">
        <f t="shared" si="347"/>
        <v>820.53288999999995</v>
      </c>
      <c r="AS130">
        <f t="shared" si="347"/>
        <v>1295.2954139999999</v>
      </c>
      <c r="AT130">
        <f t="shared" si="347"/>
        <v>1438.5826959999999</v>
      </c>
      <c r="AU130">
        <f t="shared" si="347"/>
        <v>1218.1244670000001</v>
      </c>
      <c r="AV130">
        <f t="shared" si="347"/>
        <v>1489.3774519999999</v>
      </c>
      <c r="AW130">
        <f t="shared" si="347"/>
        <v>1819.1299450000001</v>
      </c>
      <c r="AX130">
        <f t="shared" si="347"/>
        <v>1715.2964609999999</v>
      </c>
      <c r="AZ130" s="6">
        <f t="shared" si="334"/>
        <v>38.297507885501176</v>
      </c>
      <c r="BA130" s="6">
        <f t="shared" si="334"/>
        <v>31.910748378407881</v>
      </c>
      <c r="BB130" s="6">
        <f t="shared" si="334"/>
        <v>41.153343546547951</v>
      </c>
      <c r="BC130" s="6">
        <f t="shared" si="334"/>
        <v>39.32166591605489</v>
      </c>
      <c r="BD130" s="6">
        <f t="shared" si="334"/>
        <v>46.413391606426032</v>
      </c>
      <c r="BE130" s="6">
        <f t="shared" si="334"/>
        <v>33.693482277890837</v>
      </c>
      <c r="BF130" s="6">
        <f t="shared" si="334"/>
        <v>46.906059526442114</v>
      </c>
      <c r="BG130" s="6">
        <f t="shared" si="334"/>
        <v>39.536279896694985</v>
      </c>
      <c r="BH130" s="6">
        <f t="shared" si="334"/>
        <v>37.921820938678188</v>
      </c>
      <c r="BI130" s="6">
        <f t="shared" si="334"/>
        <v>33.942734640627556</v>
      </c>
      <c r="BK130" s="6">
        <f t="shared" si="335"/>
        <v>36.122526041140411</v>
      </c>
      <c r="BL130" s="6">
        <f t="shared" si="335"/>
        <v>41.27349652197487</v>
      </c>
      <c r="BM130" s="6">
        <f t="shared" si="335"/>
        <v>34.537512794761831</v>
      </c>
      <c r="BN130" s="6">
        <f t="shared" si="335"/>
        <v>37.395176730183969</v>
      </c>
      <c r="BO130" s="6">
        <f t="shared" si="335"/>
        <v>32.041869783857017</v>
      </c>
      <c r="BP130" s="6">
        <f t="shared" si="335"/>
        <v>41.336814630059116</v>
      </c>
      <c r="BQ130" s="6">
        <f t="shared" si="335"/>
        <v>31.531139685619387</v>
      </c>
      <c r="BR130" s="6">
        <f t="shared" si="335"/>
        <v>33.326937532838421</v>
      </c>
      <c r="BS130" s="6">
        <f t="shared" si="335"/>
        <v>34.026292483546669</v>
      </c>
      <c r="BT130" s="6">
        <f t="shared" si="335"/>
        <v>38.191097737623082</v>
      </c>
      <c r="BV130" s="6">
        <f t="shared" si="336"/>
        <v>37.154814849448108</v>
      </c>
      <c r="BW130" s="6">
        <f t="shared" si="337"/>
        <v>36.408767478240662</v>
      </c>
      <c r="BX130" s="6">
        <f t="shared" si="338"/>
        <v>37.700285221079383</v>
      </c>
      <c r="BY130" s="6">
        <f t="shared" si="339"/>
        <v>38.301009573137584</v>
      </c>
      <c r="BZ130" s="6">
        <f t="shared" si="340"/>
        <v>38.390386312371028</v>
      </c>
      <c r="CA130" s="6">
        <f t="shared" si="341"/>
        <v>37.529154537820453</v>
      </c>
      <c r="CB130" s="6">
        <f t="shared" si="342"/>
        <v>38.812676892700622</v>
      </c>
      <c r="CC130" s="6">
        <f t="shared" si="343"/>
        <v>36.271083302793613</v>
      </c>
      <c r="CD130" s="6">
        <f t="shared" si="344"/>
        <v>35.86877562643523</v>
      </c>
      <c r="CE130" s="6">
        <f t="shared" si="345"/>
        <v>36.158757686669304</v>
      </c>
    </row>
    <row r="131" spans="1:83" x14ac:dyDescent="0.25">
      <c r="A131" t="s">
        <v>49</v>
      </c>
      <c r="B131" t="s">
        <v>75</v>
      </c>
      <c r="C131">
        <v>512.94636147851111</v>
      </c>
      <c r="D131">
        <v>537.5414877957387</v>
      </c>
      <c r="E131">
        <v>771.74267862189515</v>
      </c>
      <c r="F131">
        <v>925.45858717905378</v>
      </c>
      <c r="G131">
        <v>1171.2850433459284</v>
      </c>
      <c r="H131">
        <v>1525.5550444010091</v>
      </c>
      <c r="I131">
        <v>1507.2343922534305</v>
      </c>
      <c r="J131">
        <v>1552.1508588626598</v>
      </c>
      <c r="K131">
        <v>1777.1314188722606</v>
      </c>
      <c r="L131">
        <v>1853.7588626307684</v>
      </c>
      <c r="N131">
        <v>535.55972990977591</v>
      </c>
      <c r="O131">
        <v>642.84889385504709</v>
      </c>
      <c r="P131">
        <v>707.1221175140663</v>
      </c>
      <c r="Q131">
        <v>991.68135158993994</v>
      </c>
      <c r="R131">
        <v>1021.8848669705978</v>
      </c>
      <c r="S131">
        <v>1885.3948249998302</v>
      </c>
      <c r="T131">
        <v>1126.1558926885268</v>
      </c>
      <c r="U131">
        <v>1451.0539516427593</v>
      </c>
      <c r="V131">
        <v>1776.8059677120857</v>
      </c>
      <c r="W131">
        <v>2274.293184515474</v>
      </c>
      <c r="AO131">
        <f t="shared" si="347"/>
        <v>1048.5060913882871</v>
      </c>
      <c r="AP131">
        <f t="shared" si="347"/>
        <v>1180.3903816507859</v>
      </c>
      <c r="AQ131">
        <f t="shared" si="347"/>
        <v>1478.8647961359616</v>
      </c>
      <c r="AR131">
        <f t="shared" si="347"/>
        <v>1917.1399387689937</v>
      </c>
      <c r="AS131">
        <f t="shared" si="347"/>
        <v>2193.1699103165265</v>
      </c>
      <c r="AT131">
        <f t="shared" si="347"/>
        <v>3410.9498694008394</v>
      </c>
      <c r="AU131">
        <f t="shared" si="347"/>
        <v>2633.3902849419574</v>
      </c>
      <c r="AV131">
        <f t="shared" si="347"/>
        <v>3003.2048105054191</v>
      </c>
      <c r="AW131">
        <f t="shared" si="347"/>
        <v>3553.9373865843463</v>
      </c>
      <c r="AX131">
        <f t="shared" si="347"/>
        <v>4128.0520471462423</v>
      </c>
    </row>
  </sheetData>
  <conditionalFormatting sqref="W5:Y6 X7:Y26 W8:W27">
    <cfRule type="colorScale" priority="8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32:C50">
    <cfRule type="colorScale" priority="8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L32:M50">
    <cfRule type="colorScale" priority="8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64:C73">
    <cfRule type="colorScale" priority="8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L64:M73">
    <cfRule type="colorScale" priority="8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N64:N73">
    <cfRule type="colorScale" priority="7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Y60:AI60 Y73 X63:X72 W64:W73 Y64:Y68">
    <cfRule type="colorScale" priority="7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78:C92">
    <cfRule type="colorScale" priority="7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L78:M92">
    <cfRule type="colorScale" priority="7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N78:N92">
    <cfRule type="colorScale" priority="7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Y74:AI74 X77:X91 W78:W92 Y78:Y88">
    <cfRule type="colorScale" priority="7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97:C103">
    <cfRule type="colorScale" priority="7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27:C131">
    <cfRule type="colorScale" priority="7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L97:M103">
    <cfRule type="colorScale" priority="7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L127:M131">
    <cfRule type="colorScale" priority="6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N97:N103">
    <cfRule type="colorScale" priority="6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N127:N131">
    <cfRule type="colorScale" priority="6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Y93:AI93 X96:X102 W97:W103">
    <cfRule type="colorScale" priority="6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Y124:AI126 X126:X130 W127:W131 Y122 Z123:AI123">
    <cfRule type="colorScale" priority="6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N32:N50">
    <cfRule type="colorScale" priority="6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Y4">
    <cfRule type="colorScale" priority="6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L5:M6 L8:M27">
    <cfRule type="colorScale" priority="9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5:C6 C8:C27">
    <cfRule type="colorScale" priority="9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N5:N6 N8:N27">
    <cfRule type="colorScale" priority="9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7">
    <cfRule type="colorScale" priority="5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L7:M7">
    <cfRule type="colorScale" priority="5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N7">
    <cfRule type="colorScale" priority="5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W7">
    <cfRule type="colorScale" priority="5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Y54">
    <cfRule type="colorScale" priority="5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55:C59">
    <cfRule type="colorScale" priority="11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L55:M59">
    <cfRule type="colorScale" priority="11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N55:N59">
    <cfRule type="colorScale" priority="12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Y55:Y56 X54:X59 W55:W59">
    <cfRule type="colorScale" priority="12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Y63">
    <cfRule type="colorScale" priority="5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Y77">
    <cfRule type="colorScale" priority="5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Y96">
    <cfRule type="colorScale" priority="5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Y107">
    <cfRule type="colorScale" priority="5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08:C122">
    <cfRule type="colorScale" priority="14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L108:M122">
    <cfRule type="colorScale" priority="14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N108:N122">
    <cfRule type="colorScale" priority="15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Y31:Y48 X31:X49 W32:W50">
    <cfRule type="colorScale" priority="21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Y97:Y103">
    <cfRule type="colorScale" priority="22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Y108:Y117 X107:X121 W108:W122 Z104:AI104">
    <cfRule type="colorScale" priority="24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H5:AH27">
    <cfRule type="top10" dxfId="38" priority="49" rank="5"/>
  </conditionalFormatting>
  <conditionalFormatting sqref="AH32:AH50">
    <cfRule type="top10" dxfId="37" priority="48" rank="5"/>
  </conditionalFormatting>
  <conditionalFormatting sqref="AH64:AH73">
    <cfRule type="top10" dxfId="36" priority="47" rank="5"/>
  </conditionalFormatting>
  <conditionalFormatting sqref="AH78:AH92">
    <cfRule type="top10" dxfId="35" priority="46" rank="5"/>
  </conditionalFormatting>
  <conditionalFormatting sqref="AH97:AH103">
    <cfRule type="top10" dxfId="34" priority="45" rank="5"/>
  </conditionalFormatting>
  <conditionalFormatting sqref="AH108:AH122">
    <cfRule type="top10" dxfId="33" priority="44" rank="5"/>
  </conditionalFormatting>
  <conditionalFormatting sqref="Z5:Z27">
    <cfRule type="top10" dxfId="32" priority="43" rank="3"/>
  </conditionalFormatting>
  <conditionalFormatting sqref="AD5:AD27">
    <cfRule type="top10" dxfId="31" priority="41" rank="3"/>
  </conditionalFormatting>
  <conditionalFormatting sqref="AE5:AE27">
    <cfRule type="top10" dxfId="30" priority="40" rank="3"/>
  </conditionalFormatting>
  <conditionalFormatting sqref="Z32:Z50">
    <cfRule type="top10" dxfId="29" priority="39" rank="3"/>
  </conditionalFormatting>
  <conditionalFormatting sqref="AA32:AA50">
    <cfRule type="top10" dxfId="28" priority="38" rank="3"/>
  </conditionalFormatting>
  <conditionalFormatting sqref="AD32:AD50">
    <cfRule type="top10" dxfId="27" priority="37" rank="3"/>
  </conditionalFormatting>
  <conditionalFormatting sqref="AE32:AE50">
    <cfRule type="top10" dxfId="26" priority="36" rank="3"/>
  </conditionalFormatting>
  <conditionalFormatting sqref="Z55:Z59">
    <cfRule type="top10" dxfId="25" priority="35" rank="3"/>
  </conditionalFormatting>
  <conditionalFormatting sqref="AA55:AA59">
    <cfRule type="top10" dxfId="24" priority="34" rank="3"/>
  </conditionalFormatting>
  <conditionalFormatting sqref="AD55:AD59">
    <cfRule type="top10" dxfId="23" priority="33" rank="3"/>
  </conditionalFormatting>
  <conditionalFormatting sqref="AE55:AE59">
    <cfRule type="top10" dxfId="22" priority="32" rank="3"/>
  </conditionalFormatting>
  <conditionalFormatting sqref="Z64:Z73">
    <cfRule type="top10" dxfId="21" priority="31" rank="3"/>
  </conditionalFormatting>
  <conditionalFormatting sqref="AA64:AA73">
    <cfRule type="top10" dxfId="20" priority="30" rank="3"/>
  </conditionalFormatting>
  <conditionalFormatting sqref="AD64:AD73">
    <cfRule type="top10" dxfId="19" priority="29" rank="3"/>
  </conditionalFormatting>
  <conditionalFormatting sqref="AE64:AE73">
    <cfRule type="top10" dxfId="18" priority="28" rank="3"/>
  </conditionalFormatting>
  <conditionalFormatting sqref="Z78:Z92">
    <cfRule type="top10" dxfId="17" priority="27" rank="3"/>
  </conditionalFormatting>
  <conditionalFormatting sqref="AA78:AA92">
    <cfRule type="top10" dxfId="16" priority="26" rank="3"/>
  </conditionalFormatting>
  <conditionalFormatting sqref="AD78:AD92">
    <cfRule type="top10" dxfId="15" priority="25" rank="3"/>
  </conditionalFormatting>
  <conditionalFormatting sqref="AE78:AE92">
    <cfRule type="top10" dxfId="14" priority="24" rank="3"/>
  </conditionalFormatting>
  <conditionalFormatting sqref="Z97:Z103">
    <cfRule type="top10" dxfId="13" priority="23" rank="3"/>
  </conditionalFormatting>
  <conditionalFormatting sqref="AA97:AA103">
    <cfRule type="top10" dxfId="12" priority="22" rank="3"/>
  </conditionalFormatting>
  <conditionalFormatting sqref="AD97:AD103">
    <cfRule type="top10" dxfId="11" priority="21" rank="3"/>
  </conditionalFormatting>
  <conditionalFormatting sqref="AE97:AE103">
    <cfRule type="top10" dxfId="10" priority="20" rank="3"/>
  </conditionalFormatting>
  <conditionalFormatting sqref="Z108:Z122">
    <cfRule type="top10" dxfId="9" priority="19" rank="3"/>
  </conditionalFormatting>
  <conditionalFormatting sqref="AA108:AA122">
    <cfRule type="top10" dxfId="8" priority="18" rank="3"/>
  </conditionalFormatting>
  <conditionalFormatting sqref="AD108:AD122">
    <cfRule type="top10" dxfId="7" priority="17" rank="3"/>
  </conditionalFormatting>
  <conditionalFormatting sqref="AE108:AE122">
    <cfRule type="top10" dxfId="6" priority="16" rank="3"/>
  </conditionalFormatting>
  <conditionalFormatting sqref="AM5:AM122">
    <cfRule type="cellIs" dxfId="5" priority="5" operator="greaterThan">
      <formula>20</formula>
    </cfRule>
    <cfRule type="cellIs" dxfId="4" priority="6" operator="greaterThan">
      <formula>10</formula>
    </cfRule>
  </conditionalFormatting>
  <conditionalFormatting sqref="AA5:AA27">
    <cfRule type="top10" dxfId="3" priority="4" rank="3"/>
  </conditionalFormatting>
  <conditionalFormatting sqref="AK5:AK27">
    <cfRule type="cellIs" dxfId="2" priority="3" operator="greaterThan">
      <formula>14</formula>
    </cfRule>
  </conditionalFormatting>
  <conditionalFormatting sqref="AG5:AG27">
    <cfRule type="cellIs" dxfId="1" priority="2" operator="greaterThan">
      <formula>15</formula>
    </cfRule>
  </conditionalFormatting>
  <conditionalFormatting sqref="AC5:AC27">
    <cfRule type="cellIs" dxfId="0" priority="1" operator="greaterThan">
      <formula>15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Data sorted</vt:lpstr>
      <vt:lpstr>Template</vt:lpstr>
      <vt:lpstr>By partner</vt:lpstr>
      <vt:lpstr>By REC</vt:lpstr>
      <vt:lpstr>Inter-REC</vt:lpstr>
      <vt:lpstr>Intra-REC</vt:lpstr>
      <vt:lpstr>Intra-REC countries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Access User</dc:creator>
  <cp:lastModifiedBy>Eddie Marinov</cp:lastModifiedBy>
  <dcterms:created xsi:type="dcterms:W3CDTF">2014-04-10T07:30:58Z</dcterms:created>
  <dcterms:modified xsi:type="dcterms:W3CDTF">2016-01-05T10:21:48Z</dcterms:modified>
</cp:coreProperties>
</file>